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1.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drawings/drawing5.xml" ContentType="application/vnd.openxmlformats-officedocument.drawing+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104.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gccprod-my.sharepoint.com/personal/chivy_chang_iras_gov_sg/Documents/Desktop/WIP/Revamp of PAR/Aug 2026 revamp/for website reps/"/>
    </mc:Choice>
  </mc:AlternateContent>
  <xr:revisionPtr revIDLastSave="164" documentId="8_{4C304511-744E-430B-9E78-42CA958265E8}" xr6:coauthVersionLast="47" xr6:coauthVersionMax="47" xr10:uidLastSave="{1E5DD8DF-39C8-43A2-BF16-C55C0CCA4233}"/>
  <workbookProtection workbookAlgorithmName="SHA-512" workbookHashValue="7cYMw0RNdqCZaBJn8LtsHWqtQFyP1EOhLwpbejVJXoLstwDbH7WaMCrp0xkcPKeQU1W/Dsa+ACIT7sQEYmBxLg==" workbookSaltValue="3sWoYyWGPw1ktBjc+XaHMg==" workbookSpinCount="100000" lockStructure="1"/>
  <bookViews>
    <workbookView xWindow="1350" yWindow="-16380" windowWidth="29040" windowHeight="15720" tabRatio="871" xr2:uid="{00000000-000D-0000-FFFF-FFFF00000000}"/>
  </bookViews>
  <sheets>
    <sheet name="Overview" sheetId="28" r:id="rId1"/>
    <sheet name="Renewal Declaration" sheetId="40" r:id="rId2"/>
    <sheet name="GST Trend Analysis" sheetId="30" r:id="rId3"/>
    <sheet name="GST Trend Analysis (Additional)" sheetId="31" r:id="rId4"/>
    <sheet name="Report Section 1 " sheetId="41" r:id="rId5"/>
    <sheet name="Report Section 2" sheetId="29" r:id="rId6"/>
    <sheet name="Report Section 3" sheetId="42" r:id="rId7"/>
    <sheet name="Report Section 4 to 7" sheetId="26" r:id="rId8"/>
    <sheet name="How to complete Follow-up" sheetId="32" r:id="rId9"/>
    <sheet name="Follow-up (Section 1.1)" sheetId="33" r:id="rId10"/>
    <sheet name="Follow-up (Section 1.2)" sheetId="34" r:id="rId11"/>
    <sheet name="Follow-up (Section 1.3)" sheetId="35" r:id="rId12"/>
    <sheet name="Follow-up (Section 2)" sheetId="39" r:id="rId13"/>
    <sheet name="Follow-up (Section 3)" sheetId="43" r:id="rId14"/>
    <sheet name="Working Papers - Supplies" sheetId="5" r:id="rId15"/>
    <sheet name="Working Papers - Purchases" sheetId="7" r:id="rId16"/>
  </sheets>
  <definedNames>
    <definedName name="_xlnm._FilterDatabase" localSheetId="9" hidden="1">'Follow-up (Section 1.1)'!$B$18:$J$86</definedName>
    <definedName name="_xlnm._FilterDatabase" localSheetId="12" hidden="1">'Follow-up (Section 2)'!$B$16:$D$31</definedName>
    <definedName name="_ftn1" localSheetId="12">'Follow-up (Section 2)'!#REF!</definedName>
    <definedName name="_ftn1" localSheetId="8">'How to complete Follow-up'!#REF!</definedName>
    <definedName name="_ftn1" localSheetId="7">'Report Section 4 to 7'!#REF!</definedName>
    <definedName name="_ftn10" localSheetId="15">'Working Papers - Purchases'!#REF!</definedName>
    <definedName name="_ftn10" localSheetId="14">'Working Papers - Supplies'!#REF!</definedName>
    <definedName name="_ftn2" localSheetId="8">'How to complete Follow-up'!#REF!</definedName>
    <definedName name="_ftn2" localSheetId="7">'Report Section 4 to 7'!#REF!</definedName>
    <definedName name="_ftn3" localSheetId="7">'Report Section 4 to 7'!#REF!</definedName>
    <definedName name="_ftn4" localSheetId="15">'Working Papers - Purchases'!#REF!</definedName>
    <definedName name="_ftn4" localSheetId="14">'Working Papers - Supplies'!#REF!</definedName>
    <definedName name="_ftn5" localSheetId="15">'Working Papers - Purchases'!#REF!</definedName>
    <definedName name="_ftn5" localSheetId="14">'Working Papers - Supplies'!#REF!</definedName>
    <definedName name="_ftn6" localSheetId="15">'Working Papers - Purchases'!$A$79</definedName>
    <definedName name="_ftn6" localSheetId="14">'Working Papers - Supplies'!#REF!</definedName>
    <definedName name="_ftn7" localSheetId="15">'Working Papers - Purchases'!$A$77</definedName>
    <definedName name="_ftn7" localSheetId="14">'Working Papers - Supplies'!#REF!</definedName>
    <definedName name="_ftn8" localSheetId="15">'Working Papers - Purchases'!#REF!</definedName>
    <definedName name="_ftn8" localSheetId="14">'Working Papers - Supplies'!#REF!</definedName>
    <definedName name="_ftn9" localSheetId="15">'Working Papers - Purchases'!#REF!</definedName>
    <definedName name="_ftn9" localSheetId="14">'Working Papers - Supplies'!#REF!</definedName>
    <definedName name="_ftnref1" localSheetId="12">'Follow-up (Section 2)'!#REF!</definedName>
    <definedName name="_ftnref1" localSheetId="2">'GST Trend Analysis'!#REF!</definedName>
    <definedName name="_ftnref1" localSheetId="7">'Report Section 4 to 7'!#REF!</definedName>
    <definedName name="_ftnref10" localSheetId="15">'Working Papers - Purchases'!$H$57</definedName>
    <definedName name="_ftnref10" localSheetId="14">'Working Papers - Supplies'!#REF!</definedName>
    <definedName name="_ftnref2" localSheetId="8">'How to complete Follow-up'!$AE$48</definedName>
    <definedName name="_ftnref2" localSheetId="7">'Report Section 4 to 7'!#REF!</definedName>
    <definedName name="_ftnref3" localSheetId="7">'Report Section 4 to 7'!#REF!</definedName>
    <definedName name="_ftnref4" localSheetId="15">'Working Papers - Purchases'!#REF!</definedName>
    <definedName name="_ftnref4" localSheetId="14">'Working Papers - Supplies'!$I$48</definedName>
    <definedName name="_ftnref5" localSheetId="15">'Working Papers - Purchases'!#REF!</definedName>
    <definedName name="_ftnref5" localSheetId="14">'Working Papers - Supplies'!$I$66</definedName>
    <definedName name="_ftnref6" localSheetId="15">'Working Papers - Purchases'!#REF!</definedName>
    <definedName name="_ftnref6" localSheetId="14">'Working Papers - Supplies'!#REF!</definedName>
    <definedName name="_ftnref7" localSheetId="15">'Working Papers - Purchases'!$H$27</definedName>
    <definedName name="_ftnref7" localSheetId="14">'Working Papers - Supplies'!#REF!</definedName>
    <definedName name="_ftnref8" localSheetId="15">'Working Papers - Purchases'!$J$38</definedName>
    <definedName name="_ftnref8" localSheetId="14">'Working Papers - Supplies'!#REF!</definedName>
    <definedName name="_ftnref9" localSheetId="15">'Working Papers - Purchases'!$H$39</definedName>
    <definedName name="_ftnref9" localSheetId="14">'Working Papers - Supplies'!#REF!</definedName>
    <definedName name="_Ref289698809" localSheetId="1">'Renewal Declaration'!#REF!</definedName>
    <definedName name="_Ref289698809" localSheetId="4">'Report Section 1 '!#REF!</definedName>
    <definedName name="_Ref289698809" localSheetId="6">'Report Section 3'!#REF!</definedName>
    <definedName name="_xlnm.Print_Area" localSheetId="9">'Follow-up (Section 1.1)'!$B$2:$I$99</definedName>
    <definedName name="_xlnm.Print_Area" localSheetId="10">'Follow-up (Section 1.2)'!$B$1:$O$88</definedName>
    <definedName name="_xlnm.Print_Area" localSheetId="11">'Follow-up (Section 1.3)'!$B$1:$AY$46</definedName>
    <definedName name="_xlnm.Print_Area" localSheetId="12">'Follow-up (Section 2)'!$A$1:$E$43</definedName>
    <definedName name="_xlnm.Print_Area" localSheetId="13">'Follow-up (Section 3)'!$A$1:$G$13</definedName>
    <definedName name="_xlnm.Print_Area" localSheetId="2">'GST Trend Analysis'!$A$1:$R$160</definedName>
    <definedName name="_xlnm.Print_Area" localSheetId="3">'GST Trend Analysis (Additional)'!$A$1:$M$48</definedName>
    <definedName name="_xlnm.Print_Area" localSheetId="8">'How to complete Follow-up'!$A$1:$Y$57</definedName>
    <definedName name="_xlnm.Print_Area" localSheetId="1">'Renewal Declaration'!$A$9:$AN$141</definedName>
    <definedName name="_xlnm.Print_Area" localSheetId="4">'Report Section 1 '!$A$12:$Z$212</definedName>
    <definedName name="_xlnm.Print_Area" localSheetId="5">'Report Section 2'!$A$3:$Z$30</definedName>
    <definedName name="_xlnm.Print_Area" localSheetId="6">'Report Section 3'!$A$7:$Z$337</definedName>
    <definedName name="_xlnm.Print_Area" localSheetId="7">'Report Section 4 to 7'!$A$1:$R$83</definedName>
    <definedName name="_xlnm.Print_Area" localSheetId="15">'Working Papers - Purchases'!$A$14:$R$79</definedName>
    <definedName name="_xlnm.Print_Area" localSheetId="14">'Working Papers - Supplies'!$A$22:$Q$85</definedName>
    <definedName name="_xlnm.Print_Titles" localSheetId="9">'Follow-up (Section 1.1)'!$4:$18</definedName>
    <definedName name="_xlnm.Print_Titles" localSheetId="10">'Follow-up (Section 1.2)'!$B:$B,'Follow-up (Section 1.2)'!$1:$10</definedName>
    <definedName name="_xlnm.Print_Titles" localSheetId="11">'Follow-up (Section 1.3)'!$B:$C,'Follow-up (Section 1.3)'!$1:$10</definedName>
    <definedName name="_xlnm.Print_Titles" localSheetId="2">'GST Trend Analysis'!$1:$14</definedName>
    <definedName name="_xlnm.Print_Titles" localSheetId="3">'GST Trend Analysis (Additional)'!$B:$B,'GST Trend Analysis (Additional)'!$8:$9</definedName>
    <definedName name="Text2" localSheetId="1">'Renewal Declaration'!#REF!</definedName>
    <definedName name="Text2" localSheetId="4">'Report Section 1 '!#REF!</definedName>
    <definedName name="Text2" localSheetId="6">'Report Section 3'!#REF!</definedName>
    <definedName name="Text3" localSheetId="1">'Renewal Declaration'!#REF!</definedName>
    <definedName name="Text3" localSheetId="4">'Report Section 1 '!#REF!</definedName>
    <definedName name="Text3" localSheetId="6">'Report Section 3'!#REF!</definedName>
    <definedName name="Text4" localSheetId="1">'Renewal Declaration'!$B$25</definedName>
    <definedName name="Text4" localSheetId="4">'Report Section 1 '!#REF!</definedName>
    <definedName name="Text4" localSheetId="6">'Report Section 3'!#REF!</definedName>
    <definedName name="Text5" localSheetId="1">'Renewal Declaration'!#REF!</definedName>
    <definedName name="Text5" localSheetId="4">'Report Section 1 '!#REF!</definedName>
    <definedName name="Text5" localSheetId="6">'Report Section 3'!#REF!</definedName>
    <definedName name="Text6" localSheetId="1">'Renewal Declaration'!$B$30</definedName>
    <definedName name="Text6" localSheetId="4">'Report Section 1 '!#REF!</definedName>
    <definedName name="Text6" localSheetId="6">'Report Section 3'!#REF!</definedName>
    <definedName name="Z_5C8D4568_D422_44DF_B257_20E565DEC565_.wvu.PrintArea" localSheetId="8" hidden="1">'How to complete Follow-up'!$A$3:$AA$51</definedName>
    <definedName name="Z_7BDD110F_24FB_4AE0_B637_72BE2102B3F6_.wvu.PrintArea" localSheetId="8" hidden="1">'How to complete Follow-up'!$A$3:$X$51</definedName>
    <definedName name="Z_7BDD110F_24FB_4AE0_B637_72BE2102B3F6_.wvu.Rows" localSheetId="8" hidden="1">'How to complete Follow-up'!#REF!,'How to complete Follow-up'!#REF!,'How to complete Follow-up'!#REF!</definedName>
    <definedName name="Z_EB62F87A_0522_46D6_BA5C_961F0C2C1E94_.wvu.PrintArea" localSheetId="8" hidden="1">'How to complete Follow-up'!$A$3:$X$51</definedName>
    <definedName name="Z_EB62F87A_0522_46D6_BA5C_961F0C2C1E94_.wvu.Rows" localSheetId="8" hidden="1">'How to complete Follow-up'!#REF!,'How to complete Follow-up'!#REF!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40" l="1"/>
  <c r="I8" i="42"/>
  <c r="C32" i="35" l="1"/>
  <c r="P85" i="30"/>
  <c r="P86" i="30"/>
  <c r="C28" i="31"/>
  <c r="C27" i="31"/>
  <c r="C6" i="31" l="1"/>
  <c r="P52" i="30"/>
  <c r="P51" i="30"/>
  <c r="P50" i="30"/>
  <c r="P49" i="30"/>
  <c r="C42" i="35" l="1"/>
  <c r="C41" i="35"/>
  <c r="C40" i="35"/>
  <c r="C39" i="35"/>
  <c r="C38" i="35"/>
  <c r="C37" i="35"/>
  <c r="C36" i="35"/>
  <c r="C35" i="35"/>
  <c r="C34" i="35"/>
  <c r="C33" i="35"/>
  <c r="C31" i="35"/>
  <c r="C30" i="35"/>
  <c r="C29" i="35"/>
  <c r="C28" i="35"/>
  <c r="AY27" i="35"/>
  <c r="AX27" i="35"/>
  <c r="AW27" i="35"/>
  <c r="AV27" i="35"/>
  <c r="AU27" i="35"/>
  <c r="AT27" i="35"/>
  <c r="AS27" i="35"/>
  <c r="AR27" i="35"/>
  <c r="AQ27" i="35"/>
  <c r="AP27" i="35"/>
  <c r="AO27" i="35"/>
  <c r="AN27" i="35"/>
  <c r="AM27" i="35"/>
  <c r="AL27" i="35"/>
  <c r="AK27"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G27" i="35"/>
  <c r="F27" i="35"/>
  <c r="E27" i="35"/>
  <c r="D27" i="35"/>
  <c r="C27" i="35"/>
  <c r="C26" i="35"/>
  <c r="C25" i="35"/>
  <c r="C24" i="35"/>
  <c r="C23" i="35"/>
  <c r="C22" i="35"/>
  <c r="C21" i="35"/>
  <c r="C20" i="35"/>
  <c r="C19" i="35"/>
  <c r="C18" i="35"/>
  <c r="C17" i="35"/>
  <c r="C16" i="35"/>
  <c r="C15" i="35"/>
  <c r="C14" i="35"/>
  <c r="C13" i="35"/>
  <c r="C12" i="35"/>
  <c r="AY11" i="35"/>
  <c r="AX11" i="35"/>
  <c r="AW11" i="35"/>
  <c r="AW43" i="35" s="1"/>
  <c r="AW44" i="35" s="1"/>
  <c r="AV11" i="35"/>
  <c r="AU11" i="35"/>
  <c r="AU43" i="35" s="1"/>
  <c r="AU44" i="35" s="1"/>
  <c r="AT11" i="35"/>
  <c r="AS11" i="35"/>
  <c r="AR11" i="35"/>
  <c r="AQ11" i="35"/>
  <c r="AP11" i="35"/>
  <c r="AO11" i="35"/>
  <c r="AO43" i="35" s="1"/>
  <c r="AO44" i="35" s="1"/>
  <c r="AN11" i="35"/>
  <c r="AM11" i="35"/>
  <c r="AM43" i="35" s="1"/>
  <c r="AM44" i="35" s="1"/>
  <c r="AL11" i="35"/>
  <c r="AK11" i="35"/>
  <c r="AK43" i="35" s="1"/>
  <c r="AK44" i="35" s="1"/>
  <c r="AJ11" i="35"/>
  <c r="AI11" i="35"/>
  <c r="AI43" i="35" s="1"/>
  <c r="AI44" i="35" s="1"/>
  <c r="AH11" i="35"/>
  <c r="AG11" i="35"/>
  <c r="AF11" i="35"/>
  <c r="AE11" i="35"/>
  <c r="AD11" i="35"/>
  <c r="AC11" i="35"/>
  <c r="AC43" i="35" s="1"/>
  <c r="AC44" i="35" s="1"/>
  <c r="AB11" i="35"/>
  <c r="AA11" i="35"/>
  <c r="AA43" i="35" s="1"/>
  <c r="AA44" i="35" s="1"/>
  <c r="Z11" i="35"/>
  <c r="Y11" i="35"/>
  <c r="Y43" i="35" s="1"/>
  <c r="Y44" i="35" s="1"/>
  <c r="X11" i="35"/>
  <c r="W11" i="35"/>
  <c r="W43" i="35" s="1"/>
  <c r="W44" i="35" s="1"/>
  <c r="V11" i="35"/>
  <c r="U11" i="35"/>
  <c r="T11" i="35"/>
  <c r="S11" i="35"/>
  <c r="R11" i="35"/>
  <c r="Q11" i="35"/>
  <c r="Q43" i="35" s="1"/>
  <c r="Q44" i="35" s="1"/>
  <c r="P11" i="35"/>
  <c r="O11" i="35"/>
  <c r="O43" i="35" s="1"/>
  <c r="O44" i="35" s="1"/>
  <c r="N11" i="35"/>
  <c r="M11" i="35"/>
  <c r="M43" i="35" s="1"/>
  <c r="M44" i="35" s="1"/>
  <c r="L11" i="35"/>
  <c r="K11" i="35"/>
  <c r="K43" i="35" s="1"/>
  <c r="K44" i="35" s="1"/>
  <c r="J11" i="35"/>
  <c r="I11" i="35"/>
  <c r="H11" i="35"/>
  <c r="G11" i="35"/>
  <c r="F11" i="35"/>
  <c r="E11" i="35"/>
  <c r="E43" i="35" s="1"/>
  <c r="E44" i="35" s="1"/>
  <c r="D11" i="35"/>
  <c r="C11" i="35"/>
  <c r="D4" i="35"/>
  <c r="D3" i="35"/>
  <c r="C75" i="34"/>
  <c r="C74" i="34"/>
  <c r="C73" i="34"/>
  <c r="C72" i="34"/>
  <c r="C71" i="34"/>
  <c r="C70" i="34"/>
  <c r="C69" i="34"/>
  <c r="C68" i="34"/>
  <c r="C67" i="34"/>
  <c r="C66" i="34"/>
  <c r="N65" i="34"/>
  <c r="L65" i="34"/>
  <c r="J65" i="34"/>
  <c r="H65" i="34"/>
  <c r="F65" i="34"/>
  <c r="D65" i="34"/>
  <c r="C65" i="34"/>
  <c r="C64" i="34"/>
  <c r="C63" i="34"/>
  <c r="C62" i="34"/>
  <c r="C61" i="34"/>
  <c r="C60" i="34"/>
  <c r="C59" i="34"/>
  <c r="C58" i="34"/>
  <c r="C57" i="34"/>
  <c r="C56" i="34"/>
  <c r="C55" i="34"/>
  <c r="C54" i="34"/>
  <c r="C53" i="34"/>
  <c r="C52" i="34"/>
  <c r="C51" i="34"/>
  <c r="C50" i="34"/>
  <c r="O49" i="34"/>
  <c r="N49" i="34"/>
  <c r="M49" i="34"/>
  <c r="L49" i="34"/>
  <c r="K49" i="34"/>
  <c r="J49" i="34"/>
  <c r="I49" i="34"/>
  <c r="H49" i="34"/>
  <c r="G49" i="34"/>
  <c r="F49" i="34"/>
  <c r="E49" i="34"/>
  <c r="D49" i="34"/>
  <c r="C49" i="34"/>
  <c r="C48" i="34"/>
  <c r="C47" i="34"/>
  <c r="C46" i="34"/>
  <c r="C45" i="34"/>
  <c r="C44" i="34"/>
  <c r="C43" i="34"/>
  <c r="C42" i="34"/>
  <c r="C41" i="34"/>
  <c r="C40" i="34"/>
  <c r="C39" i="34"/>
  <c r="N38" i="34"/>
  <c r="L38" i="34"/>
  <c r="J38" i="34"/>
  <c r="H38" i="34"/>
  <c r="F38" i="34"/>
  <c r="D38" i="34"/>
  <c r="C38" i="34"/>
  <c r="C37" i="34"/>
  <c r="C36" i="34"/>
  <c r="C35" i="34"/>
  <c r="C34" i="34"/>
  <c r="C33" i="34"/>
  <c r="C32" i="34"/>
  <c r="C31" i="34"/>
  <c r="C30" i="34"/>
  <c r="C29" i="34"/>
  <c r="C28" i="34"/>
  <c r="N27" i="34"/>
  <c r="L27" i="34"/>
  <c r="J27" i="34"/>
  <c r="H27" i="34"/>
  <c r="F27" i="34"/>
  <c r="D27" i="34"/>
  <c r="C27" i="34"/>
  <c r="C26" i="34"/>
  <c r="C25" i="34"/>
  <c r="C24" i="34"/>
  <c r="C23" i="34"/>
  <c r="C22" i="34"/>
  <c r="C21" i="34"/>
  <c r="C20" i="34"/>
  <c r="C19" i="34"/>
  <c r="C18" i="34"/>
  <c r="C17" i="34"/>
  <c r="C16" i="34"/>
  <c r="C15" i="34"/>
  <c r="C14" i="34"/>
  <c r="C13" i="34"/>
  <c r="C12" i="34"/>
  <c r="O11" i="34"/>
  <c r="N11" i="34"/>
  <c r="M11" i="34"/>
  <c r="L11" i="34"/>
  <c r="K11" i="34"/>
  <c r="J11" i="34"/>
  <c r="I11" i="34"/>
  <c r="I76" i="34" s="1"/>
  <c r="H11" i="34"/>
  <c r="I78" i="34" s="1"/>
  <c r="G11" i="34"/>
  <c r="F11" i="34"/>
  <c r="E11" i="34"/>
  <c r="D11" i="34"/>
  <c r="C11" i="34"/>
  <c r="M4" i="34"/>
  <c r="D4" i="34"/>
  <c r="M3" i="34"/>
  <c r="D3" i="34"/>
  <c r="H84" i="33"/>
  <c r="H83" i="33"/>
  <c r="H82" i="33"/>
  <c r="H81" i="33"/>
  <c r="H80" i="33"/>
  <c r="H79" i="33"/>
  <c r="H78" i="33"/>
  <c r="H77" i="33"/>
  <c r="H76" i="33"/>
  <c r="H75" i="33"/>
  <c r="I73" i="33"/>
  <c r="J73" i="33" s="1"/>
  <c r="H73" i="33"/>
  <c r="I72" i="33"/>
  <c r="J72" i="33" s="1"/>
  <c r="H72" i="33"/>
  <c r="I71" i="33"/>
  <c r="J71" i="33" s="1"/>
  <c r="H71" i="33"/>
  <c r="I70" i="33"/>
  <c r="J70" i="33" s="1"/>
  <c r="H70" i="33"/>
  <c r="I69" i="33"/>
  <c r="J69" i="33" s="1"/>
  <c r="H69" i="33"/>
  <c r="I68" i="33"/>
  <c r="J68" i="33" s="1"/>
  <c r="H68" i="33"/>
  <c r="J67" i="33"/>
  <c r="I67" i="33"/>
  <c r="H67" i="33"/>
  <c r="I66" i="33"/>
  <c r="J66" i="33" s="1"/>
  <c r="H66" i="33"/>
  <c r="I65" i="33"/>
  <c r="J65" i="33" s="1"/>
  <c r="H65" i="33"/>
  <c r="I64" i="33"/>
  <c r="J64" i="33" s="1"/>
  <c r="H64" i="33"/>
  <c r="I63" i="33"/>
  <c r="J63" i="33" s="1"/>
  <c r="H63" i="33"/>
  <c r="I62" i="33"/>
  <c r="J62" i="33" s="1"/>
  <c r="H62" i="33"/>
  <c r="I61" i="33"/>
  <c r="J61" i="33" s="1"/>
  <c r="H61" i="33"/>
  <c r="I60" i="33"/>
  <c r="J60" i="33" s="1"/>
  <c r="H60" i="33"/>
  <c r="I59" i="33"/>
  <c r="J59" i="33" s="1"/>
  <c r="H59" i="33"/>
  <c r="H57" i="33"/>
  <c r="H56" i="33"/>
  <c r="H55" i="33"/>
  <c r="H54" i="33"/>
  <c r="H53" i="33"/>
  <c r="H52" i="33"/>
  <c r="H51" i="33"/>
  <c r="H50" i="33"/>
  <c r="H49" i="33"/>
  <c r="H48" i="33"/>
  <c r="H46" i="33"/>
  <c r="H45" i="33"/>
  <c r="H44" i="33"/>
  <c r="H43" i="33"/>
  <c r="H42" i="33"/>
  <c r="H41" i="33"/>
  <c r="H40" i="33"/>
  <c r="H39" i="33"/>
  <c r="H38" i="33"/>
  <c r="H37" i="33"/>
  <c r="I35" i="33"/>
  <c r="J35" i="33" s="1"/>
  <c r="H35" i="33"/>
  <c r="I34" i="33"/>
  <c r="J34" i="33" s="1"/>
  <c r="H34" i="33"/>
  <c r="I33" i="33"/>
  <c r="J33" i="33" s="1"/>
  <c r="H33" i="33"/>
  <c r="I32" i="33"/>
  <c r="J32" i="33" s="1"/>
  <c r="H32" i="33"/>
  <c r="I31" i="33"/>
  <c r="J31" i="33" s="1"/>
  <c r="H31" i="33"/>
  <c r="I30" i="33"/>
  <c r="J30" i="33" s="1"/>
  <c r="H30" i="33"/>
  <c r="I29" i="33"/>
  <c r="J29" i="33" s="1"/>
  <c r="H29" i="33"/>
  <c r="I28" i="33"/>
  <c r="J28" i="33" s="1"/>
  <c r="H28" i="33"/>
  <c r="I27" i="33"/>
  <c r="J27" i="33" s="1"/>
  <c r="H27" i="33"/>
  <c r="I26" i="33"/>
  <c r="J26" i="33" s="1"/>
  <c r="H26" i="33"/>
  <c r="I25" i="33"/>
  <c r="J25" i="33" s="1"/>
  <c r="H25" i="33"/>
  <c r="I24" i="33"/>
  <c r="J24" i="33" s="1"/>
  <c r="H24" i="33"/>
  <c r="I23" i="33"/>
  <c r="J23" i="33" s="1"/>
  <c r="H23" i="33"/>
  <c r="I22" i="33"/>
  <c r="J22" i="33" s="1"/>
  <c r="H22" i="33"/>
  <c r="I21" i="33"/>
  <c r="J21" i="33" s="1"/>
  <c r="H21" i="33"/>
  <c r="AY43" i="35" l="1"/>
  <c r="AY44" i="35" s="1"/>
  <c r="G43" i="35"/>
  <c r="G44" i="35" s="1"/>
  <c r="AE43" i="35"/>
  <c r="AE44" i="35" s="1"/>
  <c r="AQ43" i="35"/>
  <c r="AQ44" i="35" s="1"/>
  <c r="I43" i="35"/>
  <c r="I44" i="35" s="1"/>
  <c r="U43" i="35"/>
  <c r="U44" i="35" s="1"/>
  <c r="AG43" i="35"/>
  <c r="AG44" i="35" s="1"/>
  <c r="AS43" i="35"/>
  <c r="AS44" i="35" s="1"/>
  <c r="S43" i="35"/>
  <c r="S44" i="35" s="1"/>
  <c r="K76" i="34"/>
  <c r="K79" i="34"/>
  <c r="E76" i="34"/>
  <c r="E78" i="34"/>
  <c r="M78" i="34"/>
  <c r="G79" i="34"/>
  <c r="O79" i="34"/>
  <c r="G76" i="34"/>
  <c r="O76" i="34"/>
  <c r="K78" i="34"/>
  <c r="E79" i="34"/>
  <c r="G78" i="34"/>
  <c r="O78" i="34"/>
  <c r="I79" i="34"/>
  <c r="H36" i="33"/>
  <c r="M79" i="34"/>
  <c r="H58" i="33"/>
  <c r="H47" i="33"/>
  <c r="M76" i="34"/>
  <c r="H74" i="33"/>
  <c r="H20" i="33"/>
  <c r="I20" i="33"/>
  <c r="I58" i="33"/>
  <c r="E46" i="35" l="1"/>
  <c r="I85" i="33"/>
  <c r="J85" i="33" s="1"/>
  <c r="M42" i="31" l="1"/>
  <c r="L42" i="31"/>
  <c r="K42" i="31"/>
  <c r="J42" i="31"/>
  <c r="I42" i="31"/>
  <c r="H42" i="31"/>
  <c r="G42" i="31"/>
  <c r="F42" i="31"/>
  <c r="E42" i="31"/>
  <c r="D42" i="31"/>
  <c r="M40" i="31"/>
  <c r="L40" i="31"/>
  <c r="K40" i="31"/>
  <c r="J40" i="31"/>
  <c r="I40" i="31"/>
  <c r="H40" i="31"/>
  <c r="G40" i="31"/>
  <c r="F40" i="31"/>
  <c r="E40" i="31"/>
  <c r="D40" i="31"/>
  <c r="M39" i="31"/>
  <c r="L39" i="31"/>
  <c r="K39" i="31"/>
  <c r="J39" i="31"/>
  <c r="I39" i="31"/>
  <c r="H39" i="31"/>
  <c r="G39" i="31"/>
  <c r="F39" i="31"/>
  <c r="E39" i="31"/>
  <c r="D39" i="31"/>
  <c r="M36" i="31"/>
  <c r="L36" i="31"/>
  <c r="K36" i="31"/>
  <c r="J36" i="31"/>
  <c r="I36" i="31"/>
  <c r="H36" i="31"/>
  <c r="G36" i="31"/>
  <c r="F36" i="31"/>
  <c r="E36" i="31"/>
  <c r="D36" i="31"/>
  <c r="M35" i="31"/>
  <c r="L35" i="31"/>
  <c r="K35" i="31"/>
  <c r="J35" i="31"/>
  <c r="I35" i="31"/>
  <c r="H35" i="31"/>
  <c r="G35" i="31"/>
  <c r="F35" i="31"/>
  <c r="E35" i="31"/>
  <c r="D35" i="31"/>
  <c r="C32" i="31"/>
  <c r="C31" i="31"/>
  <c r="C30" i="31"/>
  <c r="C29" i="31"/>
  <c r="C26" i="31"/>
  <c r="C25" i="31"/>
  <c r="C24" i="31"/>
  <c r="C23" i="31"/>
  <c r="C21" i="31"/>
  <c r="C20" i="31"/>
  <c r="M19" i="31"/>
  <c r="M41" i="31" s="1"/>
  <c r="L19" i="31"/>
  <c r="L22" i="31" s="1"/>
  <c r="K19" i="31"/>
  <c r="K22" i="31" s="1"/>
  <c r="J19" i="31"/>
  <c r="J41" i="31" s="1"/>
  <c r="I19" i="31"/>
  <c r="I22" i="31" s="1"/>
  <c r="H19" i="31"/>
  <c r="H22" i="31" s="1"/>
  <c r="G19" i="31"/>
  <c r="G22" i="31" s="1"/>
  <c r="F19" i="31"/>
  <c r="F41" i="31" s="1"/>
  <c r="E19" i="31"/>
  <c r="E41" i="31" s="1"/>
  <c r="D19" i="31"/>
  <c r="D22" i="31" s="1"/>
  <c r="C18" i="31"/>
  <c r="C17" i="31"/>
  <c r="C15" i="31"/>
  <c r="C14" i="31"/>
  <c r="M13" i="31"/>
  <c r="M16" i="31" s="1"/>
  <c r="M38" i="31" s="1"/>
  <c r="L13" i="31"/>
  <c r="L37" i="31" s="1"/>
  <c r="K13" i="31"/>
  <c r="K37" i="31" s="1"/>
  <c r="J13" i="31"/>
  <c r="J37" i="31" s="1"/>
  <c r="I13" i="31"/>
  <c r="I37" i="31" s="1"/>
  <c r="H13" i="31"/>
  <c r="H37" i="31" s="1"/>
  <c r="G13" i="31"/>
  <c r="G37" i="31" s="1"/>
  <c r="F13" i="31"/>
  <c r="F16" i="31" s="1"/>
  <c r="F38" i="31" s="1"/>
  <c r="E13" i="31"/>
  <c r="E16" i="31" s="1"/>
  <c r="E38" i="31" s="1"/>
  <c r="D13" i="31"/>
  <c r="D37" i="31" s="1"/>
  <c r="C12" i="31"/>
  <c r="C11" i="31"/>
  <c r="O133" i="30"/>
  <c r="N133" i="30"/>
  <c r="M133" i="30"/>
  <c r="L133" i="30"/>
  <c r="K133" i="30"/>
  <c r="J133" i="30"/>
  <c r="I133" i="30"/>
  <c r="H133" i="30"/>
  <c r="G133" i="30"/>
  <c r="F133" i="30"/>
  <c r="E133" i="30"/>
  <c r="D133" i="30"/>
  <c r="O132" i="30"/>
  <c r="N132" i="30"/>
  <c r="M132" i="30"/>
  <c r="L132" i="30"/>
  <c r="K132" i="30"/>
  <c r="J132" i="30"/>
  <c r="I132" i="30"/>
  <c r="H132" i="30"/>
  <c r="G132" i="30"/>
  <c r="F132" i="30"/>
  <c r="E132" i="30"/>
  <c r="D132" i="30"/>
  <c r="O122" i="30"/>
  <c r="N122" i="30"/>
  <c r="M122" i="30"/>
  <c r="L122" i="30"/>
  <c r="K122" i="30"/>
  <c r="J122" i="30"/>
  <c r="I122" i="30"/>
  <c r="H122" i="30"/>
  <c r="G122" i="30"/>
  <c r="F122" i="30"/>
  <c r="E122" i="30"/>
  <c r="D122" i="30"/>
  <c r="O121" i="30"/>
  <c r="N121" i="30"/>
  <c r="M121" i="30"/>
  <c r="L121" i="30"/>
  <c r="K121" i="30"/>
  <c r="J121" i="30"/>
  <c r="J123" i="30" s="1"/>
  <c r="I121" i="30"/>
  <c r="H121" i="30"/>
  <c r="H123" i="30" s="1"/>
  <c r="G121" i="30"/>
  <c r="F121" i="30"/>
  <c r="E121" i="30"/>
  <c r="D121" i="30"/>
  <c r="O120" i="30"/>
  <c r="N120" i="30"/>
  <c r="M120" i="30"/>
  <c r="L120" i="30"/>
  <c r="K120" i="30"/>
  <c r="J120" i="30"/>
  <c r="I120" i="30"/>
  <c r="H120" i="30"/>
  <c r="G120" i="30"/>
  <c r="F120" i="30"/>
  <c r="E120" i="30"/>
  <c r="D120" i="30"/>
  <c r="O119" i="30"/>
  <c r="N119" i="30"/>
  <c r="M119" i="30"/>
  <c r="L119" i="30"/>
  <c r="K119" i="30"/>
  <c r="J119" i="30"/>
  <c r="I119" i="30"/>
  <c r="H119" i="30"/>
  <c r="G119" i="30"/>
  <c r="F119" i="30"/>
  <c r="E119" i="30"/>
  <c r="D119" i="30"/>
  <c r="O107" i="30"/>
  <c r="N107" i="30"/>
  <c r="M107" i="30"/>
  <c r="L107" i="30"/>
  <c r="K107" i="30"/>
  <c r="J107" i="30"/>
  <c r="I107" i="30"/>
  <c r="H107" i="30"/>
  <c r="G107" i="30"/>
  <c r="F107" i="30"/>
  <c r="E107" i="30"/>
  <c r="D107" i="30"/>
  <c r="O106" i="30"/>
  <c r="N106" i="30"/>
  <c r="M106" i="30"/>
  <c r="L106" i="30"/>
  <c r="L108" i="30" s="1"/>
  <c r="K106" i="30"/>
  <c r="K108" i="30" s="1"/>
  <c r="J106" i="30"/>
  <c r="J108" i="30" s="1"/>
  <c r="I106" i="30"/>
  <c r="H106" i="30"/>
  <c r="H108" i="30" s="1"/>
  <c r="G106" i="30"/>
  <c r="F106" i="30"/>
  <c r="E106" i="30"/>
  <c r="D106" i="30"/>
  <c r="O105" i="30"/>
  <c r="N105" i="30"/>
  <c r="M105" i="30"/>
  <c r="L105" i="30"/>
  <c r="K105" i="30"/>
  <c r="J105" i="30"/>
  <c r="I105" i="30"/>
  <c r="H105" i="30"/>
  <c r="G105" i="30"/>
  <c r="F105" i="30"/>
  <c r="E105" i="30"/>
  <c r="D105" i="30"/>
  <c r="O104" i="30"/>
  <c r="N104" i="30"/>
  <c r="M104" i="30"/>
  <c r="L104" i="30"/>
  <c r="K104" i="30"/>
  <c r="J104" i="30"/>
  <c r="I104" i="30"/>
  <c r="H104" i="30"/>
  <c r="G104" i="30"/>
  <c r="F104" i="30"/>
  <c r="E104" i="30"/>
  <c r="D104" i="30"/>
  <c r="P92" i="30"/>
  <c r="P91" i="30"/>
  <c r="P90" i="30"/>
  <c r="P89" i="30"/>
  <c r="P88" i="30"/>
  <c r="P87" i="30"/>
  <c r="P84" i="30"/>
  <c r="P83" i="30"/>
  <c r="P82" i="30"/>
  <c r="P81" i="30"/>
  <c r="O80" i="30"/>
  <c r="N80" i="30"/>
  <c r="M80" i="30"/>
  <c r="L80" i="30"/>
  <c r="K80" i="30"/>
  <c r="J80" i="30"/>
  <c r="I80" i="30"/>
  <c r="H80" i="30"/>
  <c r="G80" i="30"/>
  <c r="F80" i="30"/>
  <c r="E80" i="30"/>
  <c r="D80" i="30"/>
  <c r="P79" i="30"/>
  <c r="P78" i="30"/>
  <c r="P77" i="30"/>
  <c r="O76" i="30"/>
  <c r="N76" i="30"/>
  <c r="M76" i="30"/>
  <c r="L76" i="30"/>
  <c r="K76" i="30"/>
  <c r="J76" i="30"/>
  <c r="I76" i="30"/>
  <c r="H76" i="30"/>
  <c r="G76" i="30"/>
  <c r="F76" i="30"/>
  <c r="E76" i="30"/>
  <c r="D76" i="30"/>
  <c r="P75" i="30"/>
  <c r="P74" i="30"/>
  <c r="P73" i="30"/>
  <c r="O66" i="30"/>
  <c r="N66" i="30"/>
  <c r="M66" i="30"/>
  <c r="L66" i="30"/>
  <c r="K66" i="30"/>
  <c r="J66" i="30"/>
  <c r="I66" i="30"/>
  <c r="H66" i="30"/>
  <c r="G66" i="30"/>
  <c r="F66" i="30"/>
  <c r="E66" i="30"/>
  <c r="D66" i="30"/>
  <c r="P63" i="30"/>
  <c r="P56" i="30"/>
  <c r="P55" i="30"/>
  <c r="P54" i="30"/>
  <c r="P53" i="30"/>
  <c r="P48" i="30"/>
  <c r="P47" i="30"/>
  <c r="P46" i="30"/>
  <c r="P45" i="30"/>
  <c r="O44" i="30"/>
  <c r="N44" i="30"/>
  <c r="M44" i="30"/>
  <c r="L44" i="30"/>
  <c r="K44" i="30"/>
  <c r="J44" i="30"/>
  <c r="I44" i="30"/>
  <c r="H44" i="30"/>
  <c r="G44" i="30"/>
  <c r="F44" i="30"/>
  <c r="E44" i="30"/>
  <c r="D44" i="30"/>
  <c r="P43" i="30"/>
  <c r="P42" i="30"/>
  <c r="P41" i="30"/>
  <c r="O40" i="30"/>
  <c r="O67" i="30" s="1"/>
  <c r="N40" i="30"/>
  <c r="N67" i="30" s="1"/>
  <c r="M40" i="30"/>
  <c r="L40" i="30"/>
  <c r="K40" i="30"/>
  <c r="J40" i="30"/>
  <c r="I40" i="30"/>
  <c r="H40" i="30"/>
  <c r="G40" i="30"/>
  <c r="F40" i="30"/>
  <c r="E40" i="30"/>
  <c r="D40" i="30"/>
  <c r="P39" i="30"/>
  <c r="P38" i="30"/>
  <c r="P37" i="30"/>
  <c r="I108" i="30" l="1"/>
  <c r="P80" i="30"/>
  <c r="G108" i="30"/>
  <c r="O108" i="30"/>
  <c r="G123" i="30"/>
  <c r="O123" i="30"/>
  <c r="I123" i="30"/>
  <c r="M108" i="30"/>
  <c r="E108" i="30"/>
  <c r="F123" i="30"/>
  <c r="N123" i="30"/>
  <c r="M22" i="31"/>
  <c r="H16" i="31"/>
  <c r="H38" i="31" s="1"/>
  <c r="C35" i="31"/>
  <c r="F65" i="30"/>
  <c r="F134" i="30"/>
  <c r="P122" i="30"/>
  <c r="H134" i="30"/>
  <c r="H65" i="30"/>
  <c r="P106" i="30"/>
  <c r="N134" i="30"/>
  <c r="N65" i="30"/>
  <c r="P76" i="30"/>
  <c r="I134" i="30"/>
  <c r="I65" i="30"/>
  <c r="G134" i="30"/>
  <c r="G65" i="30"/>
  <c r="J67" i="30"/>
  <c r="J65" i="30"/>
  <c r="J134" i="30"/>
  <c r="F108" i="30"/>
  <c r="N108" i="30"/>
  <c r="K123" i="30"/>
  <c r="P121" i="30"/>
  <c r="P123" i="30" s="1"/>
  <c r="F126" i="30" s="1"/>
  <c r="P44" i="30"/>
  <c r="K67" i="30"/>
  <c r="K65" i="30"/>
  <c r="K134" i="30"/>
  <c r="L123" i="30"/>
  <c r="D67" i="30"/>
  <c r="D65" i="30"/>
  <c r="D134" i="30"/>
  <c r="L65" i="30"/>
  <c r="L134" i="30"/>
  <c r="F67" i="30"/>
  <c r="P107" i="30"/>
  <c r="E123" i="30"/>
  <c r="M123" i="30"/>
  <c r="O134" i="30"/>
  <c r="O65" i="30"/>
  <c r="E67" i="30"/>
  <c r="E134" i="30"/>
  <c r="E65" i="30"/>
  <c r="M65" i="30"/>
  <c r="M134" i="30"/>
  <c r="G67" i="30"/>
  <c r="G16" i="31"/>
  <c r="G38" i="31" s="1"/>
  <c r="C40" i="31"/>
  <c r="I16" i="31"/>
  <c r="I38" i="31" s="1"/>
  <c r="G41" i="31"/>
  <c r="J16" i="31"/>
  <c r="J38" i="31" s="1"/>
  <c r="E22" i="31"/>
  <c r="C36" i="31"/>
  <c r="H41" i="31"/>
  <c r="F22" i="31"/>
  <c r="I41" i="31"/>
  <c r="C42" i="31"/>
  <c r="C19" i="31"/>
  <c r="C39" i="31"/>
  <c r="E37" i="31"/>
  <c r="M37" i="31"/>
  <c r="K16" i="31"/>
  <c r="K38" i="31" s="1"/>
  <c r="D41" i="31"/>
  <c r="L41" i="31"/>
  <c r="K41" i="31"/>
  <c r="D16" i="31"/>
  <c r="L16" i="31"/>
  <c r="L38" i="31" s="1"/>
  <c r="J22" i="31"/>
  <c r="F37" i="31"/>
  <c r="C13" i="31"/>
  <c r="I67" i="30"/>
  <c r="L67" i="30"/>
  <c r="D108" i="30"/>
  <c r="D123" i="30"/>
  <c r="M67" i="30"/>
  <c r="H67" i="30"/>
  <c r="P40" i="30"/>
  <c r="E150" i="30" s="1"/>
  <c r="P108" i="30" l="1"/>
  <c r="F111" i="30" s="1"/>
  <c r="E154" i="30"/>
  <c r="C22" i="31"/>
  <c r="P134" i="30"/>
  <c r="F137" i="30" s="1"/>
  <c r="P65" i="30"/>
  <c r="C37" i="31"/>
  <c r="C41" i="31"/>
  <c r="D38" i="31"/>
  <c r="C38" i="31" s="1"/>
  <c r="C16" i="31"/>
  <c r="E152" i="30"/>
  <c r="H147" i="30" l="1"/>
  <c r="K147"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Yen Ting CHUA (IRAS)</author>
  </authors>
  <commentList>
    <comment ref="H1" authorId="0" shapeId="0" xr:uid="{797BD8BD-FB0C-4651-8F16-A25A07BE29EF}">
      <text>
        <r>
          <rPr>
            <b/>
            <sz val="9"/>
            <color indexed="81"/>
            <rFont val="Tahoma"/>
            <family val="2"/>
          </rPr>
          <t>IRAS: Click the '+' on top for more columns</t>
        </r>
        <r>
          <rPr>
            <sz val="9"/>
            <color indexed="81"/>
            <rFont val="Tahoma"/>
            <family val="2"/>
          </rPr>
          <t xml:space="preserve">
</t>
        </r>
      </text>
    </comment>
    <comment ref="B31" authorId="0" shapeId="0" xr:uid="{1C43ED76-48A3-4AC0-919C-BFE27223BDDA}">
      <text>
        <r>
          <rPr>
            <b/>
            <sz val="9"/>
            <color indexed="81"/>
            <rFont val="Tahoma"/>
            <family val="2"/>
          </rPr>
          <t>IRAS:</t>
        </r>
        <r>
          <rPr>
            <sz val="9"/>
            <color indexed="81"/>
            <rFont val="Tahoma"/>
            <family val="2"/>
          </rPr>
          <t xml:space="preserve"> To provide best estimate if actual values are not available</t>
        </r>
      </text>
    </comment>
    <comment ref="B32" authorId="0" shapeId="0" xr:uid="{7D6CD07E-844C-48A5-953F-2FD142F2B63E}">
      <text>
        <r>
          <rPr>
            <b/>
            <sz val="9"/>
            <color indexed="81"/>
            <rFont val="Tahoma"/>
            <family val="2"/>
          </rPr>
          <t xml:space="preserve">IRAS: </t>
        </r>
        <r>
          <rPr>
            <sz val="9"/>
            <color indexed="81"/>
            <rFont val="Tahoma"/>
            <family val="2"/>
          </rPr>
          <t>To provide best estimate if actual values are not available</t>
        </r>
        <r>
          <rPr>
            <b/>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Yen Ting CHUA (IRAS)</author>
  </authors>
  <commentList>
    <comment ref="X41" authorId="0" shapeId="0" xr:uid="{73B36938-66FF-46AA-8118-B3482D792081}">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 ref="X59" authorId="0" shapeId="0" xr:uid="{C2A98EF2-3DD9-4830-90B6-8811D482A4E5}">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 ref="X76" authorId="0" shapeId="0" xr:uid="{1F5A1475-C96B-44FF-AA6B-BB6FF258577C}">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 ref="X93" authorId="0" shapeId="0" xr:uid="{E5729D8F-6769-437F-A528-5521A8FC9A3E}">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 ref="X111" authorId="0" shapeId="0" xr:uid="{CBB9754F-AF6F-41F0-91E0-48D60345F357}">
      <text>
        <r>
          <rPr>
            <b/>
            <sz val="9"/>
            <color indexed="81"/>
            <rFont val="Tahoma"/>
            <family val="2"/>
          </rPr>
          <t xml:space="preserve">IRAS: </t>
        </r>
        <r>
          <rPr>
            <sz val="9"/>
            <color indexed="81"/>
            <rFont val="Tahoma"/>
            <family val="2"/>
          </rPr>
          <t xml:space="preserve">
Where the above involve different expenditure streams, please specify by income stream. 
Please do not leave this box blank. </t>
        </r>
      </text>
    </comment>
    <comment ref="X134" authorId="0" shapeId="0" xr:uid="{CC4F69D6-891C-4DC2-9BD6-F92195DB6DF1}">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 ref="X153" authorId="0" shapeId="0" xr:uid="{6BBCE2D4-6152-4AED-83CA-C2544558A402}">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 ref="X171" authorId="0" shapeId="0" xr:uid="{9B851B7B-A772-41DB-8E52-626901D986EA}">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 ref="X188" authorId="0" shapeId="0" xr:uid="{A6321064-3BEE-40AF-8803-7C27A79506D4}">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 ref="X208" authorId="0" shapeId="0" xr:uid="{8BC00DAF-0F40-4FA5-A599-CDE588391C6A}">
      <text>
        <r>
          <rPr>
            <b/>
            <sz val="9"/>
            <color indexed="81"/>
            <rFont val="Tahoma"/>
            <family val="2"/>
          </rPr>
          <t xml:space="preserve">IRAS: </t>
        </r>
        <r>
          <rPr>
            <sz val="9"/>
            <color indexed="81"/>
            <rFont val="Tahoma"/>
            <family val="2"/>
          </rPr>
          <t xml:space="preserve">
Where the above involve different expenditure streams, please specify by income stream. 
Please do not leave this box blank. </t>
        </r>
      </text>
    </comment>
    <comment ref="X224" authorId="0" shapeId="0" xr:uid="{9B4CA014-A1CB-4564-AADB-35CAA42E23A4}">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 ref="X238" authorId="0" shapeId="0" xr:uid="{BC8BD191-739A-48B3-A542-ECD0AD46B7C6}">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 ref="X252" authorId="0" shapeId="0" xr:uid="{71869FB1-58B6-4E3A-8FAB-E757ABB3CD90}">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 ref="X266" authorId="0" shapeId="0" xr:uid="{C2A82281-4810-4C64-8BBF-BBA5DE0887E0}">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Yen Ting CHUA (IRAS)</author>
  </authors>
  <commentList>
    <comment ref="A25" authorId="0" shapeId="0" xr:uid="{5EB8BB72-27C7-4EA4-9096-84C27133A5B6}">
      <text>
        <r>
          <rPr>
            <sz val="9"/>
            <color indexed="81"/>
            <rFont val="Tahoma"/>
            <family val="2"/>
          </rPr>
          <t>Click on " + "on the left for more rows</t>
        </r>
      </text>
    </comment>
    <comment ref="A41" authorId="0" shapeId="0" xr:uid="{B2746638-2B15-4127-B149-8F027C2BB78D}">
      <text>
        <r>
          <rPr>
            <sz val="9"/>
            <color indexed="81"/>
            <rFont val="Tahoma"/>
            <family val="2"/>
          </rPr>
          <t>Click on " + "on the left for more rows</t>
        </r>
      </text>
    </comment>
    <comment ref="A52" authorId="0" shapeId="0" xr:uid="{DCB7740B-63A6-4C2C-8631-C6E53AD560A6}">
      <text>
        <r>
          <rPr>
            <sz val="9"/>
            <color indexed="81"/>
            <rFont val="Tahoma"/>
            <family val="2"/>
          </rPr>
          <t>Click on " + "on the left for more rows</t>
        </r>
      </text>
    </comment>
    <comment ref="A63" authorId="0" shapeId="0" xr:uid="{F4DEE782-1558-48E9-8803-27E9D85BB8CF}">
      <text>
        <r>
          <rPr>
            <sz val="9"/>
            <color indexed="81"/>
            <rFont val="Tahoma"/>
            <family val="2"/>
          </rPr>
          <t>Click on " + "on the left for more rows</t>
        </r>
      </text>
    </comment>
    <comment ref="A79" authorId="0" shapeId="0" xr:uid="{0C056940-1DB6-435D-9FBF-628967515B72}">
      <text>
        <r>
          <rPr>
            <sz val="9"/>
            <color indexed="81"/>
            <rFont val="Tahoma"/>
            <family val="2"/>
          </rPr>
          <t>Click on " + "on the left for more rows</t>
        </r>
      </text>
    </comment>
    <comment ref="A93" authorId="0" shapeId="0" xr:uid="{DA070EE1-BBF8-4EA8-A1C0-C3DCBFBD3FE6}">
      <text>
        <r>
          <rPr>
            <sz val="9"/>
            <color indexed="81"/>
            <rFont val="Tahoma"/>
            <family val="2"/>
          </rPr>
          <t>Click on " + "on the left for more rows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Yen Ting CHUA (IRAS)</author>
  </authors>
  <commentList>
    <comment ref="E10" authorId="0" shapeId="0" xr:uid="{A69E4BEC-EDE3-4082-A031-1A8BC37DF1D7}">
      <text>
        <r>
          <rPr>
            <b/>
            <sz val="9"/>
            <color indexed="81"/>
            <rFont val="Tahoma"/>
            <family val="2"/>
          </rPr>
          <t>IRAS: Please provide the amount to nearest whole cent.</t>
        </r>
      </text>
    </comment>
    <comment ref="G10" authorId="0" shapeId="0" xr:uid="{AD743E73-9287-4B1B-86F6-A7F777FFCF4F}">
      <text>
        <r>
          <rPr>
            <b/>
            <sz val="9"/>
            <color indexed="81"/>
            <rFont val="Tahoma"/>
            <family val="2"/>
          </rPr>
          <t>IRAS: Please provide the amount to nearest whole cent.</t>
        </r>
      </text>
    </comment>
    <comment ref="I10" authorId="0" shapeId="0" xr:uid="{731A6C61-4535-4B21-8A26-25234C094012}">
      <text>
        <r>
          <rPr>
            <b/>
            <sz val="9"/>
            <color indexed="81"/>
            <rFont val="Tahoma"/>
            <family val="2"/>
          </rPr>
          <t>IRAS: Please provide the amount to nearest whole cent.</t>
        </r>
      </text>
    </comment>
    <comment ref="K10" authorId="0" shapeId="0" xr:uid="{E7C7460C-5E7E-41AF-B478-D941518B3B81}">
      <text>
        <r>
          <rPr>
            <b/>
            <sz val="9"/>
            <color indexed="81"/>
            <rFont val="Tahoma"/>
            <family val="2"/>
          </rPr>
          <t>IRAS: Please provide the amount to nearest whole cent.</t>
        </r>
      </text>
    </comment>
    <comment ref="M10" authorId="0" shapeId="0" xr:uid="{C58C0720-E558-4740-9EFB-0D9F0C3D89CF}">
      <text>
        <r>
          <rPr>
            <b/>
            <sz val="9"/>
            <color indexed="81"/>
            <rFont val="Tahoma"/>
            <family val="2"/>
          </rPr>
          <t>IRAS: Please provide the amount to nearest whole cent.</t>
        </r>
      </text>
    </comment>
    <comment ref="O10" authorId="0" shapeId="0" xr:uid="{B03E49E3-42A9-4A25-AA07-1678ACFD66B4}">
      <text>
        <r>
          <rPr>
            <b/>
            <sz val="9"/>
            <color indexed="81"/>
            <rFont val="Tahoma"/>
            <family val="2"/>
          </rPr>
          <t>IRAS: Please provide the amount to nearest whole cent.</t>
        </r>
      </text>
    </comment>
    <comment ref="A16" authorId="0" shapeId="0" xr:uid="{721AFD1F-8E8B-4DEE-A530-C0604CB274D4}">
      <text>
        <r>
          <rPr>
            <sz val="9"/>
            <color indexed="81"/>
            <rFont val="Tahoma"/>
            <family val="2"/>
          </rPr>
          <t>Click on " + "on the left for more rows</t>
        </r>
      </text>
    </comment>
    <comment ref="A32" authorId="0" shapeId="0" xr:uid="{F1ECC6EB-E7FC-4420-9516-0C4BD45A71A5}">
      <text>
        <r>
          <rPr>
            <sz val="9"/>
            <color indexed="81"/>
            <rFont val="Tahoma"/>
            <family val="2"/>
          </rPr>
          <t>Click on " + "on the left for more rows</t>
        </r>
      </text>
    </comment>
    <comment ref="A43" authorId="0" shapeId="0" xr:uid="{E6216061-848F-454A-9CEA-B01079DB9A30}">
      <text>
        <r>
          <rPr>
            <sz val="9"/>
            <color indexed="81"/>
            <rFont val="Tahoma"/>
            <family val="2"/>
          </rPr>
          <t>Click on " + "on the left for more rows</t>
        </r>
      </text>
    </comment>
    <comment ref="A54" authorId="0" shapeId="0" xr:uid="{187A47FF-25B3-4A03-BA4D-2D90B74ED0B0}">
      <text>
        <r>
          <rPr>
            <sz val="9"/>
            <color indexed="81"/>
            <rFont val="Tahoma"/>
            <family val="2"/>
          </rPr>
          <t>Click on " + "on the left for more rows</t>
        </r>
      </text>
    </comment>
    <comment ref="A70" authorId="0" shapeId="0" xr:uid="{EACD1C77-369D-4FFC-B2E5-9C731DF21403}">
      <text>
        <r>
          <rPr>
            <sz val="9"/>
            <color indexed="81"/>
            <rFont val="Tahoma"/>
            <family val="2"/>
          </rPr>
          <t>Click on " + "on the left for more rows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Yen Ting CHUA (IRAS)</author>
  </authors>
  <commentList>
    <comment ref="E10" authorId="0" shapeId="0" xr:uid="{F5680359-48CB-4007-B4FC-3C9BF52CD347}">
      <text>
        <r>
          <rPr>
            <b/>
            <sz val="9"/>
            <color indexed="81"/>
            <rFont val="Tahoma"/>
            <family val="2"/>
          </rPr>
          <t>IRAS: Please provide the amount to nearest whole cent.</t>
        </r>
      </text>
    </comment>
    <comment ref="G10" authorId="0" shapeId="0" xr:uid="{D3DA7406-61BB-471D-B08F-6F857D728F62}">
      <text>
        <r>
          <rPr>
            <b/>
            <sz val="9"/>
            <color indexed="81"/>
            <rFont val="Tahoma"/>
            <family val="2"/>
          </rPr>
          <t>IRAS: Please provide the amount to nearest whole cent.</t>
        </r>
      </text>
    </comment>
    <comment ref="I10" authorId="0" shapeId="0" xr:uid="{0206FBC0-7162-4CF4-8AFE-C28FEAE96813}">
      <text>
        <r>
          <rPr>
            <b/>
            <sz val="9"/>
            <color indexed="81"/>
            <rFont val="Tahoma"/>
            <family val="2"/>
          </rPr>
          <t>IRAS: Please provide the amount to nearest whole cent.</t>
        </r>
      </text>
    </comment>
    <comment ref="K10" authorId="0" shapeId="0" xr:uid="{91A32012-091B-4E75-B095-625B3A82AF93}">
      <text>
        <r>
          <rPr>
            <b/>
            <sz val="9"/>
            <color indexed="81"/>
            <rFont val="Tahoma"/>
            <family val="2"/>
          </rPr>
          <t>IRAS: Please provide the amount to nearest whole cent.</t>
        </r>
      </text>
    </comment>
    <comment ref="M10" authorId="0" shapeId="0" xr:uid="{3DBEEE3E-574C-4160-AF5C-7E6FF3D2BF90}">
      <text>
        <r>
          <rPr>
            <b/>
            <sz val="9"/>
            <color indexed="81"/>
            <rFont val="Tahoma"/>
            <family val="2"/>
          </rPr>
          <t>IRAS: Please provide the amount to nearest whole cent.</t>
        </r>
      </text>
    </comment>
    <comment ref="O10" authorId="0" shapeId="0" xr:uid="{7B252692-16D9-4B7E-ABFB-86DB730B2C2B}">
      <text>
        <r>
          <rPr>
            <b/>
            <sz val="9"/>
            <color indexed="81"/>
            <rFont val="Tahoma"/>
            <family val="2"/>
          </rPr>
          <t>IRAS: Please provide the amount to nearest whole cent.</t>
        </r>
      </text>
    </comment>
    <comment ref="Q10" authorId="0" shapeId="0" xr:uid="{56F7C3EB-CFF1-4B1F-823B-E3F5C537D91B}">
      <text>
        <r>
          <rPr>
            <b/>
            <sz val="9"/>
            <color indexed="81"/>
            <rFont val="Tahoma"/>
            <family val="2"/>
          </rPr>
          <t>IRAS: Please provide the amount to nearest whole cent.</t>
        </r>
      </text>
    </comment>
    <comment ref="S10" authorId="0" shapeId="0" xr:uid="{7A2E8A95-296A-45DF-97ED-9B61685A6DD2}">
      <text>
        <r>
          <rPr>
            <b/>
            <sz val="9"/>
            <color indexed="81"/>
            <rFont val="Tahoma"/>
            <family val="2"/>
          </rPr>
          <t>IRAS: Please provide the amount to nearest whole cent.</t>
        </r>
      </text>
    </comment>
    <comment ref="U10" authorId="0" shapeId="0" xr:uid="{70650704-29CA-4C52-A088-65AC5010379A}">
      <text>
        <r>
          <rPr>
            <b/>
            <sz val="9"/>
            <color indexed="81"/>
            <rFont val="Tahoma"/>
            <family val="2"/>
          </rPr>
          <t>IRAS: Please provide the amount to nearest whole cent.</t>
        </r>
      </text>
    </comment>
    <comment ref="W10" authorId="0" shapeId="0" xr:uid="{4E183ECD-320D-4E02-95D1-FD1A6A2FAF28}">
      <text>
        <r>
          <rPr>
            <b/>
            <sz val="9"/>
            <color indexed="81"/>
            <rFont val="Tahoma"/>
            <family val="2"/>
          </rPr>
          <t>IRAS: Please provide the amount to nearest whole cent.</t>
        </r>
      </text>
    </comment>
    <comment ref="Y10" authorId="0" shapeId="0" xr:uid="{B21D5376-888C-41A4-8444-4F40059D2A98}">
      <text>
        <r>
          <rPr>
            <b/>
            <sz val="9"/>
            <color indexed="81"/>
            <rFont val="Tahoma"/>
            <family val="2"/>
          </rPr>
          <t>IRAS: Please provide the amount to nearest whole cent.</t>
        </r>
      </text>
    </comment>
    <comment ref="AA10" authorId="0" shapeId="0" xr:uid="{1D28B2BA-FBF3-4A45-829B-FBC17406279B}">
      <text>
        <r>
          <rPr>
            <b/>
            <sz val="9"/>
            <color indexed="81"/>
            <rFont val="Tahoma"/>
            <family val="2"/>
          </rPr>
          <t>IRAS: Please provide the amount to nearest whole cent.</t>
        </r>
      </text>
    </comment>
    <comment ref="AC10" authorId="0" shapeId="0" xr:uid="{F4A687BF-5E26-4959-957E-9D84CCF88795}">
      <text>
        <r>
          <rPr>
            <b/>
            <sz val="9"/>
            <color indexed="81"/>
            <rFont val="Tahoma"/>
            <family val="2"/>
          </rPr>
          <t>IRAS: Please provide the amount to nearest whole cent.</t>
        </r>
      </text>
    </comment>
    <comment ref="AE10" authorId="0" shapeId="0" xr:uid="{AE84FE64-D565-4B7B-8859-D295AA3056A9}">
      <text>
        <r>
          <rPr>
            <b/>
            <sz val="9"/>
            <color indexed="81"/>
            <rFont val="Tahoma"/>
            <family val="2"/>
          </rPr>
          <t>IRAS: Please provide the amount to nearest whole cent.</t>
        </r>
      </text>
    </comment>
    <comment ref="AG10" authorId="0" shapeId="0" xr:uid="{7061059D-408A-497A-9E99-7A57A2D0E578}">
      <text>
        <r>
          <rPr>
            <b/>
            <sz val="9"/>
            <color indexed="81"/>
            <rFont val="Tahoma"/>
            <family val="2"/>
          </rPr>
          <t>IRAS: Please provide the amount to nearest whole cent.</t>
        </r>
      </text>
    </comment>
    <comment ref="AI10" authorId="0" shapeId="0" xr:uid="{22A736B9-B4DD-4805-AF6E-0F37638F02D8}">
      <text>
        <r>
          <rPr>
            <b/>
            <sz val="9"/>
            <color indexed="81"/>
            <rFont val="Tahoma"/>
            <family val="2"/>
          </rPr>
          <t>IRAS: Please provide the amount to nearest whole cent.</t>
        </r>
      </text>
    </comment>
    <comment ref="AK10" authorId="0" shapeId="0" xr:uid="{118E2278-6469-47FF-93CA-2E0480D74AD7}">
      <text>
        <r>
          <rPr>
            <b/>
            <sz val="9"/>
            <color indexed="81"/>
            <rFont val="Tahoma"/>
            <family val="2"/>
          </rPr>
          <t>IRAS: Please provide the amount to nearest whole cent.</t>
        </r>
      </text>
    </comment>
    <comment ref="AM10" authorId="0" shapeId="0" xr:uid="{93CFF094-F9E3-454D-AE8A-65B0B9689E5B}">
      <text>
        <r>
          <rPr>
            <b/>
            <sz val="9"/>
            <color indexed="81"/>
            <rFont val="Tahoma"/>
            <family val="2"/>
          </rPr>
          <t>IRAS: Please provide the amount to nearest whole cent.</t>
        </r>
      </text>
    </comment>
    <comment ref="AO10" authorId="0" shapeId="0" xr:uid="{9BC6DD57-C6B2-410B-AB74-C4618D5E683B}">
      <text>
        <r>
          <rPr>
            <b/>
            <sz val="9"/>
            <color indexed="81"/>
            <rFont val="Tahoma"/>
            <family val="2"/>
          </rPr>
          <t>IRAS: Please provide the amount to nearest whole cent.</t>
        </r>
      </text>
    </comment>
    <comment ref="AQ10" authorId="0" shapeId="0" xr:uid="{35DFB93F-EF72-420B-B9D8-5BBFB13EE137}">
      <text>
        <r>
          <rPr>
            <b/>
            <sz val="9"/>
            <color indexed="81"/>
            <rFont val="Tahoma"/>
            <family val="2"/>
          </rPr>
          <t>IRAS: Please provide the amount to nearest whole cent.</t>
        </r>
      </text>
    </comment>
    <comment ref="AS10" authorId="0" shapeId="0" xr:uid="{FDDC5940-2ED1-4595-8A0E-F05E58080D8C}">
      <text>
        <r>
          <rPr>
            <b/>
            <sz val="9"/>
            <color indexed="81"/>
            <rFont val="Tahoma"/>
            <family val="2"/>
          </rPr>
          <t>IRAS: Please provide the amount to nearest whole cent.</t>
        </r>
      </text>
    </comment>
    <comment ref="AU10" authorId="0" shapeId="0" xr:uid="{6DDA0D54-8C4C-4434-A9D0-FC6F72B64B30}">
      <text>
        <r>
          <rPr>
            <b/>
            <sz val="9"/>
            <color indexed="81"/>
            <rFont val="Tahoma"/>
            <family val="2"/>
          </rPr>
          <t>IRAS: Please provide the amount to nearest whole cent.</t>
        </r>
      </text>
    </comment>
    <comment ref="AW10" authorId="0" shapeId="0" xr:uid="{D80E02F1-3017-493C-A032-E248F711C2CD}">
      <text>
        <r>
          <rPr>
            <b/>
            <sz val="9"/>
            <color indexed="81"/>
            <rFont val="Tahoma"/>
            <family val="2"/>
          </rPr>
          <t>IRAS: Please provide the amount to nearest whole cent.</t>
        </r>
      </text>
    </comment>
    <comment ref="AY10" authorId="0" shapeId="0" xr:uid="{FDC16428-1F2A-4283-B9C7-5DEAAC222115}">
      <text>
        <r>
          <rPr>
            <b/>
            <sz val="9"/>
            <color indexed="81"/>
            <rFont val="Tahoma"/>
            <family val="2"/>
          </rPr>
          <t>IRAS: Please provide the amount to nearest whole cent.</t>
        </r>
      </text>
    </comment>
    <comment ref="A16" authorId="0" shapeId="0" xr:uid="{EC94A025-02CD-4F48-9062-2A682300A05A}">
      <text>
        <r>
          <rPr>
            <sz val="9"/>
            <color indexed="81"/>
            <rFont val="Tahoma"/>
            <family val="2"/>
          </rPr>
          <t>Click on " + "on the left for more rows</t>
        </r>
      </text>
    </comment>
    <comment ref="A32" authorId="0" shapeId="0" xr:uid="{F4D160A1-7F81-417A-9722-C26839510304}">
      <text>
        <r>
          <rPr>
            <sz val="9"/>
            <color indexed="81"/>
            <rFont val="Tahoma"/>
            <family val="2"/>
          </rPr>
          <t>Click on " + "on the left for more rows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Noraini ISMAIL (IRAS)</author>
  </authors>
  <commentList>
    <comment ref="C16" authorId="0" shapeId="0" xr:uid="{7CC58180-428E-4641-BF2C-8C469FD0ADEB}">
      <text>
        <r>
          <rPr>
            <b/>
            <sz val="9"/>
            <color indexed="81"/>
            <rFont val="Tahoma"/>
            <family val="2"/>
          </rPr>
          <t>IRAS:</t>
        </r>
        <r>
          <rPr>
            <sz val="9"/>
            <color indexed="81"/>
            <rFont val="Tahoma"/>
            <family val="2"/>
          </rPr>
          <t xml:space="preserve">
Select "Yes" if your error falls within the scenario described and the conditions (if any) specified are satisfied. 
Select "No" if your error falls within the scenario described but you did not satisfy the conditions (if any) specified. 
Select "NA" if you did not make the error. </t>
        </r>
      </text>
    </comment>
  </commentList>
</comments>
</file>

<file path=xl/sharedStrings.xml><?xml version="1.0" encoding="utf-8"?>
<sst xmlns="http://schemas.openxmlformats.org/spreadsheetml/2006/main" count="1507" uniqueCount="731">
  <si>
    <t>Overview of ACAP Renewal Working Templates</t>
  </si>
  <si>
    <t>Please click the following links to access the respective templates:</t>
  </si>
  <si>
    <t>Documents</t>
  </si>
  <si>
    <t>Name of worksheet</t>
  </si>
  <si>
    <t>ACAP Renewal Declaration</t>
  </si>
  <si>
    <t>Renewal Declaration</t>
  </si>
  <si>
    <t>GST Trend Analysis</t>
  </si>
  <si>
    <t>ACAP Renewal Report:</t>
  </si>
  <si>
    <t xml:space="preserve"> - </t>
  </si>
  <si>
    <t>Section 1. Business Information</t>
  </si>
  <si>
    <t>Report Section 1</t>
  </si>
  <si>
    <t>Section 2. Review of GST Risks</t>
  </si>
  <si>
    <t>Report Section 2</t>
  </si>
  <si>
    <t>Section 3. Walk-through and Interview*</t>
  </si>
  <si>
    <t>Report Section 3</t>
  </si>
  <si>
    <t>Section 4. Review of New Processes</t>
  </si>
  <si>
    <t>Report Section 4 to 7</t>
  </si>
  <si>
    <t>Section 5. Review of Entity Level Controls</t>
  </si>
  <si>
    <t>Section 6. Review of GST Schemes</t>
  </si>
  <si>
    <t>Section 7. Substantive Testing</t>
  </si>
  <si>
    <t>Follow-Up Action on GST Gaps and Errors:</t>
  </si>
  <si>
    <t>How to complete Section 1. Disclosure of gaps and errors</t>
  </si>
  <si>
    <t>How to complete</t>
  </si>
  <si>
    <t>Section 1.1: Disclosure of Gaps and Errors</t>
  </si>
  <si>
    <t>Section 1.1</t>
  </si>
  <si>
    <t>Section 1.2. Disclosure of Gaps and Errors</t>
  </si>
  <si>
    <t>Section 1.2</t>
  </si>
  <si>
    <t>Section 1.3. Disclosure of Gaps and Errors</t>
  </si>
  <si>
    <t>Section 1.3</t>
  </si>
  <si>
    <t>Section 2: ACAP – Application of ASK Administrative Concessions</t>
  </si>
  <si>
    <t>Section 2</t>
  </si>
  <si>
    <t>Section 3. Technical clarification/ Areas for concurrence to highlight to Comptroller for clarification</t>
  </si>
  <si>
    <t>Section 3</t>
  </si>
  <si>
    <r>
      <t xml:space="preserve">Working papers for Transaction level </t>
    </r>
    <r>
      <rPr>
        <b/>
        <sz val="10"/>
        <color theme="1"/>
        <rFont val="Arial"/>
        <family val="2"/>
      </rPr>
      <t>(for reference only)</t>
    </r>
    <r>
      <rPr>
        <b/>
        <sz val="12"/>
        <color theme="1"/>
        <rFont val="Arial"/>
        <family val="2"/>
      </rPr>
      <t xml:space="preserve">: </t>
    </r>
  </si>
  <si>
    <t>Supplies</t>
  </si>
  <si>
    <t>Working Papers - Supplies</t>
  </si>
  <si>
    <t>Purchases</t>
  </si>
  <si>
    <t>Working Papers - Purchases</t>
  </si>
  <si>
    <t>* May be duplicated and use as a continuation sheet to document findings from different members/divisions/business units.</t>
  </si>
  <si>
    <t>Mr</t>
  </si>
  <si>
    <t>Mdm</t>
  </si>
  <si>
    <t>Ms</t>
  </si>
  <si>
    <t>Dr</t>
  </si>
  <si>
    <t>P</t>
  </si>
  <si>
    <t>Name of Business</t>
  </si>
  <si>
    <t>(name of Business)</t>
  </si>
  <si>
    <t>Tax Reference Number</t>
  </si>
  <si>
    <r>
      <t>Section 1.</t>
    </r>
    <r>
      <rPr>
        <b/>
        <sz val="11"/>
        <color theme="1"/>
        <rFont val="Times New Roman"/>
        <family val="1"/>
      </rPr>
      <t xml:space="preserve">       </t>
    </r>
    <r>
      <rPr>
        <b/>
        <sz val="11"/>
        <color theme="1"/>
        <rFont val="Arial"/>
        <family val="2"/>
      </rPr>
      <t>Responsibilities of Directors/ Authorized officers</t>
    </r>
  </si>
  <si>
    <r>
      <t>1.1</t>
    </r>
    <r>
      <rPr>
        <sz val="10"/>
        <color theme="1"/>
        <rFont val="Times New Roman"/>
        <family val="1"/>
      </rPr>
      <t xml:space="preserve">      </t>
    </r>
  </si>
  <si>
    <t>Section 2.       Subsequent events after ACAP Renewal application</t>
  </si>
  <si>
    <t>(Please complete this section if changes took place after the ACAP Renewal application, for example, change in accounting system, restructuring of business units, outsourcing of processes)</t>
  </si>
  <si>
    <r>
      <t>2.1</t>
    </r>
    <r>
      <rPr>
        <sz val="10"/>
        <color theme="1"/>
        <rFont val="Times New Roman"/>
        <family val="1"/>
      </rPr>
      <t xml:space="preserve">      </t>
    </r>
  </si>
  <si>
    <t>We would like to highlight the following significant changes that took place after our application to participate in ACAP Renewal:</t>
  </si>
  <si>
    <r>
      <t>Section 3.</t>
    </r>
    <r>
      <rPr>
        <b/>
        <sz val="11"/>
        <color theme="1"/>
        <rFont val="Times New Roman"/>
        <family val="1"/>
      </rPr>
      <t xml:space="preserve">       </t>
    </r>
    <r>
      <rPr>
        <b/>
        <sz val="11"/>
        <color theme="1"/>
        <rFont val="Arial"/>
        <family val="2"/>
      </rPr>
      <t xml:space="preserve">Outcome of ACAP Renewal Review </t>
    </r>
  </si>
  <si>
    <r>
      <t>3.1</t>
    </r>
    <r>
      <rPr>
        <sz val="10"/>
        <color theme="1"/>
        <rFont val="Times New Roman"/>
        <family val="1"/>
      </rPr>
      <t>     </t>
    </r>
  </si>
  <si>
    <r>
      <t xml:space="preserve">We confirm that the GST controls at the Entity, Transaction and GST Reporting Levels are working as designed and are effective, </t>
    </r>
    <r>
      <rPr>
        <i/>
        <sz val="10"/>
        <color rgb="FFFF0000"/>
        <rFont val="Arial"/>
        <family val="2"/>
      </rPr>
      <t>*except for the control gaps and/or GST errors highlighted by the ACAP Reviewer.</t>
    </r>
  </si>
  <si>
    <r>
      <t>3.2</t>
    </r>
    <r>
      <rPr>
        <sz val="10"/>
        <color rgb="FFFF0000"/>
        <rFont val="Times New Roman"/>
        <family val="1"/>
      </rPr>
      <t xml:space="preserve">      </t>
    </r>
  </si>
  <si>
    <t xml:space="preserve">*We have taken remedial steps to improve existing control activities and/or quantified the GST errors. </t>
  </si>
  <si>
    <t>(*delete if not applicable)</t>
  </si>
  <si>
    <r>
      <t>Section 4.</t>
    </r>
    <r>
      <rPr>
        <b/>
        <sz val="11"/>
        <color theme="1"/>
        <rFont val="Times New Roman"/>
        <family val="1"/>
      </rPr>
      <t xml:space="preserve">       </t>
    </r>
    <r>
      <rPr>
        <b/>
        <sz val="11"/>
        <color theme="1"/>
        <rFont val="Arial"/>
        <family val="2"/>
      </rPr>
      <t>Submission of Documents</t>
    </r>
  </si>
  <si>
    <r>
      <t>4.1</t>
    </r>
    <r>
      <rPr>
        <sz val="10"/>
        <color theme="1"/>
        <rFont val="Times New Roman"/>
        <family val="1"/>
      </rPr>
      <t xml:space="preserve">      </t>
    </r>
    <r>
      <rPr>
        <sz val="10"/>
        <color theme="1"/>
        <rFont val="Arial"/>
        <family val="2"/>
      </rPr>
      <t xml:space="preserve">We submit the following documents as required: </t>
    </r>
  </si>
  <si>
    <t>Yes</t>
  </si>
  <si>
    <t>(a)</t>
  </si>
  <si>
    <t>"Self-Review of GST Controls" checklists</t>
  </si>
  <si>
    <t>(b)</t>
  </si>
  <si>
    <t>(c)</t>
  </si>
  <si>
    <t xml:space="preserve">Organisational Chart (by Function and Business Activities) and GST Structure
</t>
  </si>
  <si>
    <t xml:space="preserve">There are no changes since the last ACAP review. Hence, this is not submitted. </t>
  </si>
  <si>
    <t>(d)</t>
  </si>
  <si>
    <t>ACAP Renewal Report</t>
  </si>
  <si>
    <t xml:space="preserve">(e) </t>
  </si>
  <si>
    <t xml:space="preserve">Follow-Up Action on GST Gaps and Errors </t>
  </si>
  <si>
    <t>i.</t>
  </si>
  <si>
    <t>Disclosure of GST Gaps and Errors</t>
  </si>
  <si>
    <t>ii.</t>
  </si>
  <si>
    <t>Technical Issues</t>
  </si>
  <si>
    <r>
      <t>Section 5.</t>
    </r>
    <r>
      <rPr>
        <b/>
        <sz val="11"/>
        <color theme="1"/>
        <rFont val="Times New Roman"/>
        <family val="1"/>
      </rPr>
      <t xml:space="preserve">       </t>
    </r>
    <r>
      <rPr>
        <b/>
        <sz val="11"/>
        <color theme="1"/>
        <rFont val="Arial"/>
        <family val="2"/>
      </rPr>
      <t>Declaration by Authorized Personnel of Business</t>
    </r>
  </si>
  <si>
    <t xml:space="preserve">I, </t>
  </si>
  <si>
    <t>,</t>
  </si>
  <si>
    <t>of</t>
  </si>
  <si>
    <t>(Full name of signatory in block letters)</t>
  </si>
  <si>
    <t>(NRIC/ Passport No.)</t>
  </si>
  <si>
    <t>declare that all the details and information given in this form are true and complete.</t>
  </si>
  <si>
    <t>Signature</t>
  </si>
  <si>
    <t>:</t>
  </si>
  <si>
    <t>Date</t>
  </si>
  <si>
    <t>Designation</t>
  </si>
  <si>
    <t>Particulars of contact person of the business</t>
  </si>
  <si>
    <t>Name</t>
  </si>
  <si>
    <t>Email address</t>
  </si>
  <si>
    <t>Tel</t>
  </si>
  <si>
    <t>Particulars of contact person of the ACAP Reviewer</t>
  </si>
  <si>
    <r>
      <t>Section 6.</t>
    </r>
    <r>
      <rPr>
        <b/>
        <sz val="11"/>
        <color theme="1"/>
        <rFont val="Times New Roman"/>
        <family val="1"/>
      </rPr>
      <t xml:space="preserve">       </t>
    </r>
    <r>
      <rPr>
        <b/>
        <sz val="11"/>
        <color theme="1"/>
        <rFont val="Arial"/>
        <family val="2"/>
      </rPr>
      <t>Declaration by ACAP Reviewer</t>
    </r>
  </si>
  <si>
    <t xml:space="preserve">Please complete the relevant table(s) based on the ACAP Renewal arrangement of the business. If the business is under Arrangement 1, please complete part (i). If the business is under Arrangement 2, please complete part (ii). If the business is under Arrangement 3, complete both part (i) and (ii). </t>
  </si>
  <si>
    <t>Profile of team engaged to perform ACAP Renewal Review</t>
  </si>
  <si>
    <r>
      <t>(i) Profile of the Public Accounting Entity (PAE)</t>
    </r>
    <r>
      <rPr>
        <b/>
        <i/>
        <sz val="11"/>
        <color rgb="FF365F91"/>
        <rFont val="Arial"/>
        <family val="2"/>
      </rPr>
      <t>or its Tax Affiliate engaged to perform ACAP Renewal Review (wholly or jointly)</t>
    </r>
  </si>
  <si>
    <t>No.</t>
  </si>
  <si>
    <t xml:space="preserve">Name of team members </t>
  </si>
  <si>
    <r>
      <rPr>
        <b/>
        <sz val="10"/>
        <color theme="1"/>
        <rFont val="Arial"/>
        <family val="2"/>
      </rPr>
      <t>Membership with:</t>
    </r>
    <r>
      <rPr>
        <b/>
        <sz val="11"/>
        <color theme="1"/>
        <rFont val="Arial"/>
        <family val="2"/>
      </rPr>
      <t xml:space="preserve"> </t>
    </r>
    <r>
      <rPr>
        <b/>
        <i/>
        <sz val="9"/>
        <color theme="1"/>
        <rFont val="Arial"/>
        <family val="2"/>
      </rPr>
      <t>(if applicable)</t>
    </r>
  </si>
  <si>
    <r>
      <rPr>
        <b/>
        <sz val="10"/>
        <color theme="1"/>
        <rFont val="Arial"/>
        <family val="2"/>
      </rPr>
      <t xml:space="preserve">Professional accounting body </t>
    </r>
    <r>
      <rPr>
        <sz val="11"/>
        <color theme="1"/>
        <rFont val="Arial"/>
        <family val="2"/>
      </rPr>
      <t xml:space="preserve">
</t>
    </r>
    <r>
      <rPr>
        <i/>
        <sz val="8"/>
        <color theme="1"/>
        <rFont val="Arial"/>
        <family val="2"/>
      </rPr>
      <t>Please specify name of professional body</t>
    </r>
  </si>
  <si>
    <r>
      <rPr>
        <b/>
        <sz val="10"/>
        <rFont val="Arial"/>
        <family val="2"/>
      </rPr>
      <t>SCTP</t>
    </r>
    <r>
      <rPr>
        <b/>
        <vertAlign val="superscript"/>
        <sz val="10"/>
        <rFont val="Arial"/>
        <family val="2"/>
      </rPr>
      <t>1</t>
    </r>
    <r>
      <rPr>
        <sz val="11"/>
        <rFont val="Arial"/>
        <family val="2"/>
      </rPr>
      <t xml:space="preserve">
</t>
    </r>
    <r>
      <rPr>
        <i/>
        <sz val="8"/>
        <rFont val="Arial"/>
        <family val="2"/>
      </rPr>
      <t>Please indicate ATA</t>
    </r>
    <r>
      <rPr>
        <i/>
        <vertAlign val="superscript"/>
        <sz val="8"/>
        <rFont val="Arial"/>
        <family val="2"/>
      </rPr>
      <t>2</t>
    </r>
    <r>
      <rPr>
        <i/>
        <sz val="8"/>
        <rFont val="Arial"/>
        <family val="2"/>
      </rPr>
      <t xml:space="preserve"> or ATP</t>
    </r>
    <r>
      <rPr>
        <i/>
        <vertAlign val="superscript"/>
        <sz val="8"/>
        <rFont val="Arial"/>
        <family val="2"/>
      </rPr>
      <t>3</t>
    </r>
    <r>
      <rPr>
        <i/>
        <sz val="8"/>
        <rFont val="Arial"/>
        <family val="2"/>
      </rPr>
      <t xml:space="preserve"> and state SCTP membership number</t>
    </r>
  </si>
  <si>
    <t>(Insert more rows if required)</t>
  </si>
  <si>
    <t>(ii) Profile of the Internal Audit (IA) team engaged to perform ACAP Renewal Review</t>
  </si>
  <si>
    <r>
      <t xml:space="preserve">For ACAP Renewal purpose, we have performed the procedures in accordance with the e-Tax Guide "GST : Renewal of Assisted Compliance Assurance Programme (ACAP) Status" specified by IRAS dated </t>
    </r>
    <r>
      <rPr>
        <b/>
        <u/>
        <sz val="10"/>
        <color theme="3" tint="0.39997558519241921"/>
        <rFont val="Arial"/>
        <family val="2"/>
      </rPr>
      <t xml:space="preserve">    (publication date of ACAP Renewal e-Tax Guide)</t>
    </r>
    <r>
      <rPr>
        <sz val="10"/>
        <color theme="1"/>
        <rFont val="Arial"/>
        <family val="2"/>
      </rPr>
      <t xml:space="preserve"> for the period from </t>
    </r>
    <r>
      <rPr>
        <b/>
        <u/>
        <sz val="10"/>
        <color rgb="FF548DD4"/>
        <rFont val="Arial"/>
        <family val="2"/>
      </rPr>
      <t xml:space="preserve">   (date)   </t>
    </r>
    <r>
      <rPr>
        <sz val="10"/>
        <color theme="1"/>
        <rFont val="Arial"/>
        <family val="2"/>
      </rPr>
      <t xml:space="preserve"> to </t>
    </r>
    <r>
      <rPr>
        <b/>
        <u/>
        <sz val="10"/>
        <color rgb="FF548DD4"/>
        <rFont val="Arial"/>
        <family val="2"/>
      </rPr>
      <t xml:space="preserve">   (date)   </t>
    </r>
    <r>
      <rPr>
        <b/>
        <sz val="10"/>
        <color rgb="FF548DD4"/>
        <rFont val="Arial"/>
        <family val="2"/>
      </rPr>
      <t>(Review Year)</t>
    </r>
    <r>
      <rPr>
        <sz val="10"/>
        <color rgb="FF31849B"/>
        <rFont val="Arial"/>
        <family val="2"/>
      </rPr>
      <t>.</t>
    </r>
  </si>
  <si>
    <t xml:space="preserve">*We have also performed review on the GST controls arising from new or major changes to business models and/or business processes that have impact on GST reporting since the last review (i.e. Post ACAP review or ACAP renewal review). </t>
  </si>
  <si>
    <t>We report our findings below:</t>
  </si>
  <si>
    <r>
      <t>All the GST controls identified by the management to be integral to the accuracy of GST reporting in the “Self-Review of GST Controls” – GST Control Practices at Entity, Transaction and GST Reporting Level are working as designed *except for the errors highlighted in the "Follow-Up Action on Gaps and Errors"</t>
    </r>
    <r>
      <rPr>
        <sz val="10"/>
        <rFont val="Arial"/>
        <family val="2"/>
      </rPr>
      <t xml:space="preserve"> based on our review. </t>
    </r>
  </si>
  <si>
    <r>
      <t xml:space="preserve">(Name of PAE </t>
    </r>
    <r>
      <rPr>
        <i/>
        <sz val="9"/>
        <rFont val="Arial"/>
        <family val="2"/>
      </rPr>
      <t>/ Tax Affiliate of PAE</t>
    </r>
    <r>
      <rPr>
        <i/>
        <sz val="9"/>
        <rFont val="Arial"/>
        <family val="2"/>
      </rPr>
      <t>)</t>
    </r>
  </si>
  <si>
    <t>(Name of Head/ Senior Personnel of Internal Audit Team)</t>
  </si>
  <si>
    <t>If the ACAP Renewal is performed under Arrangement 3, both the PAE/ Tax Affiliate of PAE and Head/ Senior Personnel of Internal Audit Team must sign the declaration.</t>
  </si>
  <si>
    <t>[1] Singapore Chartered Tax Professionals Limited</t>
  </si>
  <si>
    <t>[2] Accredited Tax Advisor (GST) of SCTP</t>
  </si>
  <si>
    <t>[3] Accredited Tax Practitioner (GST) of SCTP</t>
  </si>
  <si>
    <t xml:space="preserve">This is a checklist which caters for the maximum columns required by GST-registered business who filed monthly GST returns.                              
</t>
  </si>
  <si>
    <t>The boxes which are coloured in yellow are compulsory fields for you to complete and record your findings and document any internal explanation for the findings, if applicable.</t>
  </si>
  <si>
    <r>
      <t xml:space="preserve">Please </t>
    </r>
    <r>
      <rPr>
        <b/>
        <u/>
        <sz val="16"/>
        <rFont val="Arial"/>
        <family val="2"/>
      </rPr>
      <t>DO NOT</t>
    </r>
    <r>
      <rPr>
        <b/>
        <sz val="16"/>
        <rFont val="Arial"/>
        <family val="2"/>
      </rPr>
      <t xml:space="preserve"> delete any rows or columns to avoid deleting the built-in formulas and functions. Press </t>
    </r>
    <r>
      <rPr>
        <b/>
        <sz val="16"/>
        <color indexed="10"/>
        <rFont val="Arial"/>
        <family val="2"/>
      </rPr>
      <t>F9 key</t>
    </r>
    <r>
      <rPr>
        <b/>
        <sz val="16"/>
        <rFont val="Arial"/>
        <family val="2"/>
      </rPr>
      <t xml:space="preserve"> to refresh the computation checks.</t>
    </r>
  </si>
  <si>
    <t>UEN/ GST registration number</t>
  </si>
  <si>
    <t>Checklist completed by</t>
  </si>
  <si>
    <t>Review Year selected</t>
  </si>
  <si>
    <t>Date of checks done</t>
  </si>
  <si>
    <t>(dd/mm/yyyy) to (dd/mm/yyyy)</t>
  </si>
  <si>
    <t>(dd/mm/yyyy)</t>
  </si>
  <si>
    <t xml:space="preserve">Step 1:  Review your GST declarations for the Review Year </t>
  </si>
  <si>
    <t xml:space="preserve">Step 1.1  Retrieve your GST returns filed for the Review Year and the 12 months preceding the Review Year. </t>
  </si>
  <si>
    <t>Step 1.2  Key in the amounts from your GST returns as well as the start date and end date of the accounting period into the yellow boxes below</t>
  </si>
  <si>
    <t>Complete Step 1 with just a few clicks using the GST e-Service "Retrieve Past GST Returns/Assessments for ASK Review". Refer to the step-by-step user guide at www.iras.gov.sg</t>
  </si>
  <si>
    <t>Enter 2 periods if on 6-mthly Filing</t>
  </si>
  <si>
    <t>Enter 4 periods if on Quarterly Filing</t>
  </si>
  <si>
    <t>Enter 12 periods if on Monthly Filing</t>
  </si>
  <si>
    <t>Tips to adjust the formatting after using the e-Service. Click Paste Options next to the data that you pasted, and select “Match Destination Formatting” or press ALT+SHIFT+F10+M</t>
  </si>
  <si>
    <t>Review Year</t>
  </si>
  <si>
    <t>Box</t>
  </si>
  <si>
    <t>Description/Standard</t>
  </si>
  <si>
    <t>dd/mm/yyyy</t>
  </si>
  <si>
    <t>TOTAL FOR YEAR</t>
  </si>
  <si>
    <t>Accounting Period</t>
  </si>
  <si>
    <t>Total Value of Standard-rated Supplies</t>
  </si>
  <si>
    <t>Total Value of Zero-rated Supplies</t>
  </si>
  <si>
    <t>Total Value of Exempt Supplies</t>
  </si>
  <si>
    <t>Total Supplies</t>
  </si>
  <si>
    <t>Total Value of Taxable Purchases</t>
  </si>
  <si>
    <t>Output Tax Due</t>
  </si>
  <si>
    <t>Less: Input Tax and Refunds Claimed</t>
  </si>
  <si>
    <t>Net GST</t>
  </si>
  <si>
    <t>Total value of Goods imported under MES/A3PL or Approved Schemes</t>
  </si>
  <si>
    <t>Tourist Refund Claim</t>
  </si>
  <si>
    <t>Value of imported services and/or low-value goods subject to reverse charge ^</t>
  </si>
  <si>
    <t>Value of remote services supplied by electronic marketplace operator ^</t>
  </si>
  <si>
    <r>
      <t>Value of imported low-value goods supplied by electronic marketplace operator/redeliverer</t>
    </r>
    <r>
      <rPr>
        <vertAlign val="superscript"/>
        <sz val="16"/>
        <rFont val="Arial"/>
        <family val="2"/>
      </rPr>
      <t>#</t>
    </r>
  </si>
  <si>
    <r>
      <t>Value of own supply of imported low-value goods</t>
    </r>
    <r>
      <rPr>
        <vertAlign val="superscript"/>
        <sz val="16"/>
        <rFont val="Arial"/>
        <family val="2"/>
      </rPr>
      <t>#</t>
    </r>
  </si>
  <si>
    <t>Deferred import GST payable</t>
  </si>
  <si>
    <t>Total value of goods imported under IGDS</t>
  </si>
  <si>
    <t>Computation Checks</t>
  </si>
  <si>
    <t>A</t>
  </si>
  <si>
    <t>Differences between "Declared output tax" and "Computed output tax"</t>
  </si>
  <si>
    <t>B</t>
  </si>
  <si>
    <t>Differences between "Declared input tax" and "Computed input tax"</t>
  </si>
  <si>
    <t>C</t>
  </si>
  <si>
    <t>Total Taxable Purchases over Total Supplies (i.e. TP/TS) ratio</t>
  </si>
  <si>
    <t>D</t>
  </si>
  <si>
    <t>De Minimis Rule ($)</t>
  </si>
  <si>
    <t>E</t>
  </si>
  <si>
    <t>De Minimis Rule (%)</t>
  </si>
  <si>
    <t>^</t>
  </si>
  <si>
    <t>Boxes 14 and 15 are only applicable from 1 Jan 2020. With effect from 1 Jan 2023, Box 14 has been expanded to include low-value goods, and Box 15 has been expanded to include digital and non-digital services (henceforth referred to as remote services).</t>
  </si>
  <si>
    <t>#</t>
  </si>
  <si>
    <t>Boxes 16 and 17 are only applicable from 1 Jan 2023.</t>
  </si>
  <si>
    <r>
      <t xml:space="preserve">To be completed if you </t>
    </r>
    <r>
      <rPr>
        <b/>
        <u/>
        <sz val="16"/>
        <color indexed="9"/>
        <rFont val="Arial"/>
        <family val="2"/>
      </rPr>
      <t>receive Relevant Supplies</t>
    </r>
    <r>
      <rPr>
        <b/>
        <sz val="16"/>
        <color indexed="9"/>
        <rFont val="Arial"/>
        <family val="2"/>
      </rPr>
      <t xml:space="preserve"> subject to </t>
    </r>
    <r>
      <rPr>
        <b/>
        <u/>
        <sz val="16"/>
        <color indexed="9"/>
        <rFont val="Arial"/>
        <family val="2"/>
      </rPr>
      <t>Customer Accounting</t>
    </r>
    <r>
      <rPr>
        <b/>
        <sz val="16"/>
        <color indexed="9"/>
        <rFont val="Arial"/>
        <family val="2"/>
      </rPr>
      <t xml:space="preserve"> and which have been reported in Box 1 (Standard-rated Supplies) of your above GST return.</t>
    </r>
  </si>
  <si>
    <t>F</t>
  </si>
  <si>
    <t xml:space="preserve">Value of relevant supplies received subject to customer accounting (as reported in Box 1) </t>
  </si>
  <si>
    <t>Revised Computation Checks</t>
  </si>
  <si>
    <t>G</t>
  </si>
  <si>
    <t>H</t>
  </si>
  <si>
    <t>I</t>
  </si>
  <si>
    <t>12 months preceding Review Year</t>
  </si>
  <si>
    <t xml:space="preserve">Step 1.3a  Check whether there are any major fluctuations in the GST trend.  </t>
  </si>
  <si>
    <t>Process</t>
  </si>
  <si>
    <t>Findings &amp; Explanation</t>
  </si>
  <si>
    <t xml:space="preserve">From the above tables in Step 1.2, check for the following:
a) Major fluctuations in the standard-rated supplies, zero-rated supplies, exempt supplies and taxable purchases for each prescribed accounting period of the Review Year; and
b) Major fluctuations in the standard-rated supplies, zero-rated supplies, exempt supplies and taxable purchases comparing the Review Year and preceding 12 months. </t>
  </si>
  <si>
    <t xml:space="preserve">Step 1.3b:  Check whether there are significant differences between “Declared output tax” and “Computed output tax”.   </t>
  </si>
  <si>
    <t>Declared output tax =</t>
  </si>
  <si>
    <t>Computed output tax =</t>
  </si>
  <si>
    <t>Differences between “Declared output tax” and “Computed output tax” =</t>
  </si>
  <si>
    <r>
      <t>If the difference between “Declared output tax” and “Computed output tax” for an accounting period is &gt; -$10,000, explain and reconcile the difference.  Check that the values of standard-rated supplies and output tax are correctly reported.</t>
    </r>
    <r>
      <rPr>
        <sz val="16"/>
        <color indexed="10"/>
        <rFont val="Arial"/>
        <family val="2"/>
      </rPr>
      <t xml:space="preserve"> </t>
    </r>
  </si>
  <si>
    <t>* Computed output tax may not tally with the declared value due to GST schemes you have adopted (e.g. Gross Margin Scheme), or where you have made relevant supplies (i.e. local sales of prescribed goods exceeding $10,000 in value) that were subject to customer accounting, etc.</t>
  </si>
  <si>
    <t xml:space="preserve">Step 1.3c:  Check whether there are significant differences between “Declared input tax” and “Computed input tax”.   </t>
  </si>
  <si>
    <t>Declared input tax =</t>
  </si>
  <si>
    <t>Computed input tax =</t>
  </si>
  <si>
    <t>Differences between “Declared input tax” and “Computed input tax” =</t>
  </si>
  <si>
    <r>
      <t>If the difference between “Declared input tax” and “Computed input tax” for an accounting period is &gt; $10,000, explain and reconcile the difference.  Check that the values of taxable purchases and input tax are correctly reported.</t>
    </r>
    <r>
      <rPr>
        <sz val="16"/>
        <color indexed="10"/>
        <rFont val="Arial"/>
        <family val="2"/>
      </rPr>
      <t xml:space="preserve"> </t>
    </r>
  </si>
  <si>
    <t>* Computed input tax may not tally with the declared value due to various reasons, e.g. the GST schemes which you have adopted (such as Major Exporters Scheme, refunds claimed under Tourist Refund Scheme, etc.).</t>
  </si>
  <si>
    <t xml:space="preserve">Step 1.3d:  Compute the Total Taxable Purchases over Total Supplies (in short, TP/TS) ratio for the year. </t>
  </si>
  <si>
    <t xml:space="preserve">If the TP/TS ratio for the year (in the last column "Total for Year") is &gt; 1.2, evaluate if this trend is reasonable and explain reasons for the high TP/TS ratio. </t>
  </si>
  <si>
    <t>Step 2:  Review your financial statements or management accounts for the Review Year</t>
  </si>
  <si>
    <t>Step 2.1  Compare Sales or Turnover (in financial statements or management accounts) to annual Total Supplies (in GST returns).</t>
  </si>
  <si>
    <t xml:space="preserve">Findings &amp; Explanation </t>
  </si>
  <si>
    <t xml:space="preserve">Sales or Turnover as reported in your financial statements = </t>
  </si>
  <si>
    <t>Declared Total Supplies for the year =</t>
  </si>
  <si>
    <t xml:space="preserve">Difference between Sales (or Turnover) and Declared Total Supplies = </t>
  </si>
  <si>
    <t>Total Standard-rated Supplies over Total Supplies ratio for the year =</t>
  </si>
  <si>
    <r>
      <t xml:space="preserve">Review the difference and check whether the value of Total Supplies is </t>
    </r>
    <r>
      <rPr>
        <u/>
        <sz val="16"/>
        <color indexed="8"/>
        <rFont val="Arial"/>
        <family val="2"/>
      </rPr>
      <t>under-stated</t>
    </r>
    <r>
      <rPr>
        <sz val="16"/>
        <color indexed="8"/>
        <rFont val="Arial"/>
        <family val="2"/>
      </rPr>
      <t xml:space="preserve"> in GST returns if:</t>
    </r>
  </si>
  <si>
    <t>a)  The ratio is 75% or &gt; 75% and the difference between Sales and Declared Total Supplies is &gt; $150,000; or</t>
  </si>
  <si>
    <t>b)  The ratio is &lt; 75% and the difference between Sales and Declared Total Supplies is &gt; $500,000.</t>
  </si>
  <si>
    <t>GST Trend Analysis (Additional)</t>
  </si>
  <si>
    <t>Breakdown of GST values (for GST Group or single GST registrant with more than one business unit)</t>
  </si>
  <si>
    <t>(The template can accommodate up to 10 members/business units. The boxes which are coloured in light yellow are compulsory fields for you to complete, if applicable. If the columns are insufficient, you may duplicate the table below to capture the information for the remaining business units/ members. Please do not delete any rows or columns in template to avoid deleting the built-in formulas and functions.)</t>
  </si>
  <si>
    <t>Name of business:</t>
  </si>
  <si>
    <t>Total</t>
  </si>
  <si>
    <t>Name of business unit/GST group members</t>
  </si>
  <si>
    <t>Entity ID of Group member</t>
  </si>
  <si>
    <t>Total Value of Exempt Supplies:</t>
  </si>
  <si>
    <t>(i) Regulation 33</t>
  </si>
  <si>
    <t>(ii) Non-regulation 33</t>
  </si>
  <si>
    <t>Value of total supplies</t>
  </si>
  <si>
    <t xml:space="preserve">Value of taxable purchases </t>
  </si>
  <si>
    <t xml:space="preserve">Amount of Output tax </t>
  </si>
  <si>
    <t>Input Tax and Refunds Claimed</t>
  </si>
  <si>
    <t>(i)    on taxable purchases including imports</t>
  </si>
  <si>
    <t xml:space="preserve">(ii) Bad debt relief claim </t>
  </si>
  <si>
    <t>Net GST paid</t>
  </si>
  <si>
    <r>
      <t>Value of imported low-value goods supplied by electronic marketplace operator/redeliverer</t>
    </r>
    <r>
      <rPr>
        <vertAlign val="superscript"/>
        <sz val="10"/>
        <rFont val="Arial"/>
        <family val="2"/>
      </rPr>
      <t>#</t>
    </r>
  </si>
  <si>
    <r>
      <t>Value of own supply of imported low-value goods</t>
    </r>
    <r>
      <rPr>
        <vertAlign val="superscript"/>
        <sz val="10"/>
        <rFont val="Arial"/>
        <family val="2"/>
      </rPr>
      <t>#</t>
    </r>
  </si>
  <si>
    <t>Value of Intra-group supplies (for group registrants)</t>
  </si>
  <si>
    <t>Value of Intra-group purchases (for group registrants)</t>
  </si>
  <si>
    <t>% of Box 1</t>
  </si>
  <si>
    <t>% of Box 2</t>
  </si>
  <si>
    <t>% of Box 3</t>
  </si>
  <si>
    <t>% of Box 4</t>
  </si>
  <si>
    <t>% of Box 5</t>
  </si>
  <si>
    <t>% of Box 6</t>
  </si>
  <si>
    <t>% of Box 7</t>
  </si>
  <si>
    <t>% of Box 9</t>
  </si>
  <si>
    <t>Note: If the total amount does not agree to the total for the Review Year in 'GST Trend Analysis", please provide the reasons</t>
  </si>
  <si>
    <t>(Please select scheme from dropdown list)</t>
  </si>
  <si>
    <t>(Please select scheme from dropdown list or state the name of the scheme)</t>
  </si>
  <si>
    <t>Major Exporter Scheme (MES)</t>
  </si>
  <si>
    <t>Approved Marine Fuel Trader (MFT) Scheme</t>
  </si>
  <si>
    <t xml:space="preserve">Yes </t>
  </si>
  <si>
    <t>Approved Third Party Logistics Company (3PL) Scheme</t>
  </si>
  <si>
    <t>Approved Marine Customer Scheme</t>
  </si>
  <si>
    <t>No</t>
  </si>
  <si>
    <t>Approved Contract Manufacturer and Trader (ACMT) Scheme</t>
  </si>
  <si>
    <t>Cash Accounting Scheme</t>
  </si>
  <si>
    <t>Approved Refiner and Consolidator Scheme (ARCS)</t>
  </si>
  <si>
    <t>Gross Margin Scheme</t>
  </si>
  <si>
    <t>Approved Import GST Suspension Scheme (AISS)</t>
  </si>
  <si>
    <t>Hand-Carried Exports Scheme</t>
  </si>
  <si>
    <t>Import GST Deferment Scheme (IGDS)</t>
  </si>
  <si>
    <t>Specialised Warehouse Scheme</t>
  </si>
  <si>
    <t>Tourist Refund Scheme (as independent retailer)</t>
  </si>
  <si>
    <t>To hide row 1 to 10 before upload</t>
  </si>
  <si>
    <t>Test Period</t>
  </si>
  <si>
    <t xml:space="preserve">Accounting Systems </t>
  </si>
  <si>
    <t xml:space="preserve">No </t>
  </si>
  <si>
    <t xml:space="preserve">1.1
</t>
  </si>
  <si>
    <t>Name of the accounting software used for processing GST data (e.g. SAP, Oracle, ACCPAC).</t>
  </si>
  <si>
    <t>1.2 (i)</t>
  </si>
  <si>
    <r>
      <t>There is a change in the accounting software since the last review (i.e.</t>
    </r>
    <r>
      <rPr>
        <strike/>
        <sz val="10"/>
        <rFont val="Arial"/>
        <family val="2"/>
      </rPr>
      <t xml:space="preserve"> </t>
    </r>
    <r>
      <rPr>
        <sz val="10"/>
        <rFont val="Arial"/>
        <family val="2"/>
      </rPr>
      <t xml:space="preserve">Post ACAP review or ACAP renewal review) </t>
    </r>
  </si>
  <si>
    <t xml:space="preserve"> </t>
  </si>
  <si>
    <t>(Note: Please tick "Yes" if there are updates or upgrades to the accounting software.)</t>
  </si>
  <si>
    <t>Remarks (if any):</t>
  </si>
  <si>
    <t>1.2 (ii)</t>
  </si>
  <si>
    <r>
      <t>If the answer to 1.2(i) is "yes", state whether the following conditions are met:</t>
    </r>
    <r>
      <rPr>
        <i/>
        <sz val="10"/>
        <rFont val="Arial"/>
        <family val="2"/>
      </rPr>
      <t xml:space="preserve"> </t>
    </r>
  </si>
  <si>
    <t>(a) The same GST controls apply before and after the system or software upgrades; and</t>
  </si>
  <si>
    <t>(b) User Acceptance Test was conducted.</t>
  </si>
  <si>
    <t>Note: If "no" to either, please ensure that the necessary tests of controls are conducted.</t>
  </si>
  <si>
    <t>Remarks (if applicable):</t>
  </si>
  <si>
    <t xml:space="preserve">1.3
</t>
  </si>
  <si>
    <r>
      <t xml:space="preserve">The accounting software is an integrated system that supports all major financial modules e.g. sales, invoicing, expenditure, procurement, inventory and fixed assets. </t>
    </r>
    <r>
      <rPr>
        <b/>
        <sz val="10"/>
        <color rgb="FFFF0000"/>
        <rFont val="Arial"/>
        <family val="2"/>
      </rPr>
      <t/>
    </r>
  </si>
  <si>
    <t>Nature of GST Transactions</t>
  </si>
  <si>
    <t xml:space="preserve">Brief description of the income streams of the business, and supplies arising from legislative changes. </t>
  </si>
  <si>
    <t>S/N</t>
  </si>
  <si>
    <t>Description of income streams</t>
  </si>
  <si>
    <t xml:space="preserve">(i) </t>
  </si>
  <si>
    <t>Standard-rated supplies</t>
  </si>
  <si>
    <t xml:space="preserve">(ii)
</t>
  </si>
  <si>
    <r>
      <t xml:space="preserve">Zero-rated supplies 
</t>
    </r>
    <r>
      <rPr>
        <i/>
        <sz val="8"/>
        <rFont val="Arial"/>
        <family val="2"/>
      </rPr>
      <t>(e.g. exports under direct/ indirect export arrangement, brief description of the broad categories of services rendered that qualify for zero-rating with the relevant provisions as well as any export scenarios or zero-rated services that are not covered in the e-Tax Guides published on the IRAS website/ have not obtained ruling from IRAS.)</t>
    </r>
  </si>
  <si>
    <t>(iii)</t>
  </si>
  <si>
    <t xml:space="preserve">Exempt supplies </t>
  </si>
  <si>
    <t xml:space="preserve">Regulation 33 exempt supplies </t>
  </si>
  <si>
    <t xml:space="preserve">Non-regulation 33 exempt supplies </t>
  </si>
  <si>
    <t>(iv)</t>
  </si>
  <si>
    <t>Out-of-scope supplies</t>
  </si>
  <si>
    <t>(v)</t>
  </si>
  <si>
    <t>Prescribed goods subject to Customer Accounting (as the supplier of goods)</t>
  </si>
  <si>
    <t>(vi)</t>
  </si>
  <si>
    <t>Imported services and imported low-value goods ("LVG") subject to reverse charge (including intra-GST group and inter-branch transactions)</t>
  </si>
  <si>
    <t>(vii)</t>
  </si>
  <si>
    <r>
      <t xml:space="preserve">Imported remote services subject to GST under the Overseas Vendor Registration (OVR) regime
</t>
    </r>
    <r>
      <rPr>
        <i/>
        <sz val="8"/>
        <rFont val="Arial"/>
        <family val="2"/>
      </rPr>
      <t>(e.g. remote services supplied by an electronic marketplace operator on behalf of underlying overseas suppliers, remote services supplied by an overseas business/fixed establishment belonging to the same GST-registered entity)</t>
    </r>
  </si>
  <si>
    <t>(viii)</t>
  </si>
  <si>
    <r>
      <t xml:space="preserve">LVG subject to GST under the OVR regime
</t>
    </r>
    <r>
      <rPr>
        <i/>
        <sz val="8"/>
        <rFont val="Arial"/>
        <family val="2"/>
      </rPr>
      <t xml:space="preserve">(e.g. Direct supplies of LVG, LVG supplied by an electronic marketplace operator or a redeliverer on behalf of underlying suppliers, LVG supplied by an overseas business/fixed establishment belonging to the same GST-registered entity) </t>
    </r>
    <r>
      <rPr>
        <i/>
        <sz val="10"/>
        <rFont val="Arial"/>
        <family val="2"/>
      </rPr>
      <t xml:space="preserve">
</t>
    </r>
  </si>
  <si>
    <r>
      <t xml:space="preserve">Partial exemption and input tax apportionment
</t>
    </r>
    <r>
      <rPr>
        <sz val="10"/>
        <rFont val="Arial"/>
        <family val="2"/>
      </rPr>
      <t>If the business is fully taxable, satisfies the De Minimis Rule, or makes wholly regulation 33 exempt supplies, please indicate "Not applicable" to this section. (Note: regulation 34 businesses should not indicate "Not applicable")</t>
    </r>
  </si>
  <si>
    <t xml:space="preserve">Not applicable </t>
  </si>
  <si>
    <t xml:space="preserve">The business is able to claim input tax in full.
If yes, please state the reason(s) the business can claim its input tax in full. 
</t>
  </si>
  <si>
    <t xml:space="preserve">The business has claimed input tax on expenses that are directly attributable to the making of exempt supplies. 
</t>
  </si>
  <si>
    <t xml:space="preserve">The business has correctly applied the partial exemption rules on the recovery of input tax and has performed longer period adjustments (if applicable).
</t>
  </si>
  <si>
    <t xml:space="preserve">Note: The business is required to maintain the input tax attribution, apportionment and longer period adjustment working schedules. The working schedules must be submitted to IRAS upon request.
</t>
  </si>
  <si>
    <t xml:space="preserve">Any other remarks: 
</t>
  </si>
  <si>
    <t>Import schemes with GST suspended or deferred</t>
  </si>
  <si>
    <t xml:space="preserve">Name of scheme: </t>
  </si>
  <si>
    <t>If the Approved ACAP business has completed the scheme renewal checklist, please attach a copy.</t>
  </si>
  <si>
    <t>The import value in the GST return is reported based on:</t>
  </si>
  <si>
    <t>Supplier's invoice</t>
  </si>
  <si>
    <t>(ii)</t>
  </si>
  <si>
    <t>Relevant import permit</t>
  </si>
  <si>
    <t>Inward Summary Report</t>
  </si>
  <si>
    <t>TradeNet Report</t>
  </si>
  <si>
    <t xml:space="preserve">Others (please specify): </t>
  </si>
  <si>
    <r>
      <t xml:space="preserve">The business maintains a Reconciliation Report if the import value is reported based on supplier's invoice instead of the relevant import permit.
</t>
    </r>
    <r>
      <rPr>
        <i/>
        <sz val="8"/>
        <rFont val="Arial"/>
        <family val="2"/>
      </rPr>
      <t>(If not applicable, please tick "No".)</t>
    </r>
  </si>
  <si>
    <t>The business performs reconciliation of the relevant import permits against the complete listing of import permits from declaring agents, inward summary report from air express companies and/or permit listing from TradeNet.</t>
  </si>
  <si>
    <t xml:space="preserve">The business uses its scheme status to import goods belonging to its employee and/or other company(ies). </t>
  </si>
  <si>
    <t>The business fulfils the qualifying conditions of the GST scheme and comply with the documentary and GST reporting requirements.</t>
  </si>
  <si>
    <t>Any other remarks:</t>
  </si>
  <si>
    <t>Other GST schemes (other than import schemes)</t>
  </si>
  <si>
    <t>The business fulfils the qualifying conditions of the GST scheme and comply with the documentary and GST reporting requirement.</t>
  </si>
  <si>
    <r>
      <rPr>
        <b/>
        <sz val="10"/>
        <color rgb="FF000000"/>
        <rFont val="Arial"/>
        <family val="2"/>
      </rPr>
      <t xml:space="preserve">Major changes since last </t>
    </r>
    <r>
      <rPr>
        <b/>
        <sz val="10"/>
        <rFont val="Arial"/>
        <family val="2"/>
      </rPr>
      <t>R</t>
    </r>
    <r>
      <rPr>
        <b/>
        <sz val="10"/>
        <color rgb="FF000000"/>
        <rFont val="Arial"/>
        <family val="2"/>
      </rPr>
      <t>eview</t>
    </r>
  </si>
  <si>
    <r>
      <t xml:space="preserve">If there are </t>
    </r>
    <r>
      <rPr>
        <u/>
        <sz val="10"/>
        <rFont val="Arial"/>
        <family val="2"/>
      </rPr>
      <t>new or major changes</t>
    </r>
    <r>
      <rPr>
        <sz val="10"/>
        <rFont val="Arial"/>
        <family val="2"/>
      </rPr>
      <t xml:space="preserve"> in the sales, purchases or GST reporting processes, including changes implemented due to legislative development, since the last Review*, please provide us with the following: 
</t>
    </r>
    <r>
      <rPr>
        <i/>
        <sz val="9"/>
        <rFont val="Arial"/>
        <family val="2"/>
      </rPr>
      <t>(Alternatively, you may submit the process flowchart and highlight the changes.)</t>
    </r>
  </si>
  <si>
    <t xml:space="preserve">S/N
</t>
  </si>
  <si>
    <t xml:space="preserve">Overview of the new or major changes </t>
  </si>
  <si>
    <t>Briefly describe the follow-up actions taken to manage the GST risks</t>
  </si>
  <si>
    <t>* Refers to the last ACAP-related review performed (i.e. a Post ACAP review or ACAP renewal review) where approval was granted to defer the control testing till the current ACAP renewal review.</t>
  </si>
  <si>
    <t xml:space="preserve">2.1
</t>
  </si>
  <si>
    <t>If the overall scores in the "Self-Assessment of GST Controls" checklists resulted in a change from 'ACAP Premium' score to 'ACAP Merit' score, please describe the review performed and your findings on how the controls (existing or additional controls) established by the business could mitigate its risks of filing incorrect GST returns.</t>
  </si>
  <si>
    <t xml:space="preserve">2.2
</t>
  </si>
  <si>
    <t xml:space="preserve">Other than the generic risks identified in Appendix 4 of the e-Tax Guide "GST : Renewal of Assisted Compliance Assurance Programme (ACAP) Status", what are the industry-specific GST risks included in your review? </t>
  </si>
  <si>
    <t xml:space="preserve">2.3
</t>
  </si>
  <si>
    <r>
      <t>If the scope of ACAP Renewal review is performed on selected Business Units/ GST group members/ divisions, please describe your basis of selecting the Business Units/ GST group members/ divisions.</t>
    </r>
    <r>
      <rPr>
        <sz val="10"/>
        <color theme="1"/>
        <rFont val="Arial"/>
        <family val="2"/>
      </rPr>
      <t/>
    </r>
  </si>
  <si>
    <t xml:space="preserve">2.4
</t>
  </si>
  <si>
    <t>For exceptional items that fall outside the Test Period but within the Review Year, please describe the review performed to verify the GST treatment applied on such transactions and your findings.</t>
  </si>
  <si>
    <t>Section 3. Walk-through and Interview</t>
  </si>
  <si>
    <r>
      <rPr>
        <i/>
        <sz val="4"/>
        <color rgb="FF000000"/>
        <rFont val="Arial"/>
        <family val="2"/>
      </rPr>
      <t xml:space="preserve">
</t>
    </r>
    <r>
      <rPr>
        <i/>
        <sz val="9"/>
        <color rgb="FF000000"/>
        <rFont val="Arial"/>
        <family val="2"/>
      </rPr>
      <t xml:space="preserve">Please provide the following information:
(a) The basis of tax code selection and information to be keyed by process owner that determines the tax classification. Reviewer may tick more than one tax classification controls available, where applicable.  
(b) Checks performed by ACAP business to ensure correct identification and mapping of transactions to relevant tax code and accuracy of information captured at source data and tax treatment is applied.
(c) For functions with GST impact outsourced to an external service provider or shared service centre, the checks performed by the ACAP business competent with local GST laws or GST consultant.
</t>
    </r>
  </si>
  <si>
    <t>Example of the information to be provided based on the walk-though and interview on zero-rated supplies relating to export sales and management services:</t>
  </si>
  <si>
    <t xml:space="preserve"> - For export sales, tax logic is in-built in system to zero-rate based on 'ship-from' local address and 'ship-to' overseas destination address.  Designated staff check for correctness and completeness of shipping and transport documents to support zero-rating based on guidelines from GST team (on documents to maintain for the export scenario and timeframe to collate export documents). The staff will inform Invoicing team of exceptions noted for Invoicing team to charge and account for GST on the affected supply. 
 - For management services, tax logic is in-built in system to zero-rate based on nature of supply and belonging status of customer. Belonging status of customer is captured in the system based on whether the customer's business/fixed establishment is outside Singapore.</t>
  </si>
  <si>
    <t xml:space="preserve">If there are is approval to defer the review or control testing for new processes/ additional controls including tax mapping till ACAP renewal, please provide the findings in Section 4 of this report. </t>
  </si>
  <si>
    <r>
      <t xml:space="preserve">We have performed the following on the income and expenditure streams listed below:
(i) walk-through and interview to review the </t>
    </r>
    <r>
      <rPr>
        <b/>
        <sz val="10"/>
        <color theme="1"/>
        <rFont val="Arial"/>
        <family val="2"/>
      </rPr>
      <t>existence of the tax classification controls</t>
    </r>
    <r>
      <rPr>
        <sz val="10"/>
        <color theme="1"/>
        <rFont val="Arial"/>
        <family val="2"/>
      </rPr>
      <t xml:space="preserve">; and 
(ii) verified the selected transactions from the source documents to the accounting system and GST listing to ensure transactions are </t>
    </r>
    <r>
      <rPr>
        <b/>
        <sz val="10"/>
        <color theme="1"/>
        <rFont val="Arial"/>
        <family val="2"/>
      </rPr>
      <t>posted accurately</t>
    </r>
    <r>
      <rPr>
        <sz val="10"/>
        <color theme="1"/>
        <rFont val="Arial"/>
        <family val="2"/>
      </rPr>
      <t xml:space="preserve">. 
</t>
    </r>
    <r>
      <rPr>
        <strike/>
        <sz val="10"/>
        <color theme="1"/>
        <rFont val="Arial"/>
        <family val="2"/>
      </rPr>
      <t xml:space="preserve">
</t>
    </r>
  </si>
  <si>
    <t>Manner of tax classification</t>
  </si>
  <si>
    <t xml:space="preserve">A. Transactions are tax coded based on logic in-built into the system: </t>
  </si>
  <si>
    <t>(i) Standard-rated supplies</t>
  </si>
  <si>
    <t>Not applicable</t>
  </si>
  <si>
    <t>Income stream covered:</t>
  </si>
  <si>
    <t xml:space="preserve">Pre-set at the prevailing GST rate. </t>
  </si>
  <si>
    <t>Pre-set based on the "ship-from" and "ship-to" destination.</t>
  </si>
  <si>
    <t>Pre-set based on delivery address of the customer.</t>
  </si>
  <si>
    <t xml:space="preserve">Pre-set based on belonging status of the customer (i.e. local or overseas customer). </t>
  </si>
  <si>
    <t>Other control(s).</t>
  </si>
  <si>
    <r>
      <t xml:space="preserve">Description of </t>
    </r>
    <r>
      <rPr>
        <b/>
        <u/>
        <sz val="10"/>
        <rFont val="Arial"/>
        <family val="2"/>
      </rPr>
      <t>preset and other controls</t>
    </r>
    <r>
      <rPr>
        <u/>
        <sz val="10"/>
        <rFont val="Arial"/>
        <family val="2"/>
      </rPr>
      <t xml:space="preserve"> (as required under (a) to (c) above)</t>
    </r>
  </si>
  <si>
    <t>(ii) Zero-rated supplies</t>
  </si>
  <si>
    <t xml:space="preserve"> 
</t>
  </si>
  <si>
    <t>(iii) Exempt supplies (e.g. regulation 34 businesses and developers with sale or lease of residential properties)</t>
  </si>
  <si>
    <t xml:space="preserve">Pre-set as exempt supplies. </t>
  </si>
  <si>
    <t>(iv) Out-of-scope supplies</t>
  </si>
  <si>
    <t>(v) Taxable purchases</t>
  </si>
  <si>
    <t>Expenditure stream covered:</t>
  </si>
  <si>
    <t>Pre-set based on GST registration status of vendor and disallowed expenses are identified and excluded during posting.</t>
  </si>
  <si>
    <t xml:space="preserve">Pre-set based on GST registration status of vendor and disallowed expenses are identified and adjusted during the preparation of GST return. </t>
  </si>
  <si>
    <t>B. Tax codes are manually selected</t>
  </si>
  <si>
    <t>If any of the controls are not present, please provide more information under "other controls".</t>
  </si>
  <si>
    <t>Staff are aware of the time of supply rule.</t>
  </si>
  <si>
    <t>Staff referred to the tax code table / decision tree to tax code the transaction.</t>
  </si>
  <si>
    <t>There is a checker process (i.e. second level review) in place to ensure value accuracy and correctness in tax treatment.</t>
  </si>
  <si>
    <t>Description of controls (as required under (a) to (c) above)</t>
  </si>
  <si>
    <t>For supply of goods, there is a process in place to ensure that the transaction is substantiated with export evidence within 60 days from the time of supply.</t>
  </si>
  <si>
    <t xml:space="preserve">For international services, staff are aware of the conditions to apply zero-rating. </t>
  </si>
  <si>
    <t>(iii) Exempt supplies</t>
  </si>
  <si>
    <t>Staff are trained to tax code the transaction.</t>
  </si>
  <si>
    <t xml:space="preserve">
</t>
  </si>
  <si>
    <t>There is checker process (i.e. second level review) in place to ensure value accuracy and correctness in tax treatment.</t>
  </si>
  <si>
    <t xml:space="preserve">There is a process in place to ensure that the input tax claimed on business' purchases are attributable to taxable supplies and supported by valid tax invoices addressed to the business. </t>
  </si>
  <si>
    <t xml:space="preserve">Staff referred to the tax code table to determine the tax code to be applied to the transaction. </t>
  </si>
  <si>
    <t xml:space="preserve">Staff referred to the list of disallowed expenses to exclude input tax disallowed under regulations 26 and 27 during posting / preparation of GST return. </t>
  </si>
  <si>
    <t>C. Specific categories of transactions</t>
  </si>
  <si>
    <t>(i) Prescribed goods subject to Customer Accounting (in the capacity of a supplier)</t>
  </si>
  <si>
    <t>(ii) Imported services and imported low-value goods subject to Reverse Charge</t>
  </si>
  <si>
    <t>(iii) Imported remote services subject to GST under the Overseas  Vendor Registration (OVR) regime</t>
  </si>
  <si>
    <t>(iv) Imported low-value goods subject to GST under the OVR regime</t>
  </si>
  <si>
    <r>
      <t xml:space="preserve">D. Partial exemption and input tax apportionment
</t>
    </r>
    <r>
      <rPr>
        <sz val="10"/>
        <rFont val="Arial"/>
        <family val="2"/>
      </rPr>
      <t>If the business is fully taxable, satisfies the De Minimis Rule, or makes only regulation 33 exempt supplies, please indicate "Not applicable" to this section. (Note: regulation 34 businesses should not indicate "Not applicable")</t>
    </r>
    <r>
      <rPr>
        <b/>
        <sz val="10"/>
        <rFont val="Arial"/>
        <family val="2"/>
      </rPr>
      <t xml:space="preserve">
</t>
    </r>
  </si>
  <si>
    <t xml:space="preserve">Description of controls (as required under (a) to (c) above)
</t>
  </si>
  <si>
    <t>E. GST schemes</t>
  </si>
  <si>
    <t>(i)</t>
  </si>
  <si>
    <t>Name of GST scheme:</t>
  </si>
  <si>
    <t>Transactions covered:</t>
  </si>
  <si>
    <t>Description of controls (as required under (a) to (c) above) and whether qualifying conditions of the scheme are satisfied.</t>
  </si>
  <si>
    <t>Describe the controls under walk-through based on (a) to (c) above and whether qualifying conditions of the scheme are satisfied.</t>
  </si>
  <si>
    <t>Based on our walk-through and interview, we noted the following:</t>
  </si>
  <si>
    <t xml:space="preserve">All selected transactions agreed to the posting in accounting system, GST reports and GST return. </t>
  </si>
  <si>
    <r>
      <t xml:space="preserve">There is no change in the abovementioned controls since the last review where test of controls (where required) are performed and submitted to IRAS. The new controls/changes are highlighted in </t>
    </r>
    <r>
      <rPr>
        <b/>
        <i/>
        <sz val="10"/>
        <rFont val="Arial"/>
        <family val="2"/>
      </rPr>
      <t xml:space="preserve">Section 1.10 </t>
    </r>
    <r>
      <rPr>
        <sz val="10"/>
        <rFont val="Arial"/>
        <family val="2"/>
      </rPr>
      <t xml:space="preserve">and </t>
    </r>
    <r>
      <rPr>
        <b/>
        <i/>
        <sz val="10"/>
        <rFont val="Arial"/>
        <family val="2"/>
      </rPr>
      <t xml:space="preserve">Section 4. Review of New Processes </t>
    </r>
    <r>
      <rPr>
        <sz val="10"/>
        <rFont val="Arial"/>
        <family val="2"/>
      </rPr>
      <t>in this report.</t>
    </r>
  </si>
  <si>
    <t>Please provide reasons if 'No' is selected:</t>
  </si>
  <si>
    <t xml:space="preserve">  
 </t>
  </si>
  <si>
    <t>Observation of any exception and the mitigating controls put in place to manage the GST risks and additional review performed, if any:</t>
  </si>
  <si>
    <t>(Test of Controls and Substantive Testing)</t>
  </si>
  <si>
    <t xml:space="preserve">Overall objective: </t>
  </si>
  <si>
    <t>To perform test of controls on new / major changes to business processes (i.e. sales, purchases and GST reporting processes) and assess whether the controls are working as represented. Reviewer should check the correctness in GST treatment applied and value accuracy.</t>
  </si>
  <si>
    <t xml:space="preserve">
No. </t>
  </si>
  <si>
    <t>Description of new / major changes to business processes</t>
  </si>
  <si>
    <t xml:space="preserve">Briefly describe the controls tested (e.g. controls to ensure completeness, occurence, classification, cutoff and accuracy of data) </t>
  </si>
  <si>
    <t>Total number of samples selected</t>
  </si>
  <si>
    <r>
      <t xml:space="preserve">Any exception noted?
</t>
    </r>
    <r>
      <rPr>
        <b/>
        <i/>
        <sz val="8"/>
        <color theme="1"/>
        <rFont val="Arial"/>
        <family val="2"/>
      </rPr>
      <t>(Yes/No)</t>
    </r>
  </si>
  <si>
    <r>
      <rPr>
        <b/>
        <sz val="10"/>
        <color theme="1"/>
        <rFont val="Arial"/>
        <family val="2"/>
      </rPr>
      <t xml:space="preserve">Cross reference to  serial no. of error/ gap* 
</t>
    </r>
    <r>
      <rPr>
        <b/>
        <sz val="8"/>
        <color theme="1"/>
        <rFont val="Arial Narrow"/>
        <family val="2"/>
      </rPr>
      <t/>
    </r>
  </si>
  <si>
    <t>Taxable Purchases</t>
  </si>
  <si>
    <t>GST Reporting</t>
  </si>
  <si>
    <t>* Please cross-reference to "Follow-Up Action on GST Gaps and Errors", if applicable</t>
  </si>
  <si>
    <t>Based on our interview and/or sighting of evidence, the following key controls are present at Entity Level:</t>
  </si>
  <si>
    <t>(a) Management oversight over major matters with GST impact.</t>
  </si>
  <si>
    <t xml:space="preserve">(b) Risk Management Framework covers management of risks of exposure to Missing Trader Fraud (MTF) and is up-to-date."							
							</t>
  </si>
  <si>
    <t>(c) Monitoring and review mechanism for GST reporting is maintained and due diligence checks are performed on business deals in a risk-based and proportionate manner to avoid exposure to being involved in MTF.</t>
  </si>
  <si>
    <t>(d) Communication to staff on changes that affect GST compliance (e.g. changes in business activities or models)</t>
  </si>
  <si>
    <t xml:space="preserve">
No.</t>
  </si>
  <si>
    <t>Name of GST scheme(s)</t>
  </si>
  <si>
    <r>
      <rPr>
        <b/>
        <sz val="11"/>
        <color theme="1"/>
        <rFont val="Arial"/>
        <family val="2"/>
      </rPr>
      <t>The following are our findings:</t>
    </r>
    <r>
      <rPr>
        <b/>
        <sz val="10"/>
        <color theme="1"/>
        <rFont val="Arial"/>
        <family val="2"/>
      </rPr>
      <t xml:space="preserve">
</t>
    </r>
    <r>
      <rPr>
        <i/>
        <sz val="9"/>
        <color theme="1"/>
        <rFont val="Arial"/>
        <family val="2"/>
      </rPr>
      <t>Briefly describe any discrepancies/anomalies noted on the following:
(i) Conditions of scheme;
(ii) Documentary requirements; and 
(iii) GST treatment applied</t>
    </r>
  </si>
  <si>
    <t>With reference to Tables 1 to 3 of the e-Tax Guide "GST : Renewal of ACAP Status", please complete the following:</t>
  </si>
  <si>
    <t>(a) Nature of business:</t>
  </si>
  <si>
    <t>Table 1: Regulation 34 businesses excluding Banks and developers with sale or lease of residential properties</t>
  </si>
  <si>
    <t>Table 2 : Banks</t>
  </si>
  <si>
    <t>Table 3 : Other Businesses</t>
  </si>
  <si>
    <t>(b) Profile of business:</t>
  </si>
  <si>
    <t xml:space="preserve">A : Single GST registrant under centralised GST reporting or decentralised GST reporting  with up to 3 Business Units (BU); or GST group registrant with up to 3 members; or GST divisional registrant with up to 3 divisions.
</t>
  </si>
  <si>
    <t xml:space="preserve">B : Single GST registrant under decentralised GST reporting with 4 BUs and above; or GST group with 4 or more members; or GST divisional registrant with 4 or more divisions.
</t>
  </si>
  <si>
    <t>C : Offshore banks, wholesale banks or merchant banks.</t>
  </si>
  <si>
    <t>D : Full bank (including foreign full bank).</t>
  </si>
  <si>
    <t>(c) Sample size</t>
  </si>
  <si>
    <t xml:space="preserve">
</t>
  </si>
  <si>
    <t>(i) Supplies</t>
  </si>
  <si>
    <t>No. of samples selected</t>
  </si>
  <si>
    <r>
      <t>Population 
size</t>
    </r>
    <r>
      <rPr>
        <b/>
        <vertAlign val="superscript"/>
        <sz val="10"/>
        <color theme="1"/>
        <rFont val="Arial"/>
        <family val="2"/>
      </rPr>
      <t>1</t>
    </r>
  </si>
  <si>
    <t>(ii) Purchases</t>
  </si>
  <si>
    <r>
      <t>Population 
size</t>
    </r>
    <r>
      <rPr>
        <b/>
        <vertAlign val="superscript"/>
        <sz val="9.5"/>
        <color theme="1"/>
        <rFont val="Arial"/>
        <family val="2"/>
      </rPr>
      <t>1</t>
    </r>
  </si>
  <si>
    <t>Standard-rated purchases</t>
  </si>
  <si>
    <t>Zero-rated supplies</t>
  </si>
  <si>
    <t>Imports under GST schemes</t>
  </si>
  <si>
    <t>Exempt supplies</t>
  </si>
  <si>
    <t>Imports with GST payment</t>
  </si>
  <si>
    <t>Other GST schemes</t>
  </si>
  <si>
    <t>Prescribed goods received subject to Customer Accounting</t>
  </si>
  <si>
    <t>Prescribed goods subject to Customer Accounting:
(a) Making the relevant supply;
(b) Receiving the relevant supply.</t>
  </si>
  <si>
    <t xml:space="preserve">
(a)
(b)</t>
  </si>
  <si>
    <t>Imported services and LVG subject to Reverse Charge</t>
  </si>
  <si>
    <t>Imported services and imported low value goods (LVG) subject to Reverse Charge (including intra-GST group and/or inter-branch transactions)</t>
  </si>
  <si>
    <r>
      <t>Remote services subject to GST under the Overseas Vendor Registration (OVR) regime</t>
    </r>
    <r>
      <rPr>
        <vertAlign val="superscript"/>
        <sz val="10"/>
        <rFont val="Arial"/>
        <family val="2"/>
      </rPr>
      <t>2</t>
    </r>
  </si>
  <si>
    <r>
      <t>LVG subject to GST under the OVR regime</t>
    </r>
    <r>
      <rPr>
        <vertAlign val="superscript"/>
        <sz val="10"/>
        <rFont val="Arial"/>
        <family val="2"/>
      </rPr>
      <t>3</t>
    </r>
  </si>
  <si>
    <t>Note:</t>
  </si>
  <si>
    <t>[1] Please indicate the population size if you are using a sample size lower than the stipulated sample size in Tables 1 to 3 of the e-Tax Guide "GST : Renewal of ACAP Status"</t>
  </si>
  <si>
    <t>[2] The samples should cover remote services supplied by an overseas business/fixed establishment belonging to the same GST-registered entity and/or remote services supplied by an electronic marketplace operator on behalf of underlying overseas suppliers.</t>
  </si>
  <si>
    <t>[3] The samples should cover direct sales, and supplies made by an electronic marketplace operator or a redeliverer on behalf of underlying suppliers.</t>
  </si>
  <si>
    <t>Remarks, if any</t>
  </si>
  <si>
    <t>Follow-up on Gaps and Errors - Section 1: Disclosure of Gaps and Errors</t>
  </si>
  <si>
    <t>(Please do not delete any rows or columns in Sections 1.1 to 1.3 to avoid deleting the built-in formulas and functions.)</t>
  </si>
  <si>
    <r>
      <t xml:space="preserve">The errors should be disclosed in </t>
    </r>
    <r>
      <rPr>
        <b/>
        <sz val="12"/>
        <color rgb="FF000000"/>
        <rFont val="Arial"/>
        <family val="2"/>
      </rPr>
      <t>Section 1.1 and 1.3 of the Follow-up on Gaps and Errors</t>
    </r>
    <r>
      <rPr>
        <sz val="12"/>
        <color rgb="FF000000"/>
        <rFont val="Arial"/>
        <family val="2"/>
      </rPr>
      <t xml:space="preserve"> in the following manner:</t>
    </r>
  </si>
  <si>
    <t>How to disclose errors</t>
  </si>
  <si>
    <t>Error Discovered</t>
  </si>
  <si>
    <t xml:space="preserve">How to fill in errors quantified in Annex 5 </t>
  </si>
  <si>
    <t>Over-stated</t>
  </si>
  <si>
    <r>
      <t xml:space="preserve">Report as </t>
    </r>
    <r>
      <rPr>
        <b/>
        <sz val="10"/>
        <color rgb="FFFF0000"/>
        <rFont val="Arial"/>
        <family val="2"/>
      </rPr>
      <t>Negative Amount</t>
    </r>
    <r>
      <rPr>
        <sz val="10"/>
        <color indexed="8"/>
        <rFont val="Arial"/>
        <family val="2"/>
      </rPr>
      <t xml:space="preserve"> as you are trying to reduce the amount in excess.</t>
    </r>
  </si>
  <si>
    <t>Under-stated</t>
  </si>
  <si>
    <r>
      <t xml:space="preserve">Report as </t>
    </r>
    <r>
      <rPr>
        <b/>
        <sz val="10"/>
        <color indexed="30"/>
        <rFont val="Arial"/>
        <family val="2"/>
      </rPr>
      <t>Positive Amount</t>
    </r>
    <r>
      <rPr>
        <sz val="10"/>
        <color indexed="8"/>
        <rFont val="Arial"/>
        <family val="2"/>
      </rPr>
      <t xml:space="preserve"> as you are trying to report the shortfall amount.</t>
    </r>
  </si>
  <si>
    <t>Examples of how to fill in the amount</t>
  </si>
  <si>
    <t>Disclosure in Sections 1.1 to 1.3</t>
  </si>
  <si>
    <t>Scenarios</t>
  </si>
  <si>
    <t>Adjustment required to correct the errors</t>
  </si>
  <si>
    <t>Error Amount excluding GST</t>
  </si>
  <si>
    <t>GST amount in error</t>
  </si>
  <si>
    <r>
      <rPr>
        <sz val="10"/>
        <rFont val="Arial"/>
        <family val="2"/>
      </rPr>
      <t>I have</t>
    </r>
    <r>
      <rPr>
        <sz val="10"/>
        <color indexed="30"/>
        <rFont val="Arial"/>
        <family val="2"/>
      </rPr>
      <t xml:space="preserve"> </t>
    </r>
    <r>
      <rPr>
        <b/>
        <sz val="10"/>
        <color rgb="FFFF0000"/>
        <rFont val="Arial"/>
        <family val="2"/>
      </rPr>
      <t>over-stated</t>
    </r>
    <r>
      <rPr>
        <sz val="10"/>
        <color indexed="56"/>
        <rFont val="Arial"/>
        <family val="2"/>
      </rPr>
      <t xml:space="preserve"> </t>
    </r>
    <r>
      <rPr>
        <sz val="10"/>
        <rFont val="Arial"/>
        <family val="2"/>
      </rPr>
      <t>my Standard-rated</t>
    </r>
    <r>
      <rPr>
        <sz val="10"/>
        <color indexed="56"/>
        <rFont val="Arial"/>
        <family val="2"/>
      </rPr>
      <t xml:space="preserve"> </t>
    </r>
    <r>
      <rPr>
        <sz val="10"/>
        <rFont val="Arial"/>
        <family val="2"/>
      </rPr>
      <t xml:space="preserve">Supplies by </t>
    </r>
    <r>
      <rPr>
        <b/>
        <sz val="10"/>
        <rFont val="Arial"/>
        <family val="2"/>
      </rPr>
      <t>$100</t>
    </r>
    <r>
      <rPr>
        <sz val="10"/>
        <rFont val="Arial"/>
        <family val="2"/>
      </rPr>
      <t xml:space="preserve"> and</t>
    </r>
    <r>
      <rPr>
        <sz val="10"/>
        <color indexed="56"/>
        <rFont val="Arial"/>
        <family val="2"/>
      </rPr>
      <t xml:space="preserve"> </t>
    </r>
    <r>
      <rPr>
        <b/>
        <sz val="10"/>
        <color rgb="FFFF0000"/>
        <rFont val="Arial"/>
        <family val="2"/>
      </rPr>
      <t>over-accounted</t>
    </r>
    <r>
      <rPr>
        <sz val="10"/>
        <color indexed="56"/>
        <rFont val="Arial"/>
        <family val="2"/>
      </rPr>
      <t xml:space="preserve"> </t>
    </r>
    <r>
      <rPr>
        <sz val="10"/>
        <rFont val="Arial"/>
        <family val="2"/>
      </rPr>
      <t xml:space="preserve">Output Tax by </t>
    </r>
    <r>
      <rPr>
        <b/>
        <sz val="10"/>
        <rFont val="Arial"/>
        <family val="2"/>
      </rPr>
      <t>$X^</t>
    </r>
    <r>
      <rPr>
        <sz val="10"/>
        <rFont val="Arial"/>
        <family val="2"/>
      </rPr>
      <t>.</t>
    </r>
  </si>
  <si>
    <r>
      <rPr>
        <b/>
        <sz val="10"/>
        <color rgb="FFFF0000"/>
        <rFont val="Arial"/>
        <family val="2"/>
      </rPr>
      <t>Reduce</t>
    </r>
    <r>
      <rPr>
        <sz val="10"/>
        <color rgb="FF00B050"/>
        <rFont val="Arial"/>
        <family val="2"/>
      </rPr>
      <t xml:space="preserve"> </t>
    </r>
    <r>
      <rPr>
        <sz val="10"/>
        <rFont val="Arial"/>
        <family val="2"/>
      </rPr>
      <t>both amounts declared as follows:</t>
    </r>
  </si>
  <si>
    <t>-X</t>
  </si>
  <si>
    <r>
      <rPr>
        <sz val="10"/>
        <rFont val="Arial"/>
        <family val="2"/>
      </rPr>
      <t xml:space="preserve">I have </t>
    </r>
    <r>
      <rPr>
        <b/>
        <sz val="10"/>
        <color indexed="30"/>
        <rFont val="Arial"/>
        <family val="2"/>
      </rPr>
      <t>under-stated</t>
    </r>
    <r>
      <rPr>
        <sz val="10"/>
        <color indexed="56"/>
        <rFont val="Arial"/>
        <family val="2"/>
      </rPr>
      <t xml:space="preserve"> </t>
    </r>
    <r>
      <rPr>
        <sz val="10"/>
        <rFont val="Arial"/>
        <family val="2"/>
      </rPr>
      <t xml:space="preserve">my Standard-rated Supplies by </t>
    </r>
    <r>
      <rPr>
        <b/>
        <sz val="10"/>
        <rFont val="Arial"/>
        <family val="2"/>
      </rPr>
      <t>$100</t>
    </r>
    <r>
      <rPr>
        <sz val="10"/>
        <rFont val="Arial"/>
        <family val="2"/>
      </rPr>
      <t xml:space="preserve"> and</t>
    </r>
    <r>
      <rPr>
        <sz val="10"/>
        <color indexed="56"/>
        <rFont val="Arial"/>
        <family val="2"/>
      </rPr>
      <t xml:space="preserve"> </t>
    </r>
    <r>
      <rPr>
        <b/>
        <sz val="10"/>
        <color rgb="FF0066CC"/>
        <rFont val="Arial"/>
        <family val="2"/>
      </rPr>
      <t>under-accounted</t>
    </r>
    <r>
      <rPr>
        <sz val="10"/>
        <color indexed="56"/>
        <rFont val="Arial"/>
        <family val="2"/>
      </rPr>
      <t xml:space="preserve"> </t>
    </r>
    <r>
      <rPr>
        <sz val="10"/>
        <rFont val="Arial"/>
        <family val="2"/>
      </rPr>
      <t xml:space="preserve">Output Tax by </t>
    </r>
    <r>
      <rPr>
        <b/>
        <sz val="10"/>
        <rFont val="Arial"/>
        <family val="2"/>
      </rPr>
      <t>$X^</t>
    </r>
    <r>
      <rPr>
        <sz val="10"/>
        <rFont val="Arial"/>
        <family val="2"/>
      </rPr>
      <t>.</t>
    </r>
  </si>
  <si>
    <r>
      <t>Increase</t>
    </r>
    <r>
      <rPr>
        <sz val="10"/>
        <color indexed="56"/>
        <rFont val="Arial"/>
        <family val="2"/>
      </rPr>
      <t xml:space="preserve"> </t>
    </r>
    <r>
      <rPr>
        <sz val="10"/>
        <rFont val="Arial"/>
        <family val="2"/>
      </rPr>
      <t>both amounts declared as follows:</t>
    </r>
  </si>
  <si>
    <t>X</t>
  </si>
  <si>
    <r>
      <rPr>
        <sz val="10"/>
        <rFont val="Arial"/>
        <family val="2"/>
      </rPr>
      <t xml:space="preserve">I have </t>
    </r>
    <r>
      <rPr>
        <b/>
        <sz val="10"/>
        <color rgb="FFFF0000"/>
        <rFont val="Arial"/>
        <family val="2"/>
      </rPr>
      <t>over-stated</t>
    </r>
    <r>
      <rPr>
        <sz val="10"/>
        <color indexed="56"/>
        <rFont val="Arial"/>
        <family val="2"/>
      </rPr>
      <t xml:space="preserve"> </t>
    </r>
    <r>
      <rPr>
        <sz val="10"/>
        <rFont val="Arial"/>
        <family val="2"/>
      </rPr>
      <t xml:space="preserve">my Taxable Purchases by </t>
    </r>
    <r>
      <rPr>
        <b/>
        <sz val="10"/>
        <rFont val="Arial"/>
        <family val="2"/>
      </rPr>
      <t>$100</t>
    </r>
    <r>
      <rPr>
        <sz val="10"/>
        <rFont val="Arial"/>
        <family val="2"/>
      </rPr>
      <t xml:space="preserve"> and</t>
    </r>
    <r>
      <rPr>
        <b/>
        <sz val="10"/>
        <color indexed="10"/>
        <rFont val="Arial"/>
        <family val="2"/>
      </rPr>
      <t xml:space="preserve"> </t>
    </r>
    <r>
      <rPr>
        <b/>
        <sz val="10"/>
        <color rgb="FFFF0000"/>
        <rFont val="Arial"/>
        <family val="2"/>
      </rPr>
      <t>over-claimed</t>
    </r>
    <r>
      <rPr>
        <b/>
        <sz val="10"/>
        <color indexed="10"/>
        <rFont val="Arial"/>
        <family val="2"/>
      </rPr>
      <t xml:space="preserve"> </t>
    </r>
    <r>
      <rPr>
        <sz val="10"/>
        <rFont val="Arial"/>
        <family val="2"/>
      </rPr>
      <t xml:space="preserve">Input Tax by </t>
    </r>
    <r>
      <rPr>
        <b/>
        <sz val="10"/>
        <rFont val="Arial"/>
        <family val="2"/>
      </rPr>
      <t>$X^</t>
    </r>
    <r>
      <rPr>
        <sz val="10"/>
        <rFont val="Arial"/>
        <family val="2"/>
      </rPr>
      <t>.</t>
    </r>
  </si>
  <si>
    <r>
      <rPr>
        <b/>
        <sz val="10"/>
        <color rgb="FFFF0000"/>
        <rFont val="Arial"/>
        <family val="2"/>
      </rPr>
      <t>Reduce</t>
    </r>
    <r>
      <rPr>
        <sz val="10"/>
        <color indexed="56"/>
        <rFont val="Arial"/>
        <family val="2"/>
      </rPr>
      <t xml:space="preserve"> </t>
    </r>
    <r>
      <rPr>
        <sz val="10"/>
        <rFont val="Arial"/>
        <family val="2"/>
      </rPr>
      <t xml:space="preserve">both amounts declared as follows: </t>
    </r>
  </si>
  <si>
    <r>
      <rPr>
        <sz val="10"/>
        <rFont val="Arial"/>
        <family val="2"/>
      </rPr>
      <t>I have</t>
    </r>
    <r>
      <rPr>
        <sz val="10"/>
        <color indexed="30"/>
        <rFont val="Arial"/>
        <family val="2"/>
      </rPr>
      <t xml:space="preserve"> </t>
    </r>
    <r>
      <rPr>
        <b/>
        <sz val="10"/>
        <color indexed="30"/>
        <rFont val="Arial"/>
        <family val="2"/>
      </rPr>
      <t>under-stated</t>
    </r>
    <r>
      <rPr>
        <sz val="10"/>
        <color indexed="56"/>
        <rFont val="Arial"/>
        <family val="2"/>
      </rPr>
      <t xml:space="preserve"> </t>
    </r>
    <r>
      <rPr>
        <sz val="10"/>
        <rFont val="Arial"/>
        <family val="2"/>
      </rPr>
      <t xml:space="preserve">my Taxable Purchases by </t>
    </r>
    <r>
      <rPr>
        <b/>
        <sz val="10"/>
        <rFont val="Arial"/>
        <family val="2"/>
      </rPr>
      <t>$100</t>
    </r>
    <r>
      <rPr>
        <sz val="10"/>
        <rFont val="Arial"/>
        <family val="2"/>
      </rPr>
      <t xml:space="preserve"> and</t>
    </r>
    <r>
      <rPr>
        <sz val="10"/>
        <color indexed="56"/>
        <rFont val="Arial"/>
        <family val="2"/>
      </rPr>
      <t xml:space="preserve"> </t>
    </r>
    <r>
      <rPr>
        <b/>
        <sz val="10"/>
        <color rgb="FF0066CC"/>
        <rFont val="Arial"/>
        <family val="2"/>
      </rPr>
      <t>under-claimed</t>
    </r>
    <r>
      <rPr>
        <sz val="10"/>
        <rFont val="Arial"/>
        <family val="2"/>
      </rPr>
      <t xml:space="preserve"> Input Tax by </t>
    </r>
    <r>
      <rPr>
        <b/>
        <sz val="10"/>
        <rFont val="Arial"/>
        <family val="2"/>
      </rPr>
      <t>$X^</t>
    </r>
    <r>
      <rPr>
        <sz val="10"/>
        <rFont val="Arial"/>
        <family val="2"/>
      </rPr>
      <t>.</t>
    </r>
  </si>
  <si>
    <r>
      <rPr>
        <b/>
        <sz val="10"/>
        <rFont val="Arial"/>
        <family val="2"/>
      </rPr>
      <t>I have</t>
    </r>
    <r>
      <rPr>
        <sz val="10"/>
        <rFont val="Arial"/>
        <family val="2"/>
      </rPr>
      <t xml:space="preserve"> </t>
    </r>
    <r>
      <rPr>
        <b/>
        <sz val="10"/>
        <color rgb="FFFF0000"/>
        <rFont val="Arial"/>
        <family val="2"/>
      </rPr>
      <t>over-stated</t>
    </r>
    <r>
      <rPr>
        <sz val="10"/>
        <rFont val="Arial"/>
        <family val="2"/>
      </rPr>
      <t xml:space="preserve"> my exempt supplies by </t>
    </r>
    <r>
      <rPr>
        <b/>
        <sz val="10"/>
        <rFont val="Arial"/>
        <family val="2"/>
      </rPr>
      <t>$500</t>
    </r>
    <r>
      <rPr>
        <sz val="10"/>
        <rFont val="Arial"/>
        <family val="2"/>
      </rPr>
      <t>.</t>
    </r>
  </si>
  <si>
    <r>
      <rPr>
        <b/>
        <sz val="10"/>
        <color rgb="FFFF0000"/>
        <rFont val="Arial"/>
        <family val="2"/>
      </rPr>
      <t>Reduce</t>
    </r>
    <r>
      <rPr>
        <sz val="10"/>
        <rFont val="Arial"/>
        <family val="2"/>
      </rPr>
      <t xml:space="preserve"> the amount declared as follows: </t>
    </r>
  </si>
  <si>
    <r>
      <t xml:space="preserve">I have </t>
    </r>
    <r>
      <rPr>
        <b/>
        <sz val="10"/>
        <color rgb="FF0066CC"/>
        <rFont val="Arial"/>
        <family val="2"/>
      </rPr>
      <t>under-stated</t>
    </r>
    <r>
      <rPr>
        <sz val="10"/>
        <rFont val="Arial"/>
        <family val="2"/>
      </rPr>
      <t xml:space="preserve"> my exempt supplies by </t>
    </r>
    <r>
      <rPr>
        <b/>
        <sz val="10"/>
        <rFont val="Arial"/>
        <family val="2"/>
      </rPr>
      <t>$600</t>
    </r>
    <r>
      <rPr>
        <sz val="10"/>
        <rFont val="Arial"/>
        <family val="2"/>
      </rPr>
      <t>.</t>
    </r>
  </si>
  <si>
    <r>
      <rPr>
        <b/>
        <sz val="10"/>
        <color rgb="FF0066CC"/>
        <rFont val="Arial"/>
        <family val="2"/>
      </rPr>
      <t>Increase</t>
    </r>
    <r>
      <rPr>
        <sz val="10"/>
        <rFont val="Arial"/>
        <family val="2"/>
      </rPr>
      <t xml:space="preserve"> the amount declared as follows:</t>
    </r>
  </si>
  <si>
    <t>^ $X refers to the GST error amount.</t>
  </si>
  <si>
    <r>
      <t xml:space="preserve">All errors must be quantified before submitting this disclosure.  Please </t>
    </r>
    <r>
      <rPr>
        <u/>
        <sz val="12"/>
        <rFont val="Arial"/>
        <family val="2"/>
      </rPr>
      <t>do not</t>
    </r>
    <r>
      <rPr>
        <sz val="12"/>
        <rFont val="Arial"/>
        <family val="2"/>
      </rPr>
      <t xml:space="preserve">  request for waiver to quantify errors </t>
    </r>
    <r>
      <rPr>
        <b/>
        <sz val="12"/>
        <rFont val="Arial"/>
        <family val="2"/>
      </rPr>
      <t>with GST impact</t>
    </r>
    <r>
      <rPr>
        <sz val="12"/>
        <rFont val="Arial"/>
        <family val="2"/>
      </rPr>
      <t xml:space="preserve"> unless the errors satisfy the conditions under the ASK Administrative Concessions (refer to Section 2). </t>
    </r>
  </si>
  <si>
    <r>
      <t>For recurring GST error(s) noted, please quantify the actual error amount(s) for the Review Year and past affected prescribed accounting period(s). You may use a proxy to compute the</t>
    </r>
    <r>
      <rPr>
        <b/>
        <sz val="12"/>
        <rFont val="Arial"/>
        <family val="2"/>
      </rPr>
      <t xml:space="preserve"> additional tax payable</t>
    </r>
    <r>
      <rPr>
        <sz val="12"/>
        <rFont val="Arial"/>
        <family val="2"/>
      </rPr>
      <t xml:space="preserve"> for the past prescribed accounting periods for efficacy or business reasons but this is subject to Comptroller’s agreement. Please </t>
    </r>
    <r>
      <rPr>
        <u/>
        <sz val="12"/>
        <rFont val="Arial"/>
        <family val="2"/>
      </rPr>
      <t>clearly state</t>
    </r>
    <r>
      <rPr>
        <sz val="12"/>
        <rFont val="Arial"/>
        <family val="2"/>
      </rPr>
      <t xml:space="preserve"> your proxy basis, the reason why the proxy adopted is reasonable and </t>
    </r>
    <r>
      <rPr>
        <u/>
        <sz val="12"/>
        <rFont val="Arial"/>
        <family val="2"/>
      </rPr>
      <t>full quantification of the estimated errors</t>
    </r>
    <r>
      <rPr>
        <sz val="12"/>
        <rFont val="Arial"/>
        <family val="2"/>
      </rPr>
      <t xml:space="preserve"> in </t>
    </r>
    <r>
      <rPr>
        <b/>
        <sz val="12"/>
        <rFont val="Arial"/>
        <family val="2"/>
      </rPr>
      <t>Section 1.1 of Follow-up on Gaps and Errors.</t>
    </r>
    <r>
      <rPr>
        <sz val="12"/>
        <rFont val="Arial"/>
        <family val="2"/>
      </rPr>
      <t xml:space="preserve"> </t>
    </r>
  </si>
  <si>
    <r>
      <t xml:space="preserve">For errors resulting in additional refunds, </t>
    </r>
    <r>
      <rPr>
        <u/>
        <sz val="12"/>
        <rFont val="Arial"/>
        <family val="2"/>
      </rPr>
      <t xml:space="preserve">no extrapolation is allowed </t>
    </r>
    <r>
      <rPr>
        <sz val="12"/>
        <rFont val="Arial"/>
        <family val="2"/>
      </rPr>
      <t xml:space="preserve">and you need to provide the actual quantification. In addition, please describe the work performed to ensure the claims are valid and are not made in the GST returns for </t>
    </r>
    <r>
      <rPr>
        <u/>
        <sz val="12"/>
        <rFont val="Arial"/>
        <family val="2"/>
      </rPr>
      <t>all</t>
    </r>
    <r>
      <rPr>
        <sz val="12"/>
        <rFont val="Arial"/>
        <family val="2"/>
      </rPr>
      <t xml:space="preserve"> the past prescribed accounting periods (e.g. what documents and records were reviewed by the Reviewer to confirm that no duplicate claims were made in other periods). All such claims must be substantiated with supporting documents, records and review work performed must be readily available for verification upon Comptroller's request.</t>
    </r>
  </si>
  <si>
    <t>(e)</t>
  </si>
  <si>
    <r>
      <t xml:space="preserve">Please proceed to complete </t>
    </r>
    <r>
      <rPr>
        <b/>
        <sz val="12"/>
        <rFont val="Arial"/>
        <family val="2"/>
      </rPr>
      <t xml:space="preserve">Section 1.2 of Follow-up on Gaps and Errors </t>
    </r>
    <r>
      <rPr>
        <sz val="12"/>
        <rFont val="Arial"/>
        <family val="2"/>
      </rPr>
      <t xml:space="preserve">for errors made in all prescribed accounting periods. The error amount may be consolidated and disclosed on a yearly basis (i.e. financial year, tax year or calendar year) in </t>
    </r>
    <r>
      <rPr>
        <b/>
        <sz val="12"/>
        <rFont val="Arial"/>
        <family val="2"/>
      </rPr>
      <t xml:space="preserve">Section 1.2 of Follow-up on Gaps and Errors. </t>
    </r>
    <r>
      <rPr>
        <sz val="12"/>
        <rFont val="Arial"/>
        <family val="2"/>
      </rPr>
      <t xml:space="preserve">Where the affected prescribed accounting period(s) is/are already time-barred at the time of ACAP Report submission, please provide the detailed breakdown of error quantification (by each prescribed accounting period) in Section 1.3. 
</t>
    </r>
    <r>
      <rPr>
        <i/>
        <sz val="10"/>
        <rFont val="Arial"/>
        <family val="2"/>
      </rPr>
      <t>* ACAP Applicant is required to quantify and adjust for errors that resulted in additional tax payable (if any) for any prescribed accounting period within past 5 years from the original submission due date of the ACAP Report.</t>
    </r>
  </si>
  <si>
    <t>(f)</t>
  </si>
  <si>
    <r>
      <t xml:space="preserve">The total error amount will be automatically summed and reflected in </t>
    </r>
    <r>
      <rPr>
        <b/>
        <sz val="12"/>
        <rFont val="Arial"/>
        <family val="2"/>
      </rPr>
      <t>Section 1.1.</t>
    </r>
  </si>
  <si>
    <t>(g)</t>
  </si>
  <si>
    <t>Please also take note of the approach to rectify the following errors:</t>
  </si>
  <si>
    <t>Nature of error</t>
  </si>
  <si>
    <t>Approach</t>
  </si>
  <si>
    <t>Wrongly charged and collected GST on supplies that qualify for zero-rating.</t>
  </si>
  <si>
    <r>
      <t xml:space="preserve">You could only make an adjustment to reduce your supplies and output tax in the current GST return (instead of the affected return) after you have issued credit note to rectify the error </t>
    </r>
    <r>
      <rPr>
        <u/>
        <sz val="12"/>
        <rFont val="Arial"/>
        <family val="2"/>
      </rPr>
      <t>and</t>
    </r>
    <r>
      <rPr>
        <sz val="12"/>
        <rFont val="Arial"/>
        <family val="2"/>
      </rPr>
      <t xml:space="preserve"> refunded the GST wrongly collected to your customer within the statutory time limit. </t>
    </r>
  </si>
  <si>
    <t>Omitted to claim input tax on purchases that satisfy the conditions of claiming input tax.</t>
  </si>
  <si>
    <t>Other than ascertaining no such GST claims were made in other prescribed accounting periods, you should also review if the amount of GST of the expenses were included as deductibles in your Income Tax computation. If so, you must follow-up with the Income Tax officer immediately when you make a disclosure to claim the input tax.</t>
  </si>
  <si>
    <t>Please refrain from changing the print setting or column width unless it affects the error quantification. If the space is insufficient for your input, you may wish to continue in the next row or provide the information in the table at the end of this worksheet.</t>
  </si>
  <si>
    <t>Follow-up on Gaps and Errors - Section 1.1: Disclosure of Gaps and Errors</t>
  </si>
  <si>
    <t xml:space="preserve">Name of Business: </t>
  </si>
  <si>
    <t xml:space="preserve">UEN/ GST Registration No: </t>
  </si>
  <si>
    <t>Report original due date:</t>
  </si>
  <si>
    <t>Report submission date:</t>
  </si>
  <si>
    <t xml:space="preserve">Tick box </t>
  </si>
  <si>
    <t>Actual</t>
  </si>
  <si>
    <t xml:space="preserve">Estimated (State method and basis why it is reasonable): </t>
  </si>
  <si>
    <t>The boxes which are coloured in light yellow are compulsory fields for you to complete, if applicable.</t>
  </si>
  <si>
    <t>I have adhered to the rules on 'Follow-up on Gaps and Errors - Section 1: Disclosure of Gaps and Errors' for the purpose of quantification of errors and understand that any non-adherence to the rules on the quantification of errors may void my ACAP status renewal application.</t>
  </si>
  <si>
    <t>Total errors quantified</t>
  </si>
  <si>
    <t>Not for print</t>
  </si>
  <si>
    <t>Error note No:</t>
  </si>
  <si>
    <t>Nature of error/ gap</t>
  </si>
  <si>
    <t xml:space="preserve">Details of error </t>
  </si>
  <si>
    <t>Reason for occurrence of error/gap</t>
  </si>
  <si>
    <t>Follow-up action and implementation date</t>
  </si>
  <si>
    <t>Basis of error quantification</t>
  </si>
  <si>
    <t xml:space="preserve">GST amount/ Error amount excluding GST (%) </t>
  </si>
  <si>
    <t>Specify the nature of error/ gap.</t>
  </si>
  <si>
    <t>Provide more details including:    
a) Periods involved. 
b) Whether recurring or one-off. For one-off errors, please explain how you arrived at this observation.    
c) Review performed to ensure claim is valid (if applicable).
d) Reasons why the rate of GST computed on the error amount is not at the prevailing GST rate of the relevant prescribed accounting period.</t>
  </si>
  <si>
    <t>Provide reasons how the error occurred</t>
  </si>
  <si>
    <t>Details of controls put in place / that will be put in place to prevent recurrence of similar error(s) and implementation date</t>
  </si>
  <si>
    <t>a) Basis of error quantification (i.e. Actual/ Estimated).
b) Method of estimation for past periods and basis why it is reasonable.^
^ Note the estimation method is subject to IRAS' consideration and approval.</t>
  </si>
  <si>
    <r>
      <t xml:space="preserve">
Proceed to key in the error amount in Section 1.2.  
</t>
    </r>
    <r>
      <rPr>
        <b/>
        <i/>
        <sz val="8"/>
        <color rgb="FFFF0000"/>
        <rFont val="Arial Narrow"/>
        <family val="2"/>
      </rPr>
      <t>Do not fill up these 2 columns as they will be auto-populated based on what you have keyed in Section 1.2.</t>
    </r>
    <r>
      <rPr>
        <b/>
        <i/>
        <sz val="8"/>
        <color rgb="FF0066CC"/>
        <rFont val="Arial Narrow"/>
        <family val="2"/>
      </rPr>
      <t xml:space="preserve">
Prevailing rate * Error amount excluding GST should be equal to the GST amount in error. Otherwise, please explain the basis.</t>
    </r>
  </si>
  <si>
    <t>[A]</t>
  </si>
  <si>
    <t>Standard-rated Supplies and Output Tax</t>
  </si>
  <si>
    <t>A1</t>
  </si>
  <si>
    <t>A2</t>
  </si>
  <si>
    <t>A3</t>
  </si>
  <si>
    <t>A4</t>
  </si>
  <si>
    <t>A5</t>
  </si>
  <si>
    <t>A6</t>
  </si>
  <si>
    <t>A7</t>
  </si>
  <si>
    <t>A8</t>
  </si>
  <si>
    <t>A9</t>
  </si>
  <si>
    <t>A10</t>
  </si>
  <si>
    <t>A11</t>
  </si>
  <si>
    <t>A12</t>
  </si>
  <si>
    <t>A13</t>
  </si>
  <si>
    <t>A14</t>
  </si>
  <si>
    <t>A15</t>
  </si>
  <si>
    <t>[B]</t>
  </si>
  <si>
    <t>Zero-rated Supplies</t>
  </si>
  <si>
    <t>B1</t>
  </si>
  <si>
    <t>B2</t>
  </si>
  <si>
    <t>B3</t>
  </si>
  <si>
    <t>B4</t>
  </si>
  <si>
    <t>B5</t>
  </si>
  <si>
    <t>B6</t>
  </si>
  <si>
    <t>B7</t>
  </si>
  <si>
    <t>B8</t>
  </si>
  <si>
    <t>B9</t>
  </si>
  <si>
    <t>B10</t>
  </si>
  <si>
    <t>[C]</t>
  </si>
  <si>
    <t>Exempt Supplies</t>
  </si>
  <si>
    <t>C1</t>
  </si>
  <si>
    <t>C2</t>
  </si>
  <si>
    <t>C3</t>
  </si>
  <si>
    <t>C4</t>
  </si>
  <si>
    <t>C5</t>
  </si>
  <si>
    <t>C6</t>
  </si>
  <si>
    <t>C7</t>
  </si>
  <si>
    <t>C8</t>
  </si>
  <si>
    <t>C9</t>
  </si>
  <si>
    <t>C10</t>
  </si>
  <si>
    <t>[D]</t>
  </si>
  <si>
    <t>Taxable Purchases and Input Tax and Refunds Claimed  (on Local Purchases, Imports with GST Paid, Tourist Refund Scheme and Bad Debt Relief)</t>
  </si>
  <si>
    <t>D1</t>
  </si>
  <si>
    <t>D2</t>
  </si>
  <si>
    <t>D3</t>
  </si>
  <si>
    <t>D4</t>
  </si>
  <si>
    <t>D5</t>
  </si>
  <si>
    <t>D6</t>
  </si>
  <si>
    <t>D7</t>
  </si>
  <si>
    <t>D8</t>
  </si>
  <si>
    <t>D9</t>
  </si>
  <si>
    <t>D10</t>
  </si>
  <si>
    <t>D11</t>
  </si>
  <si>
    <t>D12</t>
  </si>
  <si>
    <t>D13</t>
  </si>
  <si>
    <t>D14</t>
  </si>
  <si>
    <t>D15</t>
  </si>
  <si>
    <t>[E]</t>
  </si>
  <si>
    <t>Imports with GST Suspended (e.g. under MES) or with GST Deferred (under IGDS)</t>
  </si>
  <si>
    <t>E1</t>
  </si>
  <si>
    <t>E2</t>
  </si>
  <si>
    <t>E3</t>
  </si>
  <si>
    <t>E4</t>
  </si>
  <si>
    <t>E5</t>
  </si>
  <si>
    <t>E6</t>
  </si>
  <si>
    <t>E7</t>
  </si>
  <si>
    <t>E8</t>
  </si>
  <si>
    <t>E9</t>
  </si>
  <si>
    <t>E10</t>
  </si>
  <si>
    <t>[A] - [D]</t>
  </si>
  <si>
    <t>If the space provided above for each error note no. is insufficient, you may wish to provide the information below:</t>
  </si>
  <si>
    <t xml:space="preserve">Error note no. </t>
  </si>
  <si>
    <t>Additional information/ Remarks</t>
  </si>
  <si>
    <t>Follow-up on Gaps and Errors - Section 1.2. Disclosure of Gaps and Errors</t>
  </si>
  <si>
    <t xml:space="preserve">UEN/ GST Registration Number: </t>
  </si>
  <si>
    <t>The boxes which are coloured in light yellow are compulsory fields for you to complete, if applicable. Please refer to "Follow-up on Gaps and Errors - Section 1: Disclosure of Gaps and Errors" for an example of how to complete this Appendix.</t>
  </si>
  <si>
    <t>Quantification by nature of error</t>
  </si>
  <si>
    <r>
      <t xml:space="preserve">Nature of error 
</t>
    </r>
    <r>
      <rPr>
        <b/>
        <i/>
        <sz val="10"/>
        <color rgb="FFFF0000"/>
        <rFont val="Arial"/>
        <family val="2"/>
      </rPr>
      <t>(Do not fill up this column as auto-populated from 
Section 1.1)</t>
    </r>
  </si>
  <si>
    <t>Start date of period</t>
  </si>
  <si>
    <t>End date of period</t>
  </si>
  <si>
    <t>Reasonableness check</t>
  </si>
  <si>
    <t>% of output tax/standard-rated supplies</t>
  </si>
  <si>
    <t>% of input tax/taxable purchases</t>
  </si>
  <si>
    <t>(If the percentage reflected is not the applicable GST rate, please ensure the reasons of the listed errors is clearly reflected in Follow-up on Gaps and Errors (Section 1.1).</t>
  </si>
  <si>
    <t>Confirmation</t>
  </si>
  <si>
    <t>Where the above quantifications include errors made in prescribed accounting period(s) that is/are already time-barred at the time of report submission, I have provided the detailed breakdown (by prescribed accounting period) in Section 1.3 as required.</t>
  </si>
  <si>
    <t>(Please select from drop down list)</t>
  </si>
  <si>
    <t>Follow-up on Gaps and Errors - Section 1.3. Disclosure of Gaps and Errors (breakdown of errors by prescribed accounting period)</t>
  </si>
  <si>
    <t>(This is only required for quantification of errors made in prescribed accounting period(s) that is/are already time-barred at the time of ACAP Renewal Report submission.)</t>
  </si>
  <si>
    <t>Start date of prescribed accounting period</t>
  </si>
  <si>
    <t>End date of prescribed accounting period</t>
  </si>
  <si>
    <t>Additional tax payable (net refund position for time-barred periods will not be considered)</t>
  </si>
  <si>
    <t>Total additional payable(across periods)</t>
  </si>
  <si>
    <t>Follow-up on Gaps and Errors - Section 2: ACAP – Application of ASK Administrative Concessions</t>
  </si>
  <si>
    <t>Read the following carefully before completing this template:</t>
  </si>
  <si>
    <t xml:space="preserve">(i) You may adopt the ASK Administrative Concessions* if your errors fall within the scenarios described and that the conditions (if any) specified are satisfied. There is no need to seek IRAS' approval to enjoy any of these administrative concessions. Unless otherwise stated, the administrative concessions will only apply to past errors and businesses are required to take remedial actions to prevent recurrence of the errors. </t>
  </si>
  <si>
    <t>(ii) The scenarios listed in the ASK Administrative Concessions are not exhaustive. For scenarios not covered in the guide or other publications issued by IRAS (e.g. other GST guides or Practice Notes), businesses are advised to write to IRAS, providing full details of the errors. It is not necessary to write in for situations already covered in IRAS’ publications.</t>
  </si>
  <si>
    <t xml:space="preserve">(iii) In the event that IRAS discovers that a business has wrongly applied or abused any administrative concession or made a false or incorrect declaration or failed to take remedial actions, enforcement actions (such as the recovery of tax and the imposition of penalties) may be taken against the business. </t>
  </si>
  <si>
    <t xml:space="preserve">(iv) Please submit this template to IRAS if your error(s) fall within the scenario described in the ASK Administrative Concessions.   </t>
  </si>
  <si>
    <t>*The ASK Administrative Concessions form can be downloaded from IRAS website (https://www.iras.gov.sg &gt; Quick Links &gt; Forms &gt; GST &gt;  Others &gt; ASK: Declaration Form on ASK Administrative Concessions). You are not required to submit the form to IRAS.</t>
  </si>
  <si>
    <t>Instructions</t>
  </si>
  <si>
    <t xml:space="preserve">(i) Indicate whether you have applied the ASK Administrative Concessions in the table under part (a) and provide the information as requested. All quantification and disclosure of errors should be based on the instructions provided below. Please ignore all instructions pertaining to quantification of errors for the “ASK accounting period” or use of the “Disclosure of Errors template” in the ASK Declaration Form as these instructions are not applicable to you. 
</t>
  </si>
  <si>
    <t>(ii) If you have adopted other ASK Administrative Concessions not listed in the table under part (a) below, please list the group number of the administrative concession(s) in part (b).</t>
  </si>
  <si>
    <t>(iii) For all other errors not listed in the ASK Administrative Concessions or that do not meet the conditions specified for each administrative concession scenario, as well as concessionary requests, please disclose the errors in Section 1 of the template.</t>
  </si>
  <si>
    <t>(a) Please indicate whether you have adopted the ASK Administrative Concessions listed in the table below and provide the requested information.</t>
  </si>
  <si>
    <t>Group</t>
  </si>
  <si>
    <t>Is ASK Administrative Concession adopted?</t>
  </si>
  <si>
    <t xml:space="preserve">Elaboration and/ or quantification of error
</t>
  </si>
  <si>
    <t>--Please select--</t>
  </si>
  <si>
    <t xml:space="preserve">Please specify what are the omitted details, follow-up action to prevent recurrence of error and implementation date. </t>
  </si>
  <si>
    <t>Please provide the quantification for the most representative 3-month period here if: (i) the differences are not covered in scenario 1 and 2 of the administrative concession; and (ii) the quantification shows an over-statement of output tax and you choose not to amend your past GST returns. In addition, please specify the follow-up action to prevent recurrence of error and implementation date. 
Otherwise, please complete Section 1 of the template.</t>
  </si>
  <si>
    <t xml:space="preserve">Please specify what are the reasons for the errors, follow-up action to prevent recurrence of error and implementation date. </t>
  </si>
  <si>
    <t>Please provide quantification here. You are also required to disclose the error in Section 1 of the template, and rectify your past GST returns up to the last 5 years.</t>
  </si>
  <si>
    <t xml:space="preserve">If the error amount for such supplies comprise more than 5% of the total supplies reported in the submitted GST return, please specify the nature of such supplies, the follow-up action to prevent recurrence of error and implementation date. </t>
  </si>
  <si>
    <t xml:space="preserve">Please specify the nature of such supplies, the follow-up action to prevent recurrence of error and implementation date. 
</t>
  </si>
  <si>
    <t xml:space="preserve">Please specify the nature of such supplies, the follow-up action to prevent recurrence of error and implementation date. </t>
  </si>
  <si>
    <t>Please provide the quantification for the most representative 3-month period here if it shows an under-claim of input tax and you choose not to amend your past GST returns. In addition, specify the follow-up action to prevent recurrence of error and implementation date. 
Otherwise, please complete Section 1 of the template.</t>
  </si>
  <si>
    <t>E11</t>
  </si>
  <si>
    <r>
      <t xml:space="preserve">Please provide the quantification for the most representative 3-month period here if it shows an under-claim of input tax and you choose not to amend your past GST returns. In addition, specify the follow-up action to prevent recurrence of error and implementation date. 
</t>
    </r>
    <r>
      <rPr>
        <strike/>
        <sz val="12"/>
        <rFont val="Arial"/>
        <family val="2"/>
      </rPr>
      <t xml:space="preserve">
</t>
    </r>
    <r>
      <rPr>
        <sz val="12"/>
        <rFont val="Arial"/>
        <family val="2"/>
      </rPr>
      <t>Otherwise, please complete Section 1 of the template.</t>
    </r>
  </si>
  <si>
    <t>G2</t>
  </si>
  <si>
    <t>Please provide quantification for the most representative 3-month period here and specify the follow-up action to prevent recurrence of error and implementation date.</t>
  </si>
  <si>
    <t>G3</t>
  </si>
  <si>
    <t>(b) If you have adopted other ASK Administrative Concessions not listed in the table under part (a), please list the group number of the administrative concession(s) below (for example, A2, B2).</t>
  </si>
  <si>
    <t>Category</t>
  </si>
  <si>
    <t>Other ASK Administrative Concessions adopted</t>
  </si>
  <si>
    <t>Tax invoices and credit notes issued</t>
  </si>
  <si>
    <t>Exempt and out-of-scope supplies</t>
  </si>
  <si>
    <t>Imports (MES and Non-MES)</t>
  </si>
  <si>
    <t>Others</t>
  </si>
  <si>
    <t>Follow-up on Gaps and Errors
Section 3. Technical clarification/ Areas for concurrence to highlight to Comptroller for clarification</t>
  </si>
  <si>
    <t/>
  </si>
  <si>
    <r>
      <t xml:space="preserve">List of technical clarifications/ areas for concurrence 
</t>
    </r>
    <r>
      <rPr>
        <sz val="11"/>
        <color theme="1"/>
        <rFont val="Arial"/>
        <family val="2"/>
      </rPr>
      <t>[Please provide a brief description of each request. Each field is limited to 200 characters. You may add more rows if required.]</t>
    </r>
  </si>
  <si>
    <r>
      <t xml:space="preserve">Cross-reference to write-up
</t>
    </r>
    <r>
      <rPr>
        <sz val="11"/>
        <color theme="1"/>
        <rFont val="Arial"/>
        <family val="2"/>
      </rPr>
      <t>(e.g. paragraph 1(a) of cover letter dated DD MMM YYYY)</t>
    </r>
  </si>
  <si>
    <t>Exceptional or outlier high value transactions (e.g. sale of properties, sale of business assets)</t>
  </si>
  <si>
    <t>New business models</t>
  </si>
  <si>
    <t>Complex business arrangement</t>
  </si>
  <si>
    <t>Special Purpose Vehicles transactions</t>
  </si>
  <si>
    <t>Disbursements and reimbursements</t>
  </si>
  <si>
    <t>Financial Leases</t>
  </si>
  <si>
    <t>Related party transactions</t>
  </si>
  <si>
    <t>Joint venture, merger or acquisition related transactions</t>
  </si>
  <si>
    <t>Exempt supplies that does not fall within Regulation 33 (interest from inter-company loans, sale of securities or loan stock)</t>
  </si>
  <si>
    <t>Management services</t>
  </si>
  <si>
    <t>Sales under self-billing arrangement by the customer</t>
  </si>
  <si>
    <t>Supplies deemed to have taken place (e.g. business assets taken for private use, gifts)</t>
  </si>
  <si>
    <t>Transactions with no consideration or paid by way net-off</t>
  </si>
  <si>
    <t>Transactions under GST scheme(s)</t>
  </si>
  <si>
    <t>Template - Working Papers (Transaction Level)</t>
  </si>
  <si>
    <t xml:space="preserve">Reviewer's Working Copy </t>
  </si>
  <si>
    <t>- Not to be submitted to IRAS</t>
  </si>
  <si>
    <t>Performed by &amp; date</t>
  </si>
  <si>
    <t>Sign-off</t>
  </si>
  <si>
    <t>Transaction Level – Supplies</t>
  </si>
  <si>
    <t>(On a per business unit / group member basis, if applicable)</t>
  </si>
  <si>
    <t>1. Walk-through</t>
  </si>
  <si>
    <t>Transaction details</t>
  </si>
  <si>
    <t>Revenue stream</t>
  </si>
  <si>
    <r>
      <t>Gap/Error</t>
    </r>
    <r>
      <rPr>
        <b/>
        <vertAlign val="superscript"/>
        <sz val="8"/>
        <color theme="1"/>
        <rFont val="Arial"/>
        <family val="2"/>
      </rPr>
      <t>2</t>
    </r>
  </si>
  <si>
    <t>Reference to Remarks</t>
  </si>
  <si>
    <t>Invoice/ Document date</t>
  </si>
  <si>
    <t>Invoice/ Document number</t>
  </si>
  <si>
    <t>Name of customer</t>
  </si>
  <si>
    <t>Description</t>
  </si>
  <si>
    <t xml:space="preserve">Category of transaction </t>
  </si>
  <si>
    <t>Value of supply (S$)</t>
  </si>
  <si>
    <t>Amount of GST (S$)</t>
  </si>
  <si>
    <r>
      <t>GST treatment</t>
    </r>
    <r>
      <rPr>
        <vertAlign val="superscript"/>
        <sz val="11"/>
        <color theme="1"/>
        <rFont val="Arial"/>
        <family val="2"/>
      </rPr>
      <t>1</t>
    </r>
  </si>
  <si>
    <t>(Add more rows if required)</t>
  </si>
  <si>
    <t>2. Test of controls (if applicable)</t>
  </si>
  <si>
    <r>
      <t>Control Tests</t>
    </r>
    <r>
      <rPr>
        <b/>
        <vertAlign val="superscript"/>
        <sz val="11"/>
        <color theme="1"/>
        <rFont val="Arial"/>
        <family val="2"/>
      </rPr>
      <t>3</t>
    </r>
    <r>
      <rPr>
        <b/>
        <sz val="8"/>
        <color theme="1"/>
        <rFont val="Arial"/>
        <family val="2"/>
      </rPr>
      <t xml:space="preserve"> performed (e.g. GST classification)</t>
    </r>
  </si>
  <si>
    <r>
      <t>Gap/Error</t>
    </r>
    <r>
      <rPr>
        <b/>
        <vertAlign val="superscript"/>
        <sz val="11"/>
        <color theme="1"/>
        <rFont val="Arial"/>
        <family val="2"/>
      </rPr>
      <t>2</t>
    </r>
  </si>
  <si>
    <t>3. Substantive Test</t>
  </si>
  <si>
    <t>No. of samples selected for substantive testing:</t>
  </si>
  <si>
    <t>Substantive test</t>
  </si>
  <si>
    <t xml:space="preserve">Remarks  </t>
  </si>
  <si>
    <r>
      <t>To (</t>
    </r>
    <r>
      <rPr>
        <b/>
        <sz val="8"/>
        <color theme="1"/>
        <rFont val="Wingdings"/>
        <charset val="2"/>
      </rPr>
      <t>ü</t>
    </r>
    <r>
      <rPr>
        <b/>
        <sz val="8"/>
        <color theme="1"/>
        <rFont val="Arial"/>
        <family val="2"/>
      </rPr>
      <t>) if objective of test is met and (x) if otherwise</t>
    </r>
  </si>
  <si>
    <t>Legend</t>
  </si>
  <si>
    <t>Description of Substantive tests</t>
  </si>
  <si>
    <t>Format of tax invoice comply with GST legislation.</t>
  </si>
  <si>
    <t>Transaction in source document agreed to GST listing and accounting system.</t>
  </si>
  <si>
    <t>Value of supply and GST is computed correctly (i.e. apply correct tax rate on the correct supply value).</t>
  </si>
  <si>
    <t xml:space="preserve">GST treatment is applied correctly.        </t>
  </si>
  <si>
    <t>For exports of goods and third country sales, transaction is substantiated with export evidences in accordance with IRAS’s e-Tax Guides, such as “A Guide on Exports”, “GST: Guide on Hand-Carried Exports Scheme “. For third country sales, the Reviewer has to ascertain that they were not located in Singapore at the time of supply.</t>
  </si>
  <si>
    <t>Other test, please specify.</t>
  </si>
  <si>
    <t>[1] Please indicate the GST treatment. For exports, supplies under GST schemes or international services, please also indicate a brief description of the basis of the tax treatment or relevant GST schemes. For example, if the transaction is relating to indirect export of goods that is zero-rated, please indicate “Zero-rated supply, indirect export of goods”.</t>
  </si>
  <si>
    <t>[2] Please make reference to "Follow-Up Action on GST Gaps and Errors".</t>
  </si>
  <si>
    <t>[3] Please state the controls tested. Alternatively, you may wish to make reference to the “Self-Review of GST Controls” checklists.</t>
  </si>
  <si>
    <t>Standard-rated Purchases</t>
  </si>
  <si>
    <t xml:space="preserve">Zero-rated Purchases </t>
  </si>
  <si>
    <t>Imports with GST paid</t>
  </si>
  <si>
    <t>Imports with GST suspended</t>
  </si>
  <si>
    <t>Exceptional or outlier high value transactions (e.g. purchase of residential properties)</t>
  </si>
  <si>
    <t>Purchases under self billing arrangement by the business</t>
  </si>
  <si>
    <t>Expenses relating to sale of shares and investments</t>
  </si>
  <si>
    <t>Common expenses for the purpose of apportionment of input tax (applicable if the Company is a partial exempt trader)</t>
  </si>
  <si>
    <t>Disallowed business expenses (e.g. medical, motor vehicles)</t>
  </si>
  <si>
    <t>Template - Review Working Papers (Transaction Level)</t>
  </si>
  <si>
    <t>Transaction Level – Purchases</t>
  </si>
  <si>
    <t>Appendix of process flow</t>
  </si>
  <si>
    <t xml:space="preserve">Remarks </t>
  </si>
  <si>
    <t>Name of supplier/ Description</t>
  </si>
  <si>
    <t>Value of purchase (S$)</t>
  </si>
  <si>
    <r>
      <t>Control Tests</t>
    </r>
    <r>
      <rPr>
        <b/>
        <vertAlign val="superscript"/>
        <sz val="11"/>
        <color theme="1"/>
        <rFont val="Arial"/>
        <family val="2"/>
      </rPr>
      <t>3</t>
    </r>
    <r>
      <rPr>
        <b/>
        <sz val="8"/>
        <color theme="1"/>
        <rFont val="Arial"/>
        <family val="2"/>
      </rPr>
      <t xml:space="preserve"> performed</t>
    </r>
  </si>
  <si>
    <t>Remarks</t>
  </si>
  <si>
    <t>3. Substantive test</t>
  </si>
  <si>
    <t>Zero-rated purchases</t>
  </si>
  <si>
    <t>The tax invoice (for taxable purchases)/ import permit (for imports) is addressed to the company or employee as agent of the company.</t>
  </si>
  <si>
    <t>Input tax on purchase from GST registered supplier is supported by tax Invoice that complies with Regulation 11 while GST paid  on imports is supported by payment permits or subsidiary import certificate.</t>
  </si>
  <si>
    <t>Input tax claim is in the course and furtherance of the business and attributable to the making of taxable supplies.</t>
  </si>
  <si>
    <t>The Singapore dollars or equivalence of the value of purchase/ import and GST (if applicable) in the invoice/ permit agreed to GST listing and accounting system.</t>
  </si>
  <si>
    <t>Purchases/ imports and input tax, where applicable, are captured in the correct accounting period.</t>
  </si>
  <si>
    <t>For imports, shipping documents reflect company as the consignee.</t>
  </si>
  <si>
    <t>[1] Please indicate the GST treatment and a brief description of the basis of the tax treatment or relevant GST schemes. For example, if the transaction is relating to imports of goods in the capacity of agent under S33(2) of GST Act using Major Exporter Scheme, you may indicate “Imports under s33(2)– MES”.</t>
  </si>
  <si>
    <t>[2] Please state the controls tested. Alternatively, you may wish to cross-reference to the “Self-Review of GST Controls” checklists.</t>
  </si>
  <si>
    <t>Notes to ACAP Reviewers:
1. This template is for ACAP Reviewers to provide a tabulated summary of the ACAP Renewal Applicant's requests for technical clarifications/ areas for concurrence. Please provide a brief description for each request in the table below. 
2. The detailed write-up for the requests should be submitted under a separate cover together with the ACAP Renewal Report. To faciliate the review of the requests, the write-up should comply with the information requirements set out on IRAS' webpage “Request Technical Clarification” (Home &gt; Taxes &gt; Goods &amp; Services Tax (GST) &gt; Other Services &gt; Request Technical Clarification). 
3. For ACAP and ACAP renewal submissions only, the supporting documents relating to the technical clarification requests as required on the webpage “Request Technical Clarification” need not be submitted upfront but should be retained and provided upon IRAS'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</si>
</sst>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
    <numFmt numFmtId="166" formatCode="[$-14809]dd/mm/yyyy;@"/>
    <numFmt numFmtId="167" formatCode="_-* #,##0_-;\-* #,##0_-;_-* &quot;-&quot;??_-;_-@_-"/>
  </numFmts>
  <fonts count="220" x14ac:knownFonts="1">
    <font>
      <sz val="11"/>
      <color theme="1"/>
      <name val="Calibri"/>
      <family val="2"/>
      <scheme val="minor"/>
    </font>
    <font>
      <b/>
      <sz val="11"/>
      <color theme="1"/>
      <name val="Arial"/>
      <family val="2"/>
    </font>
    <font>
      <b/>
      <sz val="8"/>
      <color theme="1"/>
      <name val="Arial"/>
      <family val="2"/>
    </font>
    <font>
      <sz val="8"/>
      <color theme="1"/>
      <name val="Arial"/>
      <family val="2"/>
    </font>
    <font>
      <b/>
      <sz val="10"/>
      <color theme="1"/>
      <name val="Arial"/>
      <family val="2"/>
    </font>
    <font>
      <sz val="11"/>
      <color theme="1"/>
      <name val="Arial"/>
      <family val="2"/>
    </font>
    <font>
      <b/>
      <u/>
      <sz val="11"/>
      <color theme="1"/>
      <name val="Arial"/>
      <family val="2"/>
    </font>
    <font>
      <i/>
      <sz val="8"/>
      <color theme="1"/>
      <name val="Arial"/>
      <family val="2"/>
    </font>
    <font>
      <b/>
      <sz val="12"/>
      <color theme="1"/>
      <name val="Arial"/>
      <family val="2"/>
    </font>
    <font>
      <sz val="10"/>
      <color theme="1"/>
      <name val="Calibri"/>
      <family val="2"/>
      <scheme val="minor"/>
    </font>
    <font>
      <sz val="10"/>
      <color theme="1"/>
      <name val="Arial"/>
      <family val="2"/>
    </font>
    <font>
      <sz val="12"/>
      <color theme="1"/>
      <name val="Arial"/>
      <family val="2"/>
    </font>
    <font>
      <u/>
      <sz val="11"/>
      <color theme="10"/>
      <name val="Calibri"/>
      <family val="2"/>
    </font>
    <font>
      <b/>
      <sz val="12"/>
      <color theme="1"/>
      <name val="Times New Roman"/>
      <family val="1"/>
    </font>
    <font>
      <i/>
      <sz val="10"/>
      <color theme="1"/>
      <name val="Arial"/>
      <family val="2"/>
    </font>
    <font>
      <b/>
      <sz val="8"/>
      <color theme="1"/>
      <name val="Wingdings"/>
      <charset val="2"/>
    </font>
    <font>
      <u/>
      <sz val="8"/>
      <color theme="10"/>
      <name val="Arial"/>
      <family val="2"/>
    </font>
    <font>
      <sz val="8"/>
      <color theme="1"/>
      <name val="Calibri"/>
      <family val="2"/>
      <scheme val="minor"/>
    </font>
    <font>
      <b/>
      <u/>
      <sz val="8"/>
      <color theme="1"/>
      <name val="Arial"/>
      <family val="2"/>
    </font>
    <font>
      <b/>
      <sz val="14"/>
      <color theme="1"/>
      <name val="Arial"/>
      <family val="2"/>
    </font>
    <font>
      <b/>
      <u/>
      <sz val="10"/>
      <color theme="1"/>
      <name val="Arial"/>
      <family val="2"/>
    </font>
    <font>
      <sz val="10"/>
      <name val="Arial"/>
      <family val="2"/>
    </font>
    <font>
      <sz val="11"/>
      <name val="Arial"/>
      <family val="2"/>
    </font>
    <font>
      <sz val="11"/>
      <color theme="1"/>
      <name val="Wingdings 2"/>
      <family val="1"/>
      <charset val="2"/>
    </font>
    <font>
      <b/>
      <sz val="10"/>
      <color theme="1"/>
      <name val="Calibri"/>
      <family val="2"/>
      <scheme val="minor"/>
    </font>
    <font>
      <b/>
      <u/>
      <sz val="12"/>
      <color theme="1"/>
      <name val="Arial"/>
      <family val="2"/>
    </font>
    <font>
      <b/>
      <sz val="28"/>
      <color indexed="12"/>
      <name val="Arial"/>
      <family val="2"/>
    </font>
    <font>
      <sz val="16"/>
      <name val="Arial"/>
      <family val="2"/>
    </font>
    <font>
      <sz val="16"/>
      <color indexed="12"/>
      <name val="Arial"/>
      <family val="2"/>
    </font>
    <font>
      <b/>
      <sz val="16"/>
      <name val="Arial"/>
      <family val="2"/>
    </font>
    <font>
      <sz val="10"/>
      <color indexed="8"/>
      <name val="Arial"/>
      <family val="2"/>
    </font>
    <font>
      <sz val="16"/>
      <color indexed="8"/>
      <name val="Arial"/>
      <family val="2"/>
    </font>
    <font>
      <b/>
      <sz val="16"/>
      <color indexed="10"/>
      <name val="Arial"/>
      <family val="2"/>
    </font>
    <font>
      <b/>
      <u/>
      <sz val="16"/>
      <name val="Arial"/>
      <family val="2"/>
    </font>
    <font>
      <b/>
      <u/>
      <sz val="16"/>
      <color indexed="8"/>
      <name val="Arial"/>
      <family val="2"/>
    </font>
    <font>
      <b/>
      <sz val="16"/>
      <color indexed="8"/>
      <name val="Arial"/>
      <family val="2"/>
    </font>
    <font>
      <b/>
      <i/>
      <sz val="20"/>
      <color indexed="8"/>
      <name val="Arial"/>
      <family val="2"/>
    </font>
    <font>
      <i/>
      <sz val="16"/>
      <color indexed="8"/>
      <name val="Arial"/>
      <family val="2"/>
    </font>
    <font>
      <b/>
      <sz val="14"/>
      <name val="Arial"/>
      <family val="2"/>
    </font>
    <font>
      <b/>
      <sz val="12"/>
      <name val="Calibri"/>
      <family val="2"/>
    </font>
    <font>
      <b/>
      <sz val="12"/>
      <name val="Arial"/>
      <family val="2"/>
    </font>
    <font>
      <b/>
      <i/>
      <sz val="16"/>
      <color indexed="9"/>
      <name val="Arial"/>
      <family val="2"/>
    </font>
    <font>
      <b/>
      <sz val="16"/>
      <color indexed="12"/>
      <name val="Arial"/>
      <family val="2"/>
    </font>
    <font>
      <b/>
      <strike/>
      <sz val="16"/>
      <color indexed="12"/>
      <name val="Arial"/>
      <family val="2"/>
    </font>
    <font>
      <b/>
      <sz val="16"/>
      <color indexed="9"/>
      <name val="Arial"/>
      <family val="2"/>
    </font>
    <font>
      <sz val="16"/>
      <color indexed="21"/>
      <name val="Arial"/>
      <family val="2"/>
    </font>
    <font>
      <sz val="16"/>
      <color indexed="10"/>
      <name val="Arial"/>
      <family val="2"/>
    </font>
    <font>
      <i/>
      <sz val="16"/>
      <name val="Arial"/>
      <family val="2"/>
    </font>
    <font>
      <b/>
      <i/>
      <sz val="20"/>
      <name val="Arial"/>
      <family val="2"/>
    </font>
    <font>
      <b/>
      <i/>
      <sz val="16"/>
      <color indexed="8"/>
      <name val="Arial"/>
      <family val="2"/>
    </font>
    <font>
      <u/>
      <sz val="16"/>
      <color indexed="8"/>
      <name val="Arial"/>
      <family val="2"/>
    </font>
    <font>
      <sz val="16"/>
      <color indexed="9"/>
      <name val="Arial"/>
      <family val="2"/>
    </font>
    <font>
      <sz val="12"/>
      <color theme="1"/>
      <name val="Calibri"/>
      <family val="2"/>
      <scheme val="minor"/>
    </font>
    <font>
      <sz val="12"/>
      <name val="Arial"/>
      <family val="2"/>
    </font>
    <font>
      <sz val="14"/>
      <color theme="1"/>
      <name val="Arial"/>
      <family val="2"/>
    </font>
    <font>
      <sz val="14"/>
      <color theme="1"/>
      <name val="Calibri"/>
      <family val="2"/>
      <scheme val="minor"/>
    </font>
    <font>
      <i/>
      <sz val="10"/>
      <color rgb="FFFF0000"/>
      <name val="Arial"/>
      <family val="2"/>
    </font>
    <font>
      <i/>
      <sz val="11"/>
      <color theme="1"/>
      <name val="Calibri"/>
      <family val="2"/>
      <scheme val="minor"/>
    </font>
    <font>
      <i/>
      <sz val="9"/>
      <color theme="1"/>
      <name val="Arial"/>
      <family val="2"/>
    </font>
    <font>
      <b/>
      <i/>
      <sz val="9"/>
      <color theme="1"/>
      <name val="Arial"/>
      <family val="2"/>
    </font>
    <font>
      <i/>
      <sz val="9"/>
      <name val="Arial"/>
      <family val="2"/>
    </font>
    <font>
      <sz val="11"/>
      <name val="Calibri"/>
      <family val="2"/>
      <scheme val="minor"/>
    </font>
    <font>
      <b/>
      <sz val="11"/>
      <name val="Arial"/>
      <family val="2"/>
    </font>
    <font>
      <sz val="14"/>
      <name val="Arial"/>
      <family val="2"/>
    </font>
    <font>
      <sz val="14"/>
      <color indexed="8"/>
      <name val="Arial"/>
      <family val="2"/>
    </font>
    <font>
      <sz val="12"/>
      <color indexed="9"/>
      <name val="Arial"/>
      <family val="2"/>
    </font>
    <font>
      <sz val="11"/>
      <color indexed="8"/>
      <name val="Arial"/>
      <family val="2"/>
    </font>
    <font>
      <b/>
      <sz val="8"/>
      <name val="Arial"/>
      <family val="2"/>
    </font>
    <font>
      <vertAlign val="superscript"/>
      <sz val="11"/>
      <color theme="1"/>
      <name val="Arial"/>
      <family val="2"/>
    </font>
    <font>
      <b/>
      <vertAlign val="superscript"/>
      <sz val="8"/>
      <color theme="1"/>
      <name val="Arial"/>
      <family val="2"/>
    </font>
    <font>
      <b/>
      <sz val="11"/>
      <color indexed="8"/>
      <name val="Arial"/>
      <family val="2"/>
    </font>
    <font>
      <b/>
      <sz val="11"/>
      <color indexed="8"/>
      <name val="Calibri"/>
      <family val="2"/>
    </font>
    <font>
      <i/>
      <sz val="11"/>
      <color indexed="8"/>
      <name val="Arial"/>
      <family val="2"/>
    </font>
    <font>
      <u/>
      <sz val="11"/>
      <color theme="10"/>
      <name val="Arial"/>
      <family val="2"/>
    </font>
    <font>
      <b/>
      <i/>
      <sz val="11"/>
      <color rgb="FFFF0000"/>
      <name val="Calibri"/>
      <family val="2"/>
      <scheme val="minor"/>
    </font>
    <font>
      <sz val="12"/>
      <color indexed="8"/>
      <name val="Arial"/>
      <family val="2"/>
    </font>
    <font>
      <sz val="10"/>
      <color theme="1"/>
      <name val="Wingdings 2"/>
      <family val="1"/>
      <charset val="2"/>
    </font>
    <font>
      <sz val="10"/>
      <name val="Wingdings 2"/>
      <family val="1"/>
      <charset val="2"/>
    </font>
    <font>
      <u/>
      <sz val="10"/>
      <color theme="1"/>
      <name val="Arial"/>
      <family val="2"/>
    </font>
    <font>
      <b/>
      <i/>
      <sz val="10"/>
      <color theme="1"/>
      <name val="Arial"/>
      <family val="2"/>
    </font>
    <font>
      <b/>
      <vertAlign val="superscript"/>
      <sz val="10"/>
      <color theme="1"/>
      <name val="Arial"/>
      <family val="2"/>
    </font>
    <font>
      <b/>
      <sz val="10"/>
      <name val="Arial"/>
      <family val="2"/>
    </font>
    <font>
      <sz val="11"/>
      <color indexed="8"/>
      <name val="Calibri"/>
      <family val="2"/>
    </font>
    <font>
      <b/>
      <i/>
      <sz val="12"/>
      <color rgb="FFFF0000"/>
      <name val="Calibri"/>
      <family val="2"/>
      <scheme val="minor"/>
    </font>
    <font>
      <b/>
      <sz val="11"/>
      <color theme="1"/>
      <name val="Times New Roman"/>
      <family val="1"/>
    </font>
    <font>
      <sz val="10"/>
      <color theme="1"/>
      <name val="Times New Roman"/>
      <family val="1"/>
    </font>
    <font>
      <sz val="10"/>
      <color rgb="FFFF0000"/>
      <name val="Arial"/>
      <family val="2"/>
    </font>
    <font>
      <sz val="10"/>
      <color rgb="FFFF0000"/>
      <name val="Times New Roman"/>
      <family val="1"/>
    </font>
    <font>
      <b/>
      <u/>
      <sz val="10"/>
      <color theme="3" tint="0.39997558519241921"/>
      <name val="Arial"/>
      <family val="2"/>
    </font>
    <font>
      <b/>
      <u/>
      <sz val="10"/>
      <color rgb="FF548DD4"/>
      <name val="Arial"/>
      <family val="2"/>
    </font>
    <font>
      <b/>
      <sz val="10"/>
      <color rgb="FF548DD4"/>
      <name val="Arial"/>
      <family val="2"/>
    </font>
    <font>
      <sz val="10"/>
      <color rgb="FF31849B"/>
      <name val="Arial"/>
      <family val="2"/>
    </font>
    <font>
      <sz val="9"/>
      <color theme="1"/>
      <name val="Arial"/>
      <family val="2"/>
    </font>
    <font>
      <sz val="9"/>
      <color theme="1"/>
      <name val="Calibri"/>
      <family val="2"/>
      <scheme val="minor"/>
    </font>
    <font>
      <i/>
      <sz val="8"/>
      <name val="Arial"/>
      <family val="2"/>
    </font>
    <font>
      <u/>
      <sz val="9"/>
      <color theme="1"/>
      <name val="Arial"/>
      <family val="2"/>
    </font>
    <font>
      <i/>
      <sz val="10"/>
      <name val="Arial"/>
      <family val="2"/>
    </font>
    <font>
      <u/>
      <sz val="10"/>
      <name val="Arial"/>
      <family val="2"/>
    </font>
    <font>
      <b/>
      <sz val="10"/>
      <color rgb="FFFF0000"/>
      <name val="Arial"/>
      <family val="2"/>
    </font>
    <font>
      <b/>
      <i/>
      <sz val="8"/>
      <color theme="1"/>
      <name val="Arial"/>
      <family val="2"/>
    </font>
    <font>
      <b/>
      <i/>
      <sz val="11"/>
      <color rgb="FF365F91"/>
      <name val="Arial"/>
      <family val="2"/>
    </font>
    <font>
      <b/>
      <sz val="12"/>
      <color rgb="FFFF0000"/>
      <name val="Arial"/>
      <family val="2"/>
    </font>
    <font>
      <b/>
      <sz val="9"/>
      <color theme="1"/>
      <name val="Arial"/>
      <family val="2"/>
    </font>
    <font>
      <b/>
      <sz val="8"/>
      <color theme="1"/>
      <name val="Arial Narrow"/>
      <family val="2"/>
    </font>
    <font>
      <sz val="11"/>
      <color theme="1"/>
      <name val="Calibri"/>
      <family val="2"/>
      <scheme val="minor"/>
    </font>
    <font>
      <sz val="9"/>
      <color indexed="81"/>
      <name val="Tahoma"/>
      <family val="2"/>
    </font>
    <font>
      <b/>
      <sz val="9"/>
      <color indexed="81"/>
      <name val="Tahoma"/>
      <family val="2"/>
    </font>
    <font>
      <b/>
      <sz val="8"/>
      <color indexed="8"/>
      <name val="Arial Narrow"/>
      <family val="2"/>
    </font>
    <font>
      <b/>
      <vertAlign val="superscript"/>
      <sz val="11"/>
      <color theme="1"/>
      <name val="Arial"/>
      <family val="2"/>
    </font>
    <font>
      <b/>
      <sz val="9.5"/>
      <color theme="1"/>
      <name val="Arial"/>
      <family val="2"/>
    </font>
    <font>
      <b/>
      <vertAlign val="superscript"/>
      <sz val="9.5"/>
      <color theme="1"/>
      <name val="Arial"/>
      <family val="2"/>
    </font>
    <font>
      <b/>
      <u/>
      <sz val="16"/>
      <color indexed="9"/>
      <name val="Arial"/>
      <family val="2"/>
    </font>
    <font>
      <strike/>
      <sz val="16"/>
      <name val="Arial"/>
      <family val="2"/>
    </font>
    <font>
      <b/>
      <vertAlign val="superscript"/>
      <sz val="10"/>
      <name val="Arial"/>
      <family val="2"/>
    </font>
    <font>
      <i/>
      <vertAlign val="superscript"/>
      <sz val="8"/>
      <name val="Arial"/>
      <family val="2"/>
    </font>
    <font>
      <sz val="9"/>
      <name val="Arial"/>
      <family val="2"/>
    </font>
    <font>
      <b/>
      <u/>
      <sz val="16"/>
      <color theme="1"/>
      <name val="Arial"/>
      <family val="2"/>
    </font>
    <font>
      <sz val="16"/>
      <color rgb="FFFF0000"/>
      <name val="Arial"/>
      <family val="2"/>
    </font>
    <font>
      <i/>
      <sz val="8"/>
      <color rgb="FFFF0000"/>
      <name val="Arial"/>
      <family val="2"/>
    </font>
    <font>
      <b/>
      <u/>
      <sz val="12"/>
      <name val="Arial"/>
      <family val="2"/>
    </font>
    <font>
      <sz val="12"/>
      <color rgb="FF000000"/>
      <name val="Arial"/>
      <family val="2"/>
    </font>
    <font>
      <b/>
      <sz val="12"/>
      <color rgb="FF000000"/>
      <name val="Arial"/>
      <family val="2"/>
    </font>
    <font>
      <b/>
      <sz val="10"/>
      <color indexed="8"/>
      <name val="Arial"/>
      <family val="2"/>
    </font>
    <font>
      <b/>
      <sz val="10"/>
      <color indexed="30"/>
      <name val="Arial"/>
      <family val="2"/>
    </font>
    <font>
      <b/>
      <sz val="12"/>
      <color indexed="30"/>
      <name val="Arial"/>
      <family val="2"/>
    </font>
    <font>
      <sz val="18"/>
      <color indexed="8"/>
      <name val="Arial"/>
      <family val="2"/>
    </font>
    <font>
      <b/>
      <i/>
      <sz val="10"/>
      <name val="Arial"/>
      <family val="2"/>
    </font>
    <font>
      <sz val="10"/>
      <color indexed="56"/>
      <name val="Arial"/>
      <family val="2"/>
    </font>
    <font>
      <sz val="10"/>
      <color indexed="30"/>
      <name val="Arial"/>
      <family val="2"/>
    </font>
    <font>
      <sz val="10"/>
      <color rgb="FF00B050"/>
      <name val="Arial"/>
      <family val="2"/>
    </font>
    <font>
      <b/>
      <sz val="10"/>
      <color rgb="FF0066CC"/>
      <name val="Arial"/>
      <family val="2"/>
    </font>
    <font>
      <b/>
      <sz val="10"/>
      <color indexed="10"/>
      <name val="Arial"/>
      <family val="2"/>
    </font>
    <font>
      <u/>
      <sz val="14"/>
      <name val="Arial"/>
      <family val="2"/>
    </font>
    <font>
      <u/>
      <sz val="12"/>
      <name val="Arial"/>
      <family val="2"/>
    </font>
    <font>
      <i/>
      <sz val="12"/>
      <name val="Arial"/>
      <family val="2"/>
    </font>
    <font>
      <sz val="12"/>
      <color theme="4"/>
      <name val="Arial"/>
      <family val="2"/>
    </font>
    <font>
      <b/>
      <u/>
      <sz val="12"/>
      <color indexed="8"/>
      <name val="Arial"/>
      <family val="2"/>
    </font>
    <font>
      <b/>
      <sz val="12"/>
      <color indexed="8"/>
      <name val="Arial"/>
      <family val="2"/>
    </font>
    <font>
      <sz val="10"/>
      <color indexed="8"/>
      <name val="Arial Narrow"/>
      <family val="2"/>
    </font>
    <font>
      <b/>
      <sz val="12"/>
      <color indexed="12"/>
      <name val="Arial"/>
      <family val="2"/>
    </font>
    <font>
      <b/>
      <sz val="10"/>
      <color indexed="9"/>
      <name val="Arial"/>
      <family val="2"/>
    </font>
    <font>
      <sz val="10"/>
      <color indexed="54"/>
      <name val="Arial"/>
      <family val="2"/>
    </font>
    <font>
      <sz val="12"/>
      <color indexed="54"/>
      <name val="Arial"/>
      <family val="2"/>
    </font>
    <font>
      <b/>
      <i/>
      <sz val="8"/>
      <color indexed="30"/>
      <name val="Arial Narrow"/>
      <family val="2"/>
    </font>
    <font>
      <b/>
      <i/>
      <sz val="8"/>
      <color rgb="FF0066CC"/>
      <name val="Arial Narrow"/>
      <family val="2"/>
    </font>
    <font>
      <b/>
      <i/>
      <sz val="8"/>
      <color rgb="FFFF0000"/>
      <name val="Arial Narrow"/>
      <family val="2"/>
    </font>
    <font>
      <b/>
      <sz val="10"/>
      <color theme="0"/>
      <name val="Arial"/>
      <family val="2"/>
    </font>
    <font>
      <sz val="10"/>
      <color theme="0"/>
      <name val="Arial"/>
      <family val="2"/>
    </font>
    <font>
      <sz val="10"/>
      <color theme="8"/>
      <name val="Arial Narrow"/>
      <family val="2"/>
    </font>
    <font>
      <b/>
      <sz val="10"/>
      <color theme="0"/>
      <name val="Calibri"/>
      <family val="2"/>
    </font>
    <font>
      <sz val="10"/>
      <color indexed="9"/>
      <name val="Arial"/>
      <family val="2"/>
    </font>
    <font>
      <b/>
      <sz val="10"/>
      <color indexed="8"/>
      <name val="Calibri"/>
      <family val="2"/>
    </font>
    <font>
      <sz val="11"/>
      <color theme="8"/>
      <name val="Arial Narrow"/>
      <family val="2"/>
    </font>
    <font>
      <b/>
      <sz val="12"/>
      <color indexed="8"/>
      <name val="Calibri"/>
      <family val="2"/>
    </font>
    <font>
      <sz val="10"/>
      <color indexed="23"/>
      <name val="Arial"/>
      <family val="2"/>
    </font>
    <font>
      <b/>
      <sz val="10"/>
      <color indexed="12"/>
      <name val="Arial"/>
      <family val="2"/>
    </font>
    <font>
      <b/>
      <i/>
      <sz val="10"/>
      <color rgb="FFFF0000"/>
      <name val="Arial"/>
      <family val="2"/>
    </font>
    <font>
      <b/>
      <sz val="12"/>
      <color theme="0"/>
      <name val="Arial"/>
      <family val="2"/>
    </font>
    <font>
      <sz val="12"/>
      <color theme="0"/>
      <name val="Arial"/>
      <family val="2"/>
    </font>
    <font>
      <sz val="12"/>
      <color theme="8"/>
      <name val="Arial Narrow"/>
      <family val="2"/>
    </font>
    <font>
      <b/>
      <sz val="12"/>
      <color theme="0"/>
      <name val="Calibri"/>
      <family val="2"/>
    </font>
    <font>
      <i/>
      <u/>
      <sz val="10"/>
      <color indexed="8"/>
      <name val="Arial"/>
      <family val="2"/>
    </font>
    <font>
      <sz val="12"/>
      <color indexed="23"/>
      <name val="Arial"/>
      <family val="2"/>
    </font>
    <font>
      <sz val="10"/>
      <color rgb="FF000000"/>
      <name val="Segoe UI"/>
      <family val="2"/>
    </font>
    <font>
      <sz val="11"/>
      <name val="Calibri"/>
      <family val="2"/>
    </font>
    <font>
      <b/>
      <sz val="11"/>
      <name val="Calibri"/>
      <family val="2"/>
    </font>
    <font>
      <i/>
      <sz val="11"/>
      <name val="Calibri"/>
      <family val="2"/>
      <scheme val="minor"/>
    </font>
    <font>
      <sz val="10"/>
      <color theme="7"/>
      <name val="Arial"/>
      <family val="2"/>
    </font>
    <font>
      <sz val="11"/>
      <color theme="7"/>
      <name val="Calibri"/>
      <family val="2"/>
      <scheme val="minor"/>
    </font>
    <font>
      <b/>
      <strike/>
      <sz val="10"/>
      <color theme="1"/>
      <name val="Arial"/>
      <family val="2"/>
    </font>
    <font>
      <sz val="10"/>
      <color theme="5"/>
      <name val="Arial"/>
      <family val="2"/>
    </font>
    <font>
      <strike/>
      <sz val="10"/>
      <color theme="1"/>
      <name val="Arial"/>
      <family val="2"/>
    </font>
    <font>
      <u/>
      <sz val="11"/>
      <color theme="1"/>
      <name val="Calibri"/>
      <family val="2"/>
      <scheme val="minor"/>
    </font>
    <font>
      <b/>
      <sz val="10"/>
      <color theme="5"/>
      <name val="Arial"/>
      <family val="2"/>
    </font>
    <font>
      <sz val="11"/>
      <color rgb="FF000000"/>
      <name val="Calibri"/>
      <family val="2"/>
      <scheme val="minor"/>
    </font>
    <font>
      <sz val="11"/>
      <color theme="5"/>
      <name val="Calibri"/>
      <family val="2"/>
      <scheme val="minor"/>
    </font>
    <font>
      <i/>
      <sz val="8"/>
      <color theme="5"/>
      <name val="Arial"/>
      <family val="2"/>
    </font>
    <font>
      <sz val="11"/>
      <color rgb="FF00B050"/>
      <name val="Calibri"/>
      <family val="2"/>
      <scheme val="minor"/>
    </font>
    <font>
      <sz val="11"/>
      <color rgb="FFFF0000"/>
      <name val="Calibri"/>
      <family val="2"/>
      <scheme val="minor"/>
    </font>
    <font>
      <sz val="10"/>
      <color theme="7"/>
      <name val="Wingdings 2"/>
      <family val="1"/>
      <charset val="2"/>
    </font>
    <font>
      <i/>
      <sz val="8"/>
      <color theme="7"/>
      <name val="Arial"/>
      <family val="2"/>
    </font>
    <font>
      <sz val="8"/>
      <name val="Arial"/>
      <family val="2"/>
    </font>
    <font>
      <sz val="10"/>
      <name val="Calibri"/>
      <family val="2"/>
      <scheme val="minor"/>
    </font>
    <font>
      <sz val="11"/>
      <color theme="5"/>
      <name val="Arial"/>
      <family val="2"/>
    </font>
    <font>
      <strike/>
      <sz val="11"/>
      <color theme="1"/>
      <name val="Calibri"/>
      <family val="2"/>
      <scheme val="minor"/>
    </font>
    <font>
      <strike/>
      <sz val="11"/>
      <color rgb="FF00B050"/>
      <name val="Calibri"/>
      <family val="2"/>
      <scheme val="minor"/>
    </font>
    <font>
      <i/>
      <u/>
      <sz val="9"/>
      <name val="Arial"/>
      <family val="2"/>
    </font>
    <font>
      <b/>
      <u/>
      <sz val="10"/>
      <name val="Arial"/>
      <family val="2"/>
    </font>
    <font>
      <vertAlign val="superscript"/>
      <sz val="10"/>
      <name val="Arial"/>
      <family val="2"/>
    </font>
    <font>
      <strike/>
      <sz val="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rgb="FF0000FF"/>
      <name val="Arial"/>
      <family val="2"/>
    </font>
    <font>
      <u/>
      <sz val="11"/>
      <color rgb="FF0000FF"/>
      <name val="Arial"/>
      <family val="2"/>
    </font>
    <font>
      <vertAlign val="superscript"/>
      <sz val="16"/>
      <name val="Arial"/>
      <family val="2"/>
    </font>
    <font>
      <i/>
      <vertAlign val="superscript"/>
      <sz val="16"/>
      <name val="Arial"/>
      <family val="2"/>
    </font>
    <font>
      <strike/>
      <sz val="12"/>
      <color indexed="8"/>
      <name val="Arial"/>
      <family val="2"/>
    </font>
    <font>
      <strike/>
      <sz val="12"/>
      <color indexed="23"/>
      <name val="Arial"/>
      <family val="2"/>
    </font>
    <font>
      <strike/>
      <sz val="12"/>
      <name val="Arial"/>
      <family val="2"/>
    </font>
    <font>
      <i/>
      <sz val="14"/>
      <name val="Arial"/>
      <family val="2"/>
    </font>
    <font>
      <sz val="10"/>
      <color rgb="FF7030A0"/>
      <name val="Arial"/>
      <family val="2"/>
    </font>
    <font>
      <i/>
      <sz val="9"/>
      <color theme="8"/>
      <name val="Arial"/>
      <family val="2"/>
    </font>
    <font>
      <b/>
      <sz val="10"/>
      <color rgb="FF000000"/>
      <name val="Arial"/>
      <family val="2"/>
    </font>
    <font>
      <i/>
      <sz val="9"/>
      <color rgb="FF000000"/>
      <name val="Arial"/>
      <family val="2"/>
    </font>
    <font>
      <i/>
      <sz val="4"/>
      <color rgb="FF000000"/>
      <name val="Arial"/>
      <family val="2"/>
    </font>
    <font>
      <u/>
      <sz val="10"/>
      <color rgb="FFFF0000"/>
      <name val="Arial"/>
      <family val="2"/>
    </font>
    <font>
      <sz val="11"/>
      <color theme="8"/>
      <name val="Calibri"/>
      <family val="2"/>
      <scheme val="minor"/>
    </font>
  </fonts>
  <fills count="5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FFCC"/>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0000FF"/>
        <bgColor indexed="64"/>
      </patternFill>
    </fill>
    <fill>
      <patternFill patternType="solid">
        <fgColor rgb="FFFFFFFF"/>
        <bgColor indexed="64"/>
      </patternFill>
    </fill>
    <fill>
      <patternFill patternType="solid">
        <fgColor rgb="FFFDE9D9"/>
        <bgColor indexed="64"/>
      </patternFill>
    </fill>
    <fill>
      <patternFill patternType="solid">
        <fgColor rgb="FF0070C0"/>
        <bgColor indexed="64"/>
      </patternFill>
    </fill>
    <fill>
      <patternFill patternType="solid">
        <fgColor rgb="FFFF0000"/>
        <bgColor indexed="64"/>
      </patternFill>
    </fill>
    <fill>
      <patternFill patternType="solid">
        <fgColor rgb="FFC5D9F1"/>
        <bgColor indexed="64"/>
      </patternFill>
    </fill>
    <fill>
      <patternFill patternType="solid">
        <fgColor theme="0" tint="-4.9989318521683403E-2"/>
        <bgColor indexed="64"/>
      </patternFill>
    </fill>
    <fill>
      <patternFill patternType="solid">
        <fgColor rgb="FFDBE5F1"/>
        <bgColor indexed="64"/>
      </patternFill>
    </fill>
    <fill>
      <patternFill patternType="solid">
        <fgColor theme="4" tint="0.79998168889431442"/>
        <bgColor indexed="64"/>
      </patternFill>
    </fill>
    <fill>
      <patternFill patternType="solid">
        <fgColor rgb="FFD8D8D8"/>
        <bgColor indexed="64"/>
      </patternFill>
    </fill>
    <fill>
      <patternFill patternType="solid">
        <fgColor theme="9" tint="0.59999389629810485"/>
        <bgColor indexed="64"/>
      </patternFill>
    </fill>
    <fill>
      <patternFill patternType="solid">
        <fgColor rgb="FF1976FF"/>
        <bgColor indexed="64"/>
      </patternFill>
    </fill>
    <fill>
      <patternFill patternType="solid">
        <fgColor theme="0" tint="-0.34998626667073579"/>
        <bgColor indexed="64"/>
      </patternFill>
    </fill>
    <fill>
      <patternFill patternType="solid">
        <fgColor rgb="FF0066FF"/>
        <bgColor indexed="64"/>
      </patternFill>
    </fill>
    <fill>
      <patternFill patternType="solid">
        <fgColor theme="8" tint="0.79998168889431442"/>
        <bgColor indexed="64"/>
      </patternFill>
    </fill>
    <fill>
      <patternFill patternType="solid">
        <fgColor rgb="FFC5E4ED"/>
        <bgColor indexed="64"/>
      </patternFill>
    </fill>
    <fill>
      <patternFill patternType="solid">
        <fgColor rgb="FFB8CC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68">
    <border>
      <left/>
      <right/>
      <top/>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bottom/>
      <diagonal/>
    </border>
    <border>
      <left style="thin">
        <color indexed="64"/>
      </left>
      <right/>
      <top/>
      <bottom style="thin">
        <color indexed="64"/>
      </bottom>
      <diagonal/>
    </border>
    <border>
      <left/>
      <right/>
      <top style="hair">
        <color rgb="FF0070C0"/>
      </top>
      <bottom style="hair">
        <color rgb="FF0070C0"/>
      </bottom>
      <diagonal/>
    </border>
    <border>
      <left/>
      <right/>
      <top style="hair">
        <color rgb="FF0070C0"/>
      </top>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4"/>
      </left>
      <right style="thin">
        <color theme="4"/>
      </right>
      <top style="thin">
        <color theme="4"/>
      </top>
      <bottom style="thin">
        <color theme="4"/>
      </bottom>
      <diagonal/>
    </border>
    <border>
      <left style="thin">
        <color rgb="FF0070C0"/>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right style="thin">
        <color rgb="FF0070C0"/>
      </right>
      <top style="thin">
        <color rgb="FF0070C0"/>
      </top>
      <bottom style="thin">
        <color rgb="FF0070C0"/>
      </bottom>
      <diagonal/>
    </border>
    <border>
      <left/>
      <right/>
      <top style="thin">
        <color rgb="FF0070C0"/>
      </top>
      <bottom/>
      <diagonal/>
    </border>
    <border>
      <left/>
      <right/>
      <top/>
      <bottom style="thin">
        <color rgb="FF0070C0"/>
      </bottom>
      <diagonal/>
    </border>
    <border>
      <left/>
      <right/>
      <top style="thin">
        <color rgb="FF0070C0"/>
      </top>
      <bottom style="thin">
        <color rgb="FF0070C0"/>
      </bottom>
      <diagonal/>
    </border>
    <border>
      <left style="thin">
        <color rgb="FF4F81BD"/>
      </left>
      <right style="thin">
        <color rgb="FF4F81BD"/>
      </right>
      <top style="thin">
        <color rgb="FF4F81BD"/>
      </top>
      <bottom style="thin">
        <color rgb="FF4F81BD"/>
      </bottom>
      <diagonal/>
    </border>
    <border>
      <left style="thin">
        <color rgb="FF4F81BD"/>
      </left>
      <right/>
      <top style="thin">
        <color rgb="FF4F81BD"/>
      </top>
      <bottom style="thin">
        <color rgb="FF4F81BD"/>
      </bottom>
      <diagonal/>
    </border>
    <border>
      <left/>
      <right/>
      <top style="thin">
        <color rgb="FF4F81BD"/>
      </top>
      <bottom style="thin">
        <color rgb="FF4F81BD"/>
      </bottom>
      <diagonal/>
    </border>
    <border>
      <left/>
      <right style="thin">
        <color rgb="FF4F81BD"/>
      </right>
      <top style="thin">
        <color rgb="FF4F81BD"/>
      </top>
      <bottom style="thin">
        <color rgb="FF4F81BD"/>
      </bottom>
      <diagonal/>
    </border>
    <border>
      <left style="hair">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rgb="FF4F81BD"/>
      </left>
      <right/>
      <top style="thin">
        <color rgb="FF4F81BD"/>
      </top>
      <bottom/>
      <diagonal/>
    </border>
    <border>
      <left/>
      <right style="thin">
        <color rgb="FF4F81BD"/>
      </right>
      <top style="thin">
        <color rgb="FF4F81BD"/>
      </top>
      <bottom/>
      <diagonal/>
    </border>
    <border>
      <left style="thin">
        <color rgb="FF4F81BD"/>
      </left>
      <right/>
      <top/>
      <bottom style="thin">
        <color rgb="FF4F81BD"/>
      </bottom>
      <diagonal/>
    </border>
    <border>
      <left/>
      <right style="thin">
        <color rgb="FF4F81BD"/>
      </right>
      <top/>
      <bottom style="thin">
        <color rgb="FF4F81BD"/>
      </bottom>
      <diagonal/>
    </border>
    <border>
      <left style="medium">
        <color rgb="FF0000FF"/>
      </left>
      <right/>
      <top style="medium">
        <color rgb="FF0000FF"/>
      </top>
      <bottom style="medium">
        <color rgb="FF0000FF"/>
      </bottom>
      <diagonal/>
    </border>
    <border>
      <left/>
      <right/>
      <top style="medium">
        <color rgb="FF0000FF"/>
      </top>
      <bottom style="medium">
        <color rgb="FF0000FF"/>
      </bottom>
      <diagonal/>
    </border>
    <border>
      <left/>
      <right style="medium">
        <color rgb="FF0000FF"/>
      </right>
      <top style="medium">
        <color rgb="FF0000FF"/>
      </top>
      <bottom style="medium">
        <color rgb="FF0000FF"/>
      </bottom>
      <diagonal/>
    </border>
    <border>
      <left/>
      <right/>
      <top style="medium">
        <color rgb="FF0000FF"/>
      </top>
      <bottom/>
      <diagonal/>
    </border>
    <border>
      <left style="thin">
        <color rgb="FF0000FF"/>
      </left>
      <right/>
      <top style="thin">
        <color rgb="FF0000FF"/>
      </top>
      <bottom/>
      <diagonal/>
    </border>
    <border>
      <left/>
      <right/>
      <top style="thin">
        <color rgb="FF0000FF"/>
      </top>
      <bottom/>
      <diagonal/>
    </border>
    <border>
      <left/>
      <right style="thin">
        <color rgb="FF0000FF"/>
      </right>
      <top style="thin">
        <color rgb="FF0000FF"/>
      </top>
      <bottom/>
      <diagonal/>
    </border>
    <border>
      <left style="thin">
        <color rgb="FF0000FF"/>
      </left>
      <right/>
      <top/>
      <bottom style="thin">
        <color rgb="FF0000FF"/>
      </bottom>
      <diagonal/>
    </border>
    <border>
      <left style="thin">
        <color rgb="FF0000FF"/>
      </left>
      <right/>
      <top/>
      <bottom style="thin">
        <color rgb="FF0070C0"/>
      </bottom>
      <diagonal/>
    </border>
    <border>
      <left/>
      <right style="thin">
        <color rgb="FF0000FF"/>
      </right>
      <top/>
      <bottom style="thin">
        <color rgb="FF0070C0"/>
      </bottom>
      <diagonal/>
    </border>
    <border>
      <left style="thin">
        <color rgb="FF0000FF"/>
      </left>
      <right/>
      <top style="thin">
        <color rgb="FF0070C0"/>
      </top>
      <bottom/>
      <diagonal/>
    </border>
    <border>
      <left/>
      <right style="thin">
        <color rgb="FF0000FF"/>
      </right>
      <top style="thin">
        <color rgb="FF0070C0"/>
      </top>
      <bottom/>
      <diagonal/>
    </border>
    <border>
      <left/>
      <right/>
      <top/>
      <bottom style="thin">
        <color rgb="FF0000FF"/>
      </bottom>
      <diagonal/>
    </border>
    <border>
      <left/>
      <right style="thin">
        <color rgb="FF0000FF"/>
      </right>
      <top/>
      <bottom style="thin">
        <color rgb="FF0000FF"/>
      </bottom>
      <diagonal/>
    </border>
    <border>
      <left style="thin">
        <color rgb="FF0000FF"/>
      </left>
      <right/>
      <top/>
      <bottom/>
      <diagonal/>
    </border>
    <border>
      <left/>
      <right style="thin">
        <color rgb="FF0000FF"/>
      </right>
      <top/>
      <bottom/>
      <diagonal/>
    </border>
    <border>
      <left style="double">
        <color rgb="FFE46D0A"/>
      </left>
      <right/>
      <top style="double">
        <color rgb="FFE46D0A"/>
      </top>
      <bottom style="double">
        <color rgb="FFE46D0A"/>
      </bottom>
      <diagonal/>
    </border>
    <border>
      <left/>
      <right style="double">
        <color rgb="FFE46D0A"/>
      </right>
      <top style="double">
        <color rgb="FFE46D0A"/>
      </top>
      <bottom style="double">
        <color rgb="FFE46D0A"/>
      </bottom>
      <diagonal/>
    </border>
    <border>
      <left/>
      <right/>
      <top style="double">
        <color rgb="FFE46D0A"/>
      </top>
      <bottom style="double">
        <color rgb="FFE46D0A"/>
      </bottom>
      <diagonal/>
    </border>
    <border>
      <left/>
      <right/>
      <top style="double">
        <color rgb="FFE46D0A"/>
      </top>
      <bottom/>
      <diagonal/>
    </border>
    <border>
      <left style="double">
        <color rgb="FFE46D0A"/>
      </left>
      <right/>
      <top style="double">
        <color rgb="FFE46D0A"/>
      </top>
      <bottom/>
      <diagonal/>
    </border>
    <border>
      <left/>
      <right style="double">
        <color rgb="FFE46D0A"/>
      </right>
      <top style="double">
        <color rgb="FFE46D0A"/>
      </top>
      <bottom/>
      <diagonal/>
    </border>
    <border>
      <left style="double">
        <color rgb="FFFF0000"/>
      </left>
      <right/>
      <top style="double">
        <color rgb="FFFF0000"/>
      </top>
      <bottom style="double">
        <color rgb="FFFF0000"/>
      </bottom>
      <diagonal/>
    </border>
    <border>
      <left/>
      <right/>
      <top style="double">
        <color rgb="FFFF0000"/>
      </top>
      <bottom style="double">
        <color rgb="FFFF0000"/>
      </bottom>
      <diagonal/>
    </border>
    <border>
      <left/>
      <right style="double">
        <color rgb="FFFF0000"/>
      </right>
      <top style="double">
        <color rgb="FFFF0000"/>
      </top>
      <bottom style="double">
        <color rgb="FFFF0000"/>
      </bottom>
      <diagonal/>
    </border>
    <border>
      <left style="medium">
        <color rgb="FF0000FF"/>
      </left>
      <right style="hair">
        <color rgb="FF0000FF"/>
      </right>
      <top style="medium">
        <color rgb="FF0000FF"/>
      </top>
      <bottom/>
      <diagonal/>
    </border>
    <border>
      <left style="hair">
        <color rgb="FF0000FF"/>
      </left>
      <right style="hair">
        <color rgb="FF0000FF"/>
      </right>
      <top style="medium">
        <color rgb="FF0000FF"/>
      </top>
      <bottom/>
      <diagonal/>
    </border>
    <border>
      <left style="hair">
        <color rgb="FF0000FF"/>
      </left>
      <right style="hair">
        <color rgb="FF0000FF"/>
      </right>
      <top style="medium">
        <color rgb="FF0000FF"/>
      </top>
      <bottom style="hair">
        <color rgb="FF0000FF"/>
      </bottom>
      <diagonal/>
    </border>
    <border>
      <left style="hair">
        <color rgb="FF0000FF"/>
      </left>
      <right style="medium">
        <color rgb="FF0000FF"/>
      </right>
      <top style="medium">
        <color rgb="FF0000FF"/>
      </top>
      <bottom/>
      <diagonal/>
    </border>
    <border>
      <left style="medium">
        <color rgb="FF0000FF"/>
      </left>
      <right style="hair">
        <color rgb="FF0000FF"/>
      </right>
      <top/>
      <bottom style="hair">
        <color rgb="FF0000FF"/>
      </bottom>
      <diagonal/>
    </border>
    <border>
      <left style="hair">
        <color rgb="FF0000FF"/>
      </left>
      <right style="hair">
        <color rgb="FF0000FF"/>
      </right>
      <top/>
      <bottom style="hair">
        <color rgb="FF0000FF"/>
      </bottom>
      <diagonal/>
    </border>
    <border>
      <left style="hair">
        <color rgb="FF0000FF"/>
      </left>
      <right style="hair">
        <color rgb="FF0000FF"/>
      </right>
      <top style="thin">
        <color rgb="FF0000FF"/>
      </top>
      <bottom style="hair">
        <color rgb="FF0000FF"/>
      </bottom>
      <diagonal/>
    </border>
    <border>
      <left style="hair">
        <color rgb="FF0000FF"/>
      </left>
      <right style="medium">
        <color rgb="FF0000FF"/>
      </right>
      <top/>
      <bottom style="hair">
        <color rgb="FF0000FF"/>
      </bottom>
      <diagonal/>
    </border>
    <border>
      <left style="medium">
        <color rgb="FF0000FF"/>
      </left>
      <right style="hair">
        <color rgb="FF0000FF"/>
      </right>
      <top style="hair">
        <color rgb="FF0000FF"/>
      </top>
      <bottom style="hair">
        <color rgb="FF0000FF"/>
      </bottom>
      <diagonal/>
    </border>
    <border>
      <left style="hair">
        <color rgb="FF0000FF"/>
      </left>
      <right style="hair">
        <color rgb="FF0000FF"/>
      </right>
      <top style="hair">
        <color rgb="FF0000FF"/>
      </top>
      <bottom style="hair">
        <color rgb="FF0000FF"/>
      </bottom>
      <diagonal/>
    </border>
    <border>
      <left style="hair">
        <color rgb="FF0000FF"/>
      </left>
      <right style="medium">
        <color rgb="FF0000FF"/>
      </right>
      <top style="hair">
        <color rgb="FF0000FF"/>
      </top>
      <bottom style="hair">
        <color rgb="FF0000FF"/>
      </bottom>
      <diagonal/>
    </border>
    <border>
      <left style="thin">
        <color rgb="FF0000FF"/>
      </left>
      <right/>
      <top style="thin">
        <color rgb="FF0000FF"/>
      </top>
      <bottom style="hair">
        <color rgb="FF0000FF"/>
      </bottom>
      <diagonal/>
    </border>
    <border>
      <left/>
      <right/>
      <top style="thin">
        <color rgb="FF0000FF"/>
      </top>
      <bottom style="hair">
        <color rgb="FF0000FF"/>
      </bottom>
      <diagonal/>
    </border>
    <border>
      <left/>
      <right style="hair">
        <color rgb="FF0000FF"/>
      </right>
      <top style="thin">
        <color rgb="FF0000FF"/>
      </top>
      <bottom style="hair">
        <color rgb="FF0000FF"/>
      </bottom>
      <diagonal/>
    </border>
    <border>
      <left style="hair">
        <color rgb="FF0000FF"/>
      </left>
      <right/>
      <top style="thin">
        <color rgb="FF0000FF"/>
      </top>
      <bottom style="hair">
        <color rgb="FF0000FF"/>
      </bottom>
      <diagonal/>
    </border>
    <border>
      <left/>
      <right style="thin">
        <color rgb="FF0000FF"/>
      </right>
      <top style="thin">
        <color rgb="FF0000FF"/>
      </top>
      <bottom style="hair">
        <color rgb="FF0000FF"/>
      </bottom>
      <diagonal/>
    </border>
    <border>
      <left style="thin">
        <color rgb="FF0000FF"/>
      </left>
      <right/>
      <top style="hair">
        <color rgb="FF0000FF"/>
      </top>
      <bottom style="thin">
        <color rgb="FF0000FF"/>
      </bottom>
      <diagonal/>
    </border>
    <border>
      <left/>
      <right/>
      <top style="hair">
        <color rgb="FF0000FF"/>
      </top>
      <bottom style="thin">
        <color rgb="FF0000FF"/>
      </bottom>
      <diagonal/>
    </border>
    <border>
      <left/>
      <right style="hair">
        <color rgb="FF0000FF"/>
      </right>
      <top style="hair">
        <color rgb="FF0000FF"/>
      </top>
      <bottom style="thin">
        <color rgb="FF0000FF"/>
      </bottom>
      <diagonal/>
    </border>
    <border>
      <left style="hair">
        <color rgb="FF0000FF"/>
      </left>
      <right/>
      <top style="hair">
        <color rgb="FF0000FF"/>
      </top>
      <bottom style="thin">
        <color rgb="FF0000FF"/>
      </bottom>
      <diagonal/>
    </border>
    <border>
      <left/>
      <right style="thin">
        <color rgb="FF0000FF"/>
      </right>
      <top style="hair">
        <color rgb="FF0000FF"/>
      </top>
      <bottom style="thin">
        <color rgb="FF0000FF"/>
      </bottom>
      <diagonal/>
    </border>
    <border>
      <left/>
      <right style="hair">
        <color rgb="FF0000FF"/>
      </right>
      <top style="thin">
        <color rgb="FF0000FF"/>
      </top>
      <bottom/>
      <diagonal/>
    </border>
    <border>
      <left style="hair">
        <color rgb="FF0000FF"/>
      </left>
      <right style="thin">
        <color rgb="FF0000FF"/>
      </right>
      <top style="thin">
        <color rgb="FF0000FF"/>
      </top>
      <bottom/>
      <diagonal/>
    </border>
    <border>
      <left style="thin">
        <color rgb="FF0000FF"/>
      </left>
      <right/>
      <top/>
      <bottom style="hair">
        <color rgb="FF0000FF"/>
      </bottom>
      <diagonal/>
    </border>
    <border>
      <left/>
      <right style="hair">
        <color rgb="FF0000FF"/>
      </right>
      <top/>
      <bottom style="hair">
        <color rgb="FF0000FF"/>
      </bottom>
      <diagonal/>
    </border>
    <border>
      <left style="hair">
        <color rgb="FF0000FF"/>
      </left>
      <right style="thin">
        <color rgb="FF0000FF"/>
      </right>
      <top/>
      <bottom style="hair">
        <color rgb="FF0000FF"/>
      </bottom>
      <diagonal/>
    </border>
    <border>
      <left style="thin">
        <color rgb="FF0000FF"/>
      </left>
      <right/>
      <top style="hair">
        <color rgb="FF0000FF"/>
      </top>
      <bottom style="hair">
        <color rgb="FF0000FF"/>
      </bottom>
      <diagonal/>
    </border>
    <border>
      <left/>
      <right style="hair">
        <color rgb="FF0000FF"/>
      </right>
      <top style="hair">
        <color rgb="FF0000FF"/>
      </top>
      <bottom style="hair">
        <color rgb="FF0000FF"/>
      </bottom>
      <diagonal/>
    </border>
    <border>
      <left style="hair">
        <color rgb="FF0000FF"/>
      </left>
      <right style="thin">
        <color rgb="FF0000FF"/>
      </right>
      <top style="hair">
        <color rgb="FF0000FF"/>
      </top>
      <bottom style="hair">
        <color rgb="FF0000FF"/>
      </bottom>
      <diagonal/>
    </border>
    <border>
      <left style="hair">
        <color rgb="FF0000FF"/>
      </left>
      <right style="hair">
        <color rgb="FF0000FF"/>
      </right>
      <top style="hair">
        <color rgb="FF0000FF"/>
      </top>
      <bottom style="thin">
        <color rgb="FF0000FF"/>
      </bottom>
      <diagonal/>
    </border>
    <border>
      <left style="hair">
        <color rgb="FF0000FF"/>
      </left>
      <right style="thin">
        <color rgb="FF0000FF"/>
      </right>
      <top style="hair">
        <color rgb="FF0000FF"/>
      </top>
      <bottom style="thin">
        <color rgb="FF0000FF"/>
      </bottom>
      <diagonal/>
    </border>
    <border>
      <left style="thin">
        <color rgb="FF0000FF"/>
      </left>
      <right/>
      <top style="hair">
        <color rgb="FF0000FF"/>
      </top>
      <bottom/>
      <diagonal/>
    </border>
    <border>
      <left/>
      <right/>
      <top style="hair">
        <color rgb="FF0000FF"/>
      </top>
      <bottom/>
      <diagonal/>
    </border>
    <border>
      <left/>
      <right style="hair">
        <color rgb="FF0000FF"/>
      </right>
      <top style="hair">
        <color rgb="FF0000FF"/>
      </top>
      <bottom/>
      <diagonal/>
    </border>
    <border>
      <left style="hair">
        <color rgb="FF0000FF"/>
      </left>
      <right/>
      <top style="hair">
        <color rgb="FF0000FF"/>
      </top>
      <bottom style="hair">
        <color rgb="FF0000FF"/>
      </bottom>
      <diagonal/>
    </border>
    <border>
      <left/>
      <right/>
      <top style="hair">
        <color rgb="FF0000FF"/>
      </top>
      <bottom style="hair">
        <color rgb="FF0000FF"/>
      </bottom>
      <diagonal/>
    </border>
    <border>
      <left/>
      <right style="thin">
        <color rgb="FF0000FF"/>
      </right>
      <top style="hair">
        <color rgb="FF0000FF"/>
      </top>
      <bottom style="hair">
        <color rgb="FF0000FF"/>
      </bottom>
      <diagonal/>
    </border>
    <border>
      <left/>
      <right style="hair">
        <color rgb="FF0000FF"/>
      </right>
      <top/>
      <bottom style="thin">
        <color rgb="FF0000FF"/>
      </bottom>
      <diagonal/>
    </border>
    <border>
      <left style="hair">
        <color rgb="FF0000FF"/>
      </left>
      <right/>
      <top style="hair">
        <color rgb="FF0000FF"/>
      </top>
      <bottom/>
      <diagonal/>
    </border>
    <border>
      <left/>
      <right style="thin">
        <color rgb="FF0000FF"/>
      </right>
      <top style="hair">
        <color rgb="FF0000FF"/>
      </top>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right style="hair">
        <color rgb="FF0000FF"/>
      </right>
      <top/>
      <bottom/>
      <diagonal/>
    </border>
    <border>
      <left style="hair">
        <color rgb="FF0000FF"/>
      </left>
      <right/>
      <top/>
      <bottom/>
      <diagonal/>
    </border>
    <border>
      <left style="hair">
        <color rgb="FF0000FF"/>
      </left>
      <right/>
      <top/>
      <bottom style="thin">
        <color rgb="FF0000FF"/>
      </bottom>
      <diagonal/>
    </border>
    <border>
      <left style="medium">
        <color rgb="FF0000FF"/>
      </left>
      <right style="hair">
        <color rgb="FF0000FF"/>
      </right>
      <top style="hair">
        <color rgb="FF0000FF"/>
      </top>
      <bottom style="medium">
        <color rgb="FF0000FF"/>
      </bottom>
      <diagonal/>
    </border>
    <border>
      <left style="hair">
        <color rgb="FF0000FF"/>
      </left>
      <right style="hair">
        <color rgb="FF0000FF"/>
      </right>
      <top style="hair">
        <color rgb="FF0000FF"/>
      </top>
      <bottom style="medium">
        <color rgb="FF0000FF"/>
      </bottom>
      <diagonal/>
    </border>
    <border>
      <left/>
      <right style="thin">
        <color rgb="FF0070C0"/>
      </right>
      <top/>
      <bottom style="thin">
        <color rgb="FF0070C0"/>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rgb="FF0070C0"/>
      </left>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double">
        <color auto="1"/>
      </bottom>
      <diagonal/>
    </border>
    <border>
      <left/>
      <right/>
      <top/>
      <bottom style="hair">
        <color rgb="FF0070C0"/>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bottom/>
      <diagonal/>
    </border>
    <border>
      <left/>
      <right style="thin">
        <color theme="4"/>
      </right>
      <top/>
      <bottom/>
      <diagonal/>
    </border>
    <border>
      <left/>
      <right/>
      <top/>
      <bottom style="thin">
        <color theme="4"/>
      </bottom>
      <diagonal/>
    </border>
    <border>
      <left/>
      <right style="thin">
        <color rgb="FF0070C0"/>
      </right>
      <top/>
      <bottom/>
      <diagonal/>
    </border>
    <border>
      <left style="hair">
        <color rgb="FF0070C0"/>
      </left>
      <right/>
      <top style="thin">
        <color rgb="FF0070C0"/>
      </top>
      <bottom/>
      <diagonal/>
    </border>
    <border>
      <left/>
      <right style="hair">
        <color rgb="FF0070C0"/>
      </right>
      <top style="thin">
        <color rgb="FF0070C0"/>
      </top>
      <bottom/>
      <diagonal/>
    </border>
    <border>
      <left style="hair">
        <color rgb="FF0070C0"/>
      </left>
      <right/>
      <top/>
      <bottom/>
      <diagonal/>
    </border>
    <border>
      <left/>
      <right style="hair">
        <color rgb="FF0070C0"/>
      </right>
      <top/>
      <bottom/>
      <diagonal/>
    </border>
    <border>
      <left/>
      <right style="hair">
        <color rgb="FF0070C0"/>
      </right>
      <top/>
      <bottom style="hair">
        <color rgb="FF0070C0"/>
      </bottom>
      <diagonal/>
    </border>
    <border>
      <left style="hair">
        <color rgb="FF0070C0"/>
      </left>
      <right/>
      <top/>
      <bottom style="hair">
        <color rgb="FF0070C0"/>
      </bottom>
      <diagonal/>
    </border>
    <border>
      <left/>
      <right style="hair">
        <color rgb="FF0070C0"/>
      </right>
      <top style="hair">
        <color rgb="FF0070C0"/>
      </top>
      <bottom style="hair">
        <color rgb="FF0070C0"/>
      </bottom>
      <diagonal/>
    </border>
    <border>
      <left style="hair">
        <color rgb="FF0070C0"/>
      </left>
      <right/>
      <top style="hair">
        <color rgb="FF0070C0"/>
      </top>
      <bottom/>
      <diagonal/>
    </border>
    <border>
      <left/>
      <right style="hair">
        <color rgb="FF0070C0"/>
      </right>
      <top style="hair">
        <color rgb="FF0070C0"/>
      </top>
      <bottom/>
      <diagonal/>
    </border>
    <border>
      <left style="hair">
        <color rgb="FF0070C0"/>
      </left>
      <right/>
      <top style="hair">
        <color rgb="FF0070C0"/>
      </top>
      <bottom style="hair">
        <color rgb="FF0070C0"/>
      </bottom>
      <diagonal/>
    </border>
    <border>
      <left/>
      <right/>
      <top style="hair">
        <color theme="4"/>
      </top>
      <bottom/>
      <diagonal/>
    </border>
    <border>
      <left style="hair">
        <color theme="4"/>
      </left>
      <right/>
      <top/>
      <bottom style="hair">
        <color theme="4"/>
      </bottom>
      <diagonal/>
    </border>
    <border>
      <left/>
      <right/>
      <top/>
      <bottom style="hair">
        <color theme="4"/>
      </bottom>
      <diagonal/>
    </border>
    <border>
      <left/>
      <right style="thin">
        <color rgb="FF0070C0"/>
      </right>
      <top/>
      <bottom style="hair">
        <color rgb="FF0070C0"/>
      </bottom>
      <diagonal/>
    </border>
    <border>
      <left style="hair">
        <color theme="4"/>
      </left>
      <right/>
      <top style="hair">
        <color theme="4"/>
      </top>
      <bottom style="hair">
        <color theme="4"/>
      </bottom>
      <diagonal/>
    </border>
    <border>
      <left/>
      <right/>
      <top style="hair">
        <color theme="4"/>
      </top>
      <bottom style="hair">
        <color theme="4"/>
      </bottom>
      <diagonal/>
    </border>
    <border>
      <left style="thin">
        <color theme="4"/>
      </left>
      <right/>
      <top style="thin">
        <color theme="4"/>
      </top>
      <bottom style="thin">
        <color rgb="FF4F81BD"/>
      </bottom>
      <diagonal/>
    </border>
    <border>
      <left/>
      <right/>
      <top style="thin">
        <color theme="4"/>
      </top>
      <bottom style="thin">
        <color rgb="FF4F81BD"/>
      </bottom>
      <diagonal/>
    </border>
    <border>
      <left/>
      <right style="thin">
        <color theme="4"/>
      </right>
      <top style="thin">
        <color theme="4"/>
      </top>
      <bottom style="thin">
        <color rgb="FF4F81BD"/>
      </bottom>
      <diagonal/>
    </border>
    <border>
      <left style="thin">
        <color theme="4"/>
      </left>
      <right/>
      <top style="thin">
        <color rgb="FF4F81BD"/>
      </top>
      <bottom style="thin">
        <color rgb="FF4F81BD"/>
      </bottom>
      <diagonal/>
    </border>
    <border>
      <left/>
      <right style="thin">
        <color theme="4"/>
      </right>
      <top style="thin">
        <color rgb="FF4F81BD"/>
      </top>
      <bottom style="thin">
        <color rgb="FF4F81BD"/>
      </bottom>
      <diagonal/>
    </border>
    <border>
      <left style="thin">
        <color theme="4"/>
      </left>
      <right/>
      <top style="thin">
        <color rgb="FF4F81BD"/>
      </top>
      <bottom style="thin">
        <color theme="4"/>
      </bottom>
      <diagonal/>
    </border>
    <border>
      <left/>
      <right/>
      <top style="thin">
        <color rgb="FF4F81BD"/>
      </top>
      <bottom style="thin">
        <color theme="4"/>
      </bottom>
      <diagonal/>
    </border>
    <border>
      <left/>
      <right style="thin">
        <color theme="4"/>
      </right>
      <top style="thin">
        <color rgb="FF4F81BD"/>
      </top>
      <bottom style="thin">
        <color theme="4"/>
      </bottom>
      <diagonal/>
    </border>
    <border>
      <left style="thin">
        <color theme="4"/>
      </left>
      <right/>
      <top style="hair">
        <color theme="4"/>
      </top>
      <bottom style="hair">
        <color theme="4"/>
      </bottom>
      <diagonal/>
    </border>
    <border>
      <left/>
      <right style="thin">
        <color theme="4"/>
      </right>
      <top style="hair">
        <color theme="4"/>
      </top>
      <bottom style="hair">
        <color theme="4"/>
      </bottom>
      <diagonal/>
    </border>
    <border>
      <left style="thin">
        <color theme="4"/>
      </left>
      <right/>
      <top/>
      <bottom style="hair">
        <color theme="4"/>
      </bottom>
      <diagonal/>
    </border>
    <border>
      <left/>
      <right style="thin">
        <color theme="4"/>
      </right>
      <top/>
      <bottom style="hair">
        <color theme="4"/>
      </bottom>
      <diagonal/>
    </border>
    <border>
      <left/>
      <right style="thin">
        <color theme="4"/>
      </right>
      <top style="hair">
        <color theme="4"/>
      </top>
      <bottom/>
      <diagonal/>
    </border>
    <border>
      <left/>
      <right/>
      <top style="thin">
        <color rgb="FF4F81BD"/>
      </top>
      <bottom/>
      <diagonal/>
    </border>
    <border>
      <left/>
      <right/>
      <top/>
      <bottom style="thin">
        <color rgb="FF4F81BD"/>
      </bottom>
      <diagonal/>
    </border>
    <border>
      <left style="hair">
        <color auto="1"/>
      </left>
      <right/>
      <top/>
      <bottom style="hair">
        <color auto="1"/>
      </bottom>
      <diagonal/>
    </border>
    <border>
      <left/>
      <right/>
      <top/>
      <bottom style="hair">
        <color auto="1"/>
      </bottom>
      <diagonal/>
    </border>
    <border>
      <left style="thin">
        <color auto="1"/>
      </left>
      <right/>
      <top style="hair">
        <color auto="1"/>
      </top>
      <bottom style="hair">
        <color auto="1"/>
      </bottom>
      <diagonal/>
    </border>
    <border>
      <left style="thin">
        <color auto="1"/>
      </left>
      <right/>
      <top/>
      <bottom style="hair">
        <color auto="1"/>
      </bottom>
      <diagonal/>
    </border>
    <border>
      <left style="hair">
        <color auto="1"/>
      </left>
      <right/>
      <top style="hair">
        <color auto="1"/>
      </top>
      <bottom/>
      <diagonal/>
    </border>
    <border>
      <left/>
      <right/>
      <top style="hair">
        <color auto="1"/>
      </top>
      <bottom/>
      <diagonal/>
    </border>
    <border>
      <left style="thin">
        <color auto="1"/>
      </left>
      <right/>
      <top style="hair">
        <color auto="1"/>
      </top>
      <bottom/>
      <diagonal/>
    </border>
    <border>
      <left/>
      <right style="thin">
        <color auto="1"/>
      </right>
      <top style="hair">
        <color auto="1"/>
      </top>
      <bottom/>
      <diagonal/>
    </border>
    <border>
      <left/>
      <right style="thin">
        <color auto="1"/>
      </right>
      <top/>
      <bottom style="hair">
        <color auto="1"/>
      </bottom>
      <diagonal/>
    </border>
    <border>
      <left style="hair">
        <color auto="1"/>
      </left>
      <right/>
      <top/>
      <bottom/>
      <diagonal/>
    </border>
    <border>
      <left/>
      <right style="thin">
        <color theme="4"/>
      </right>
      <top/>
      <bottom style="thin">
        <color theme="4"/>
      </bottom>
      <diagonal/>
    </border>
    <border>
      <left style="thin">
        <color theme="4"/>
      </left>
      <right/>
      <top/>
      <bottom style="thin">
        <color theme="4"/>
      </bottom>
      <diagonal/>
    </border>
    <border>
      <left style="thin">
        <color rgb="FF4F81BD"/>
      </left>
      <right style="thin">
        <color rgb="FF4F81BD"/>
      </right>
      <top style="thin">
        <color rgb="FF4F81BD"/>
      </top>
      <bottom/>
      <diagonal/>
    </border>
    <border>
      <left style="thin">
        <color rgb="FF4F81BD"/>
      </left>
      <right style="thin">
        <color rgb="FF4F81BD"/>
      </right>
      <top/>
      <bottom style="thin">
        <color rgb="FF4F81BD"/>
      </bottom>
      <diagonal/>
    </border>
    <border>
      <left style="thin">
        <color rgb="FF0070C0"/>
      </left>
      <right style="hair">
        <color rgb="FF0070C0"/>
      </right>
      <top style="thin">
        <color rgb="FF0070C0"/>
      </top>
      <bottom style="thin">
        <color rgb="FF0070C0"/>
      </bottom>
      <diagonal/>
    </border>
    <border>
      <left style="hair">
        <color theme="4"/>
      </left>
      <right style="hair">
        <color rgb="FF0070C0"/>
      </right>
      <top/>
      <bottom/>
      <diagonal/>
    </border>
    <border>
      <left style="hair">
        <color theme="4"/>
      </left>
      <right style="hair">
        <color rgb="FF0070C0"/>
      </right>
      <top style="hair">
        <color theme="4"/>
      </top>
      <bottom style="hair">
        <color theme="4"/>
      </bottom>
      <diagonal/>
    </border>
    <border>
      <left style="hair">
        <color theme="4"/>
      </left>
      <right style="hair">
        <color rgb="FF0070C0"/>
      </right>
      <top/>
      <bottom style="hair">
        <color theme="4"/>
      </bottom>
      <diagonal/>
    </border>
    <border>
      <left/>
      <right/>
      <top style="thin">
        <color auto="1"/>
      </top>
      <bottom style="medium">
        <color indexed="64"/>
      </bottom>
      <diagonal/>
    </border>
    <border>
      <left style="thin">
        <color rgb="FF0070C0"/>
      </left>
      <right/>
      <top style="thin">
        <color rgb="FF0070C0"/>
      </top>
      <bottom style="thin">
        <color theme="4"/>
      </bottom>
      <diagonal/>
    </border>
    <border>
      <left/>
      <right/>
      <top style="thin">
        <color rgb="FF0070C0"/>
      </top>
      <bottom style="thin">
        <color theme="4"/>
      </bottom>
      <diagonal/>
    </border>
    <border>
      <left/>
      <right style="thin">
        <color rgb="FF0070C0"/>
      </right>
      <top style="thin">
        <color rgb="FF0070C0"/>
      </top>
      <bottom style="thin">
        <color theme="4"/>
      </bottom>
      <diagonal/>
    </border>
    <border>
      <left style="thin">
        <color rgb="FF0070C0"/>
      </left>
      <right style="thin">
        <color rgb="FF0070C0"/>
      </right>
      <top style="thin">
        <color rgb="FF0070C0"/>
      </top>
      <bottom/>
      <diagonal/>
    </border>
    <border>
      <left style="thin">
        <color rgb="FF0070C0"/>
      </left>
      <right style="thin">
        <color rgb="FF0070C0"/>
      </right>
      <top/>
      <bottom style="thin">
        <color rgb="FF0070C0"/>
      </bottom>
      <diagonal/>
    </border>
    <border>
      <left style="thin">
        <color rgb="FF0070C0"/>
      </left>
      <right/>
      <top style="thin">
        <color rgb="FF0070C0"/>
      </top>
      <bottom/>
      <diagonal/>
    </border>
    <border>
      <left/>
      <right style="thin">
        <color rgb="FF0070C0"/>
      </right>
      <top style="thin">
        <color rgb="FF0070C0"/>
      </top>
      <bottom/>
      <diagonal/>
    </border>
    <border>
      <left style="thin">
        <color rgb="FF0070C0"/>
      </left>
      <right/>
      <top/>
      <bottom style="thin">
        <color rgb="FF0070C0"/>
      </bottom>
      <diagonal/>
    </border>
    <border>
      <left style="thin">
        <color theme="4"/>
      </left>
      <right style="thin">
        <color theme="4"/>
      </right>
      <top style="thin">
        <color rgb="FF0070C0"/>
      </top>
      <bottom/>
      <diagonal/>
    </border>
    <border>
      <left style="thin">
        <color theme="4"/>
      </left>
      <right style="thin">
        <color theme="4"/>
      </right>
      <top/>
      <bottom style="thin">
        <color theme="4"/>
      </bottom>
      <diagonal/>
    </border>
    <border>
      <left style="thin">
        <color theme="4"/>
      </left>
      <right style="thin">
        <color theme="4"/>
      </right>
      <top/>
      <bottom/>
      <diagonal/>
    </border>
    <border>
      <left style="hair">
        <color theme="4"/>
      </left>
      <right/>
      <top style="hair">
        <color theme="4"/>
      </top>
      <bottom/>
      <diagonal/>
    </border>
    <border>
      <left/>
      <right style="hair">
        <color theme="4"/>
      </right>
      <top style="hair">
        <color theme="4"/>
      </top>
      <bottom/>
      <diagonal/>
    </border>
    <border>
      <left style="hair">
        <color theme="4"/>
      </left>
      <right/>
      <top/>
      <bottom/>
      <diagonal/>
    </border>
    <border>
      <left/>
      <right style="hair">
        <color theme="4"/>
      </right>
      <top/>
      <bottom/>
      <diagonal/>
    </border>
    <border>
      <left/>
      <right style="hair">
        <color theme="4"/>
      </right>
      <top/>
      <bottom style="hair">
        <color theme="4"/>
      </bottom>
      <diagonal/>
    </border>
    <border>
      <left style="medium">
        <color rgb="FF0000FF"/>
      </left>
      <right/>
      <top style="medium">
        <color rgb="FF0000FF"/>
      </top>
      <bottom/>
      <diagonal/>
    </border>
    <border>
      <left/>
      <right style="medium">
        <color rgb="FF0000FF"/>
      </right>
      <top style="medium">
        <color rgb="FF0000FF"/>
      </top>
      <bottom/>
      <diagonal/>
    </border>
    <border>
      <left style="hair">
        <color rgb="FF0000FF"/>
      </left>
      <right style="medium">
        <color rgb="FF0000FF"/>
      </right>
      <top style="hair">
        <color rgb="FF0000FF"/>
      </top>
      <bottom style="medium">
        <color rgb="FF0000FF"/>
      </bottom>
      <diagonal/>
    </border>
    <border>
      <left style="medium">
        <color rgb="FF0000FF"/>
      </left>
      <right style="hair">
        <color rgb="FF0000FF"/>
      </right>
      <top style="dashed">
        <color rgb="FF0000FF"/>
      </top>
      <bottom style="hair">
        <color rgb="FF0000FF"/>
      </bottom>
      <diagonal/>
    </border>
    <border>
      <left style="hair">
        <color rgb="FF0000FF"/>
      </left>
      <right style="hair">
        <color rgb="FF0000FF"/>
      </right>
      <top style="dashed">
        <color rgb="FF0000FF"/>
      </top>
      <bottom style="hair">
        <color rgb="FF0000FF"/>
      </bottom>
      <diagonal/>
    </border>
    <border>
      <left style="hair">
        <color rgb="FF0000FF"/>
      </left>
      <right style="medium">
        <color rgb="FF0000FF"/>
      </right>
      <top style="dashed">
        <color rgb="FF0000FF"/>
      </top>
      <bottom style="hair">
        <color rgb="FF0000FF"/>
      </bottom>
      <diagonal/>
    </border>
    <border>
      <left/>
      <right/>
      <top style="thin">
        <color auto="1"/>
      </top>
      <bottom style="double">
        <color auto="1"/>
      </bottom>
      <diagonal/>
    </border>
    <border>
      <left style="medium">
        <color indexed="64"/>
      </left>
      <right style="thin">
        <color indexed="64"/>
      </right>
      <top style="medium">
        <color indexed="64"/>
      </top>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indexed="64"/>
      </right>
      <top/>
      <bottom style="thin">
        <color indexed="64"/>
      </bottom>
      <diagonal/>
    </border>
    <border>
      <left/>
      <right style="medium">
        <color indexed="64"/>
      </right>
      <top/>
      <bottom style="thin">
        <color auto="1"/>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top/>
      <bottom style="thin">
        <color auto="1"/>
      </bottom>
      <diagonal/>
    </border>
    <border>
      <left style="thin">
        <color indexed="64"/>
      </left>
      <right style="medium">
        <color indexed="64"/>
      </right>
      <top/>
      <bottom style="thin">
        <color indexed="64"/>
      </bottom>
      <diagonal/>
    </border>
    <border>
      <left style="medium">
        <color indexed="64"/>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auto="1"/>
      </top>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style="thin">
        <color theme="4"/>
      </left>
      <right/>
      <top style="thin">
        <color theme="4"/>
      </top>
      <bottom style="hair">
        <color theme="4"/>
      </bottom>
      <diagonal/>
    </border>
    <border>
      <left/>
      <right/>
      <top style="thin">
        <color theme="4"/>
      </top>
      <bottom style="hair">
        <color theme="4"/>
      </bottom>
      <diagonal/>
    </border>
    <border>
      <left/>
      <right style="thin">
        <color theme="4"/>
      </right>
      <top style="hair">
        <color rgb="FF0070C0"/>
      </top>
      <bottom/>
      <diagonal/>
    </border>
    <border>
      <left style="thin">
        <color theme="4"/>
      </left>
      <right/>
      <top style="hair">
        <color rgb="FF0070C0"/>
      </top>
      <bottom style="thin">
        <color theme="4"/>
      </bottom>
      <diagonal/>
    </border>
    <border>
      <left/>
      <right/>
      <top style="hair">
        <color rgb="FF0070C0"/>
      </top>
      <bottom style="thin">
        <color theme="4"/>
      </bottom>
      <diagonal/>
    </border>
    <border>
      <left/>
      <right style="thin">
        <color theme="4"/>
      </right>
      <top style="hair">
        <color rgb="FF0070C0"/>
      </top>
      <bottom style="thin">
        <color theme="4"/>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right style="thin">
        <color theme="4"/>
      </right>
      <top style="thin">
        <color theme="4"/>
      </top>
      <bottom style="hair">
        <color theme="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indexed="64"/>
      </left>
      <right style="thin">
        <color theme="1"/>
      </right>
      <top style="thin">
        <color indexed="64"/>
      </top>
      <bottom style="thin">
        <color indexed="64"/>
      </bottom>
      <diagonal/>
    </border>
    <border>
      <left style="thin">
        <color theme="1"/>
      </left>
      <right style="thin">
        <color theme="1"/>
      </right>
      <top style="thin">
        <color indexed="64"/>
      </top>
      <bottom style="thin">
        <color indexed="64"/>
      </bottom>
      <diagonal/>
    </border>
    <border>
      <left style="thin">
        <color theme="1"/>
      </left>
      <right style="thin">
        <color indexed="64"/>
      </right>
      <top style="thin">
        <color indexed="64"/>
      </top>
      <bottom style="thin">
        <color indexed="64"/>
      </bottom>
      <diagonal/>
    </border>
    <border>
      <left style="thin">
        <color rgb="FF0070C0"/>
      </left>
      <right style="thin">
        <color rgb="FF0070C0"/>
      </right>
      <top/>
      <bottom/>
      <diagonal/>
    </border>
    <border>
      <left style="hair">
        <color theme="7"/>
      </left>
      <right/>
      <top/>
      <bottom/>
      <diagonal/>
    </border>
    <border>
      <left/>
      <right style="hair">
        <color theme="7"/>
      </right>
      <top/>
      <bottom/>
      <diagonal/>
    </border>
    <border>
      <left/>
      <right style="hair">
        <color theme="3"/>
      </right>
      <top/>
      <bottom/>
      <diagonal/>
    </border>
    <border>
      <left style="hair">
        <color theme="3"/>
      </left>
      <right/>
      <top/>
      <bottom/>
      <diagonal/>
    </border>
    <border>
      <left style="hair">
        <color theme="3"/>
      </left>
      <right/>
      <top/>
      <bottom style="hair">
        <color theme="3"/>
      </bottom>
      <diagonal/>
    </border>
    <border>
      <left/>
      <right/>
      <top/>
      <bottom style="hair">
        <color theme="3"/>
      </bottom>
      <diagonal/>
    </border>
    <border>
      <left/>
      <right style="hair">
        <color theme="3"/>
      </right>
      <top/>
      <bottom style="hair">
        <color theme="3"/>
      </bottom>
      <diagonal/>
    </border>
    <border>
      <left style="hair">
        <color theme="7"/>
      </left>
      <right/>
      <top/>
      <bottom style="hair">
        <color rgb="FF0070C0"/>
      </bottom>
      <diagonal/>
    </border>
    <border>
      <left/>
      <right style="hair">
        <color theme="7"/>
      </right>
      <top/>
      <bottom style="hair">
        <color rgb="FF0070C0"/>
      </bottom>
      <diagonal/>
    </border>
    <border>
      <left style="thin">
        <color theme="4"/>
      </left>
      <right/>
      <top style="thin">
        <color theme="4"/>
      </top>
      <bottom style="hair">
        <color rgb="FF0070C0"/>
      </bottom>
      <diagonal/>
    </border>
    <border>
      <left/>
      <right/>
      <top style="thin">
        <color theme="4"/>
      </top>
      <bottom style="hair">
        <color rgb="FF0070C0"/>
      </bottom>
      <diagonal/>
    </border>
    <border>
      <left/>
      <right style="thin">
        <color theme="4"/>
      </right>
      <top style="thin">
        <color theme="4"/>
      </top>
      <bottom style="hair">
        <color rgb="FF0070C0"/>
      </bottom>
      <diagonal/>
    </border>
  </borders>
  <cellStyleXfs count="58">
    <xf numFmtId="0" fontId="0" fillId="0" borderId="0"/>
    <xf numFmtId="0" fontId="71" fillId="0" borderId="0" applyNumberFormat="0" applyFill="0" applyBorder="0" applyAlignment="0" applyProtection="0"/>
    <xf numFmtId="0" fontId="12" fillId="0" borderId="0" applyNumberFormat="0" applyFill="0" applyBorder="0" applyAlignment="0" applyProtection="0">
      <alignment vertical="top"/>
      <protection locked="0"/>
    </xf>
    <xf numFmtId="0" fontId="21" fillId="0" borderId="0"/>
    <xf numFmtId="0" fontId="30" fillId="0" borderId="0"/>
    <xf numFmtId="164" fontId="30" fillId="0" borderId="0" applyFont="0" applyFill="0" applyBorder="0" applyAlignment="0" applyProtection="0"/>
    <xf numFmtId="9" fontId="30" fillId="0" borderId="0" applyFont="0" applyFill="0" applyBorder="0" applyAlignment="0" applyProtection="0"/>
    <xf numFmtId="0" fontId="30" fillId="0" borderId="0"/>
    <xf numFmtId="164" fontId="30" fillId="0" borderId="0" applyFont="0" applyFill="0" applyBorder="0" applyAlignment="0" applyProtection="0"/>
    <xf numFmtId="9" fontId="104" fillId="0" borderId="0" applyFont="0" applyFill="0" applyBorder="0" applyAlignment="0" applyProtection="0"/>
    <xf numFmtId="0" fontId="82" fillId="0" borderId="0"/>
    <xf numFmtId="43" fontId="104"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0" fontId="190" fillId="0" borderId="0" applyNumberFormat="0" applyFill="0" applyBorder="0" applyAlignment="0" applyProtection="0"/>
    <xf numFmtId="0" fontId="191" fillId="0" borderId="241" applyNumberFormat="0" applyFill="0" applyAlignment="0" applyProtection="0"/>
    <xf numFmtId="0" fontId="192" fillId="0" borderId="242" applyNumberFormat="0" applyFill="0" applyAlignment="0" applyProtection="0"/>
    <xf numFmtId="0" fontId="193" fillId="0" borderId="243" applyNumberFormat="0" applyFill="0" applyAlignment="0" applyProtection="0"/>
    <xf numFmtId="0" fontId="193" fillId="0" borderId="0" applyNumberFormat="0" applyFill="0" applyBorder="0" applyAlignment="0" applyProtection="0"/>
    <xf numFmtId="0" fontId="194" fillId="24" borderId="0" applyNumberFormat="0" applyBorder="0" applyAlignment="0" applyProtection="0"/>
    <xf numFmtId="0" fontId="195" fillId="25" borderId="0" applyNumberFormat="0" applyBorder="0" applyAlignment="0" applyProtection="0"/>
    <xf numFmtId="0" fontId="196" fillId="26" borderId="0" applyNumberFormat="0" applyBorder="0" applyAlignment="0" applyProtection="0"/>
    <xf numFmtId="0" fontId="197" fillId="27" borderId="244" applyNumberFormat="0" applyAlignment="0" applyProtection="0"/>
    <xf numFmtId="0" fontId="198" fillId="28" borderId="245" applyNumberFormat="0" applyAlignment="0" applyProtection="0"/>
    <xf numFmtId="0" fontId="199" fillId="28" borderId="244" applyNumberFormat="0" applyAlignment="0" applyProtection="0"/>
    <xf numFmtId="0" fontId="200" fillId="0" borderId="246" applyNumberFormat="0" applyFill="0" applyAlignment="0" applyProtection="0"/>
    <xf numFmtId="0" fontId="201" fillId="29" borderId="247" applyNumberFormat="0" applyAlignment="0" applyProtection="0"/>
    <xf numFmtId="0" fontId="178" fillId="0" borderId="0" applyNumberFormat="0" applyFill="0" applyBorder="0" applyAlignment="0" applyProtection="0"/>
    <xf numFmtId="0" fontId="104" fillId="30" borderId="248" applyNumberFormat="0" applyFont="0" applyAlignment="0" applyProtection="0"/>
    <xf numFmtId="0" fontId="202" fillId="0" borderId="0" applyNumberFormat="0" applyFill="0" applyBorder="0" applyAlignment="0" applyProtection="0"/>
    <xf numFmtId="0" fontId="203" fillId="0" borderId="249" applyNumberFormat="0" applyFill="0" applyAlignment="0" applyProtection="0"/>
    <xf numFmtId="0" fontId="204" fillId="31" borderId="0" applyNumberFormat="0" applyBorder="0" applyAlignment="0" applyProtection="0"/>
    <xf numFmtId="0" fontId="104" fillId="32" borderId="0" applyNumberFormat="0" applyBorder="0" applyAlignment="0" applyProtection="0"/>
    <xf numFmtId="0" fontId="104" fillId="33" borderId="0" applyNumberFormat="0" applyBorder="0" applyAlignment="0" applyProtection="0"/>
    <xf numFmtId="0" fontId="104" fillId="34" borderId="0" applyNumberFormat="0" applyBorder="0" applyAlignment="0" applyProtection="0"/>
    <xf numFmtId="0" fontId="204" fillId="35" borderId="0" applyNumberFormat="0" applyBorder="0" applyAlignment="0" applyProtection="0"/>
    <xf numFmtId="0" fontId="104" fillId="36" borderId="0" applyNumberFormat="0" applyBorder="0" applyAlignment="0" applyProtection="0"/>
    <xf numFmtId="0" fontId="104" fillId="37" borderId="0" applyNumberFormat="0" applyBorder="0" applyAlignment="0" applyProtection="0"/>
    <xf numFmtId="0" fontId="104" fillId="38" borderId="0" applyNumberFormat="0" applyBorder="0" applyAlignment="0" applyProtection="0"/>
    <xf numFmtId="0" fontId="204" fillId="39" borderId="0" applyNumberFormat="0" applyBorder="0" applyAlignment="0" applyProtection="0"/>
    <xf numFmtId="0" fontId="104" fillId="40" borderId="0" applyNumberFormat="0" applyBorder="0" applyAlignment="0" applyProtection="0"/>
    <xf numFmtId="0" fontId="104" fillId="41" borderId="0" applyNumberFormat="0" applyBorder="0" applyAlignment="0" applyProtection="0"/>
    <xf numFmtId="0" fontId="104" fillId="42" borderId="0" applyNumberFormat="0" applyBorder="0" applyAlignment="0" applyProtection="0"/>
    <xf numFmtId="0" fontId="204" fillId="43" borderId="0" applyNumberFormat="0" applyBorder="0" applyAlignment="0" applyProtection="0"/>
    <xf numFmtId="0" fontId="104" fillId="44" borderId="0" applyNumberFormat="0" applyBorder="0" applyAlignment="0" applyProtection="0"/>
    <xf numFmtId="0" fontId="104" fillId="45" borderId="0" applyNumberFormat="0" applyBorder="0" applyAlignment="0" applyProtection="0"/>
    <xf numFmtId="0" fontId="104" fillId="46" borderId="0" applyNumberFormat="0" applyBorder="0" applyAlignment="0" applyProtection="0"/>
    <xf numFmtId="0" fontId="204" fillId="47" borderId="0" applyNumberFormat="0" applyBorder="0" applyAlignment="0" applyProtection="0"/>
    <xf numFmtId="0" fontId="104" fillId="48" borderId="0" applyNumberFormat="0" applyBorder="0" applyAlignment="0" applyProtection="0"/>
    <xf numFmtId="0" fontId="104" fillId="49" borderId="0" applyNumberFormat="0" applyBorder="0" applyAlignment="0" applyProtection="0"/>
    <xf numFmtId="0" fontId="104" fillId="50" borderId="0" applyNumberFormat="0" applyBorder="0" applyAlignment="0" applyProtection="0"/>
    <xf numFmtId="0" fontId="204" fillId="51" borderId="0" applyNumberFormat="0" applyBorder="0" applyAlignment="0" applyProtection="0"/>
    <xf numFmtId="0" fontId="104" fillId="52" borderId="0" applyNumberFormat="0" applyBorder="0" applyAlignment="0" applyProtection="0"/>
    <xf numFmtId="0" fontId="104" fillId="53" borderId="0" applyNumberFormat="0" applyBorder="0" applyAlignment="0" applyProtection="0"/>
    <xf numFmtId="0" fontId="104" fillId="54" borderId="0" applyNumberFormat="0" applyBorder="0" applyAlignment="0" applyProtection="0"/>
    <xf numFmtId="43" fontId="30" fillId="0" borderId="0" applyFont="0" applyFill="0" applyBorder="0" applyAlignment="0" applyProtection="0"/>
    <xf numFmtId="0" fontId="82" fillId="0" borderId="0" applyFill="0" applyBorder="0"/>
    <xf numFmtId="43" fontId="104" fillId="0" borderId="0" applyFont="0" applyFill="0" applyBorder="0" applyAlignment="0" applyProtection="0"/>
  </cellStyleXfs>
  <cellXfs count="1656">
    <xf numFmtId="0" fontId="0" fillId="0" borderId="0" xfId="0"/>
    <xf numFmtId="0" fontId="4" fillId="2" borderId="112" xfId="0" applyFont="1" applyFill="1" applyBorder="1" applyAlignment="1">
      <alignment horizontal="center" vertical="top"/>
    </xf>
    <xf numFmtId="0" fontId="73" fillId="0" borderId="120" xfId="2" applyFont="1" applyBorder="1" applyAlignment="1" applyProtection="1">
      <alignment horizontal="center" vertical="center" wrapText="1"/>
    </xf>
    <xf numFmtId="0" fontId="8" fillId="2" borderId="0" xfId="0" applyFont="1" applyFill="1"/>
    <xf numFmtId="0" fontId="0" fillId="2" borderId="0" xfId="0" applyFill="1"/>
    <xf numFmtId="0" fontId="5" fillId="2" borderId="0" xfId="0" applyFont="1" applyFill="1"/>
    <xf numFmtId="0" fontId="11" fillId="2" borderId="0" xfId="0" applyFont="1" applyFill="1"/>
    <xf numFmtId="0" fontId="1" fillId="2" borderId="0" xfId="0" applyFont="1" applyFill="1"/>
    <xf numFmtId="0" fontId="4" fillId="2" borderId="0" xfId="0" applyFont="1" applyFill="1" applyAlignment="1">
      <alignment horizontal="left"/>
    </xf>
    <xf numFmtId="0" fontId="13" fillId="2" borderId="0" xfId="0" applyFont="1" applyFill="1" applyAlignment="1">
      <alignment horizontal="justify"/>
    </xf>
    <xf numFmtId="0" fontId="10" fillId="2" borderId="0" xfId="0" applyFont="1" applyFill="1" applyAlignment="1">
      <alignment horizontal="left"/>
    </xf>
    <xf numFmtId="0" fontId="10" fillId="2" borderId="0" xfId="0" applyFont="1" applyFill="1" applyAlignment="1">
      <alignment horizontal="justify"/>
    </xf>
    <xf numFmtId="0" fontId="6" fillId="2" borderId="0" xfId="0" applyFont="1" applyFill="1"/>
    <xf numFmtId="0" fontId="1" fillId="2" borderId="0" xfId="0" applyFont="1" applyFill="1" applyAlignment="1">
      <alignment horizontal="justify"/>
    </xf>
    <xf numFmtId="0" fontId="2" fillId="2" borderId="0" xfId="0" applyFont="1" applyFill="1" applyAlignment="1">
      <alignment horizontal="justify"/>
    </xf>
    <xf numFmtId="0" fontId="17" fillId="2" borderId="0" xfId="0" applyFont="1" applyFill="1"/>
    <xf numFmtId="0" fontId="14" fillId="2" borderId="0" xfId="0" applyFont="1" applyFill="1" applyAlignment="1">
      <alignment horizontal="center"/>
    </xf>
    <xf numFmtId="0" fontId="7" fillId="2" borderId="0" xfId="0" applyFont="1" applyFill="1" applyAlignment="1">
      <alignment horizontal="center"/>
    </xf>
    <xf numFmtId="0" fontId="6" fillId="2" borderId="0" xfId="0" applyFont="1" applyFill="1" applyAlignment="1">
      <alignment horizontal="left"/>
    </xf>
    <xf numFmtId="0" fontId="18" fillId="2" borderId="0" xfId="0" applyFont="1" applyFill="1" applyAlignment="1">
      <alignment horizontal="justify"/>
    </xf>
    <xf numFmtId="0" fontId="6" fillId="2" borderId="0" xfId="0" applyFont="1" applyFill="1" applyAlignment="1">
      <alignment horizontal="justify"/>
    </xf>
    <xf numFmtId="0" fontId="5" fillId="2" borderId="0" xfId="0" applyFont="1" applyFill="1" applyAlignment="1">
      <alignment horizontal="justify" vertical="top" wrapText="1"/>
    </xf>
    <xf numFmtId="0" fontId="5" fillId="2" borderId="0" xfId="0" applyFont="1" applyFill="1" applyAlignment="1">
      <alignment horizontal="justify"/>
    </xf>
    <xf numFmtId="0" fontId="14" fillId="2" borderId="0" xfId="0" applyFont="1" applyFill="1" applyAlignment="1">
      <alignment horizontal="left"/>
    </xf>
    <xf numFmtId="0" fontId="4" fillId="2" borderId="0" xfId="0" applyFont="1" applyFill="1" applyAlignment="1">
      <alignment horizontal="justify"/>
    </xf>
    <xf numFmtId="0" fontId="4" fillId="2" borderId="1" xfId="0" applyFont="1" applyFill="1" applyBorder="1" applyAlignment="1">
      <alignment horizontal="justify" vertical="top" wrapText="1"/>
    </xf>
    <xf numFmtId="0" fontId="4" fillId="2" borderId="3" xfId="0" applyFont="1" applyFill="1" applyBorder="1" applyAlignment="1">
      <alignment horizontal="justify" vertical="top" wrapText="1"/>
    </xf>
    <xf numFmtId="0" fontId="10" fillId="0" borderId="0" xfId="0" applyFont="1" applyAlignment="1">
      <alignment wrapText="1"/>
    </xf>
    <xf numFmtId="0" fontId="10" fillId="2" borderId="0" xfId="0" applyFont="1" applyFill="1"/>
    <xf numFmtId="0" fontId="0" fillId="2" borderId="14" xfId="0" applyFill="1" applyBorder="1"/>
    <xf numFmtId="0" fontId="0" fillId="2" borderId="15" xfId="0" applyFill="1" applyBorder="1"/>
    <xf numFmtId="0" fontId="2" fillId="0" borderId="19" xfId="0" applyFont="1" applyBorder="1" applyAlignment="1">
      <alignment horizontal="center" wrapText="1"/>
    </xf>
    <xf numFmtId="0" fontId="3" fillId="3" borderId="19" xfId="0" applyFont="1" applyFill="1" applyBorder="1" applyAlignment="1">
      <alignment horizontal="justify" vertical="top" wrapText="1"/>
    </xf>
    <xf numFmtId="0" fontId="2" fillId="2" borderId="19" xfId="0" applyFont="1" applyFill="1" applyBorder="1" applyAlignment="1">
      <alignment horizontal="center" wrapText="1"/>
    </xf>
    <xf numFmtId="0" fontId="3" fillId="3" borderId="19" xfId="0" applyFont="1" applyFill="1" applyBorder="1" applyAlignment="1">
      <alignment vertical="top" wrapText="1"/>
    </xf>
    <xf numFmtId="0" fontId="10" fillId="2" borderId="0" xfId="0" applyFont="1" applyFill="1" applyAlignment="1">
      <alignment horizontal="justify" vertical="top" wrapText="1"/>
    </xf>
    <xf numFmtId="0" fontId="9" fillId="2" borderId="0" xfId="0" applyFont="1" applyFill="1"/>
    <xf numFmtId="0" fontId="10" fillId="2" borderId="0" xfId="0" applyFont="1" applyFill="1" applyAlignment="1">
      <alignment vertical="top"/>
    </xf>
    <xf numFmtId="0" fontId="10" fillId="2" borderId="0" xfId="0" applyFont="1" applyFill="1" applyAlignment="1">
      <alignment vertical="top" wrapText="1"/>
    </xf>
    <xf numFmtId="0" fontId="4" fillId="2" borderId="0" xfId="0" applyFont="1" applyFill="1" applyAlignment="1">
      <alignment horizontal="left" vertical="top" wrapText="1"/>
    </xf>
    <xf numFmtId="0" fontId="25" fillId="2" borderId="0" xfId="0" applyFont="1" applyFill="1"/>
    <xf numFmtId="0" fontId="27" fillId="0" borderId="0" xfId="3" applyFont="1"/>
    <xf numFmtId="0" fontId="29" fillId="8" borderId="14" xfId="3" applyFont="1" applyFill="1" applyBorder="1" applyAlignment="1">
      <alignment horizontal="justify" wrapText="1"/>
    </xf>
    <xf numFmtId="0" fontId="29" fillId="8" borderId="0" xfId="3" applyFont="1" applyFill="1" applyAlignment="1">
      <alignment horizontal="left" indent="1"/>
    </xf>
    <xf numFmtId="0" fontId="29" fillId="8" borderId="15" xfId="3" applyFont="1" applyFill="1" applyBorder="1" applyAlignment="1">
      <alignment horizontal="left" indent="1"/>
    </xf>
    <xf numFmtId="0" fontId="32" fillId="8" borderId="14" xfId="3" applyFont="1" applyFill="1" applyBorder="1" applyAlignment="1">
      <alignment wrapText="1"/>
    </xf>
    <xf numFmtId="0" fontId="29" fillId="8" borderId="14" xfId="3" applyFont="1" applyFill="1" applyBorder="1" applyAlignment="1">
      <alignment horizontal="left" wrapText="1" indent="1"/>
    </xf>
    <xf numFmtId="0" fontId="29" fillId="8" borderId="0" xfId="3" applyFont="1" applyFill="1" applyAlignment="1">
      <alignment horizontal="left" wrapText="1" indent="1"/>
    </xf>
    <xf numFmtId="0" fontId="29" fillId="8" borderId="0" xfId="3" applyFont="1" applyFill="1" applyAlignment="1">
      <alignment horizontal="justify" wrapText="1"/>
    </xf>
    <xf numFmtId="0" fontId="32" fillId="8" borderId="0" xfId="3" applyFont="1" applyFill="1" applyAlignment="1">
      <alignment wrapText="1"/>
    </xf>
    <xf numFmtId="0" fontId="29" fillId="8" borderId="14" xfId="3" applyFont="1" applyFill="1" applyBorder="1"/>
    <xf numFmtId="0" fontId="29" fillId="8" borderId="0" xfId="3" applyFont="1" applyFill="1"/>
    <xf numFmtId="0" fontId="27" fillId="8" borderId="0" xfId="3" applyFont="1" applyFill="1"/>
    <xf numFmtId="0" fontId="29" fillId="8" borderId="0" xfId="3" applyFont="1" applyFill="1" applyAlignment="1">
      <alignment horizontal="right"/>
    </xf>
    <xf numFmtId="0" fontId="27" fillId="8" borderId="15" xfId="3" applyFont="1" applyFill="1" applyBorder="1"/>
    <xf numFmtId="9" fontId="31" fillId="8" borderId="0" xfId="6" applyFont="1" applyFill="1" applyBorder="1" applyAlignment="1"/>
    <xf numFmtId="0" fontId="23" fillId="2" borderId="0" xfId="0" applyFont="1" applyFill="1"/>
    <xf numFmtId="0" fontId="10" fillId="2" borderId="0" xfId="0" applyFont="1" applyFill="1" applyAlignment="1">
      <alignment vertical="center"/>
    </xf>
    <xf numFmtId="0" fontId="54" fillId="13" borderId="0" xfId="0" applyFont="1" applyFill="1"/>
    <xf numFmtId="0" fontId="55" fillId="13" borderId="0" xfId="0" applyFont="1" applyFill="1"/>
    <xf numFmtId="0" fontId="0" fillId="2" borderId="0" xfId="0" applyFill="1" applyAlignment="1">
      <alignment vertical="top"/>
    </xf>
    <xf numFmtId="0" fontId="5" fillId="2" borderId="0" xfId="0" applyFont="1" applyFill="1" applyAlignment="1">
      <alignment vertical="top"/>
    </xf>
    <xf numFmtId="0" fontId="61" fillId="2" borderId="0" xfId="0" applyFont="1" applyFill="1"/>
    <xf numFmtId="0" fontId="62" fillId="2" borderId="0" xfId="0" applyFont="1" applyFill="1"/>
    <xf numFmtId="0" fontId="20" fillId="2" borderId="0" xfId="0" applyFont="1" applyFill="1"/>
    <xf numFmtId="0" fontId="3" fillId="2" borderId="0" xfId="0" applyFont="1" applyFill="1"/>
    <xf numFmtId="0" fontId="20" fillId="2" borderId="0" xfId="0" applyFont="1" applyFill="1" applyAlignment="1">
      <alignment horizontal="left"/>
    </xf>
    <xf numFmtId="0" fontId="3" fillId="2" borderId="0" xfId="0" applyFont="1" applyFill="1" applyAlignment="1">
      <alignment horizontal="justify" vertical="top" wrapText="1"/>
    </xf>
    <xf numFmtId="0" fontId="10" fillId="4" borderId="19" xfId="0" applyFont="1" applyFill="1" applyBorder="1" applyAlignment="1">
      <alignment horizontal="left" wrapText="1"/>
    </xf>
    <xf numFmtId="0" fontId="3" fillId="4" borderId="19" xfId="0" applyFont="1" applyFill="1" applyBorder="1" applyAlignment="1">
      <alignment horizontal="left" wrapText="1"/>
    </xf>
    <xf numFmtId="39" fontId="3" fillId="4" borderId="19" xfId="0" applyNumberFormat="1" applyFont="1" applyFill="1" applyBorder="1" applyAlignment="1">
      <alignment horizontal="right" wrapText="1"/>
    </xf>
    <xf numFmtId="39" fontId="10" fillId="4" borderId="19" xfId="0" applyNumberFormat="1" applyFont="1" applyFill="1" applyBorder="1" applyAlignment="1">
      <alignment horizontal="right" vertical="top" wrapText="1"/>
    </xf>
    <xf numFmtId="0" fontId="0" fillId="2" borderId="0" xfId="0" applyFill="1" applyAlignment="1">
      <alignment horizontal="left"/>
    </xf>
    <xf numFmtId="0" fontId="2" fillId="4" borderId="19" xfId="0" applyFont="1" applyFill="1" applyBorder="1" applyAlignment="1">
      <alignment horizontal="center" vertical="top" wrapText="1"/>
    </xf>
    <xf numFmtId="0" fontId="3" fillId="4" borderId="19" xfId="0" applyFont="1" applyFill="1" applyBorder="1" applyAlignment="1">
      <alignment horizontal="center" wrapText="1"/>
    </xf>
    <xf numFmtId="0" fontId="67" fillId="4" borderId="19" xfId="0" applyFont="1" applyFill="1" applyBorder="1" applyAlignment="1">
      <alignment horizontal="justify" vertical="top" wrapText="1"/>
    </xf>
    <xf numFmtId="39" fontId="3" fillId="4" borderId="19" xfId="0" applyNumberFormat="1" applyFont="1" applyFill="1" applyBorder="1" applyAlignment="1">
      <alignment horizontal="right" vertical="top" wrapText="1"/>
    </xf>
    <xf numFmtId="0" fontId="57" fillId="0" borderId="115" xfId="0" applyFont="1" applyBorder="1" applyAlignment="1">
      <alignment vertical="top"/>
    </xf>
    <xf numFmtId="0" fontId="0" fillId="2" borderId="0" xfId="0" applyFill="1" applyAlignment="1">
      <alignment horizontal="left" vertical="top" wrapText="1"/>
    </xf>
    <xf numFmtId="0" fontId="0" fillId="2" borderId="16" xfId="0" applyFill="1" applyBorder="1"/>
    <xf numFmtId="0" fontId="0" fillId="2" borderId="10" xfId="0" applyFill="1" applyBorder="1"/>
    <xf numFmtId="0" fontId="0" fillId="2" borderId="17" xfId="0" applyFill="1" applyBorder="1"/>
    <xf numFmtId="0" fontId="22" fillId="2" borderId="0" xfId="0" applyFont="1" applyFill="1" applyAlignment="1">
      <alignment horizontal="center" vertical="top" wrapText="1"/>
    </xf>
    <xf numFmtId="0" fontId="74" fillId="2" borderId="0" xfId="0" quotePrefix="1" applyFont="1" applyFill="1"/>
    <xf numFmtId="0" fontId="0" fillId="2" borderId="113" xfId="0" applyFill="1" applyBorder="1"/>
    <xf numFmtId="0" fontId="0" fillId="2" borderId="115" xfId="0" applyFill="1" applyBorder="1" applyAlignment="1">
      <alignment horizontal="left" vertical="top" wrapText="1"/>
    </xf>
    <xf numFmtId="0" fontId="0" fillId="2" borderId="114" xfId="0" applyFill="1" applyBorder="1" applyAlignment="1">
      <alignment horizontal="left" vertical="top" wrapText="1"/>
    </xf>
    <xf numFmtId="0" fontId="0" fillId="2" borderId="118" xfId="0" applyFill="1" applyBorder="1" applyAlignment="1">
      <alignment horizontal="left" vertical="top" wrapText="1"/>
    </xf>
    <xf numFmtId="0" fontId="0" fillId="2" borderId="6" xfId="0" applyFill="1" applyBorder="1" applyAlignment="1">
      <alignment horizontal="left" vertical="top" wrapText="1"/>
    </xf>
    <xf numFmtId="0" fontId="10" fillId="2" borderId="6" xfId="0" applyFont="1" applyFill="1" applyBorder="1" applyAlignment="1">
      <alignment horizontal="left" vertical="top"/>
    </xf>
    <xf numFmtId="0" fontId="10" fillId="2" borderId="6" xfId="0" applyFont="1" applyFill="1" applyBorder="1" applyAlignment="1">
      <alignment vertical="top"/>
    </xf>
    <xf numFmtId="0" fontId="10" fillId="2" borderId="7" xfId="0" applyFont="1" applyFill="1" applyBorder="1" applyAlignment="1">
      <alignment vertical="top"/>
    </xf>
    <xf numFmtId="0" fontId="10" fillId="2" borderId="119" xfId="0" applyFont="1" applyFill="1" applyBorder="1" applyAlignment="1">
      <alignment horizontal="justify" vertical="top" wrapText="1"/>
    </xf>
    <xf numFmtId="0" fontId="0" fillId="2" borderId="119" xfId="0" applyFill="1" applyBorder="1"/>
    <xf numFmtId="0" fontId="10" fillId="2" borderId="119" xfId="0" applyFont="1" applyFill="1" applyBorder="1" applyAlignment="1">
      <alignment vertical="top"/>
    </xf>
    <xf numFmtId="0" fontId="10" fillId="2" borderId="119" xfId="0" applyFont="1" applyFill="1" applyBorder="1" applyAlignment="1">
      <alignment horizontal="left" vertical="top" wrapText="1"/>
    </xf>
    <xf numFmtId="0" fontId="0" fillId="2" borderId="117" xfId="0" applyFill="1" applyBorder="1" applyAlignment="1">
      <alignment horizontal="left" vertical="top" wrapText="1"/>
    </xf>
    <xf numFmtId="0" fontId="10" fillId="2" borderId="113" xfId="0" applyFont="1" applyFill="1" applyBorder="1" applyAlignment="1">
      <alignment vertical="top"/>
    </xf>
    <xf numFmtId="0" fontId="10" fillId="2" borderId="115" xfId="0" applyFont="1" applyFill="1" applyBorder="1" applyAlignment="1">
      <alignment horizontal="justify" vertical="top" wrapText="1"/>
    </xf>
    <xf numFmtId="0" fontId="0" fillId="2" borderId="115" xfId="0" applyFill="1" applyBorder="1"/>
    <xf numFmtId="0" fontId="10" fillId="2" borderId="115" xfId="0" applyFont="1" applyFill="1" applyBorder="1" applyAlignment="1">
      <alignment vertical="top"/>
    </xf>
    <xf numFmtId="0" fontId="10" fillId="2" borderId="115" xfId="0" applyFont="1" applyFill="1" applyBorder="1" applyAlignment="1">
      <alignment horizontal="left" vertical="top" wrapText="1"/>
    </xf>
    <xf numFmtId="0" fontId="0" fillId="0" borderId="11" xfId="0" applyBorder="1"/>
    <xf numFmtId="0" fontId="0" fillId="0" borderId="12" xfId="0" applyBorder="1"/>
    <xf numFmtId="0" fontId="0" fillId="0" borderId="13" xfId="0" applyBorder="1"/>
    <xf numFmtId="0" fontId="0" fillId="0" borderId="14" xfId="0" applyBorder="1"/>
    <xf numFmtId="0" fontId="8" fillId="0" borderId="0" xfId="0" applyFont="1"/>
    <xf numFmtId="0" fontId="0" fillId="0" borderId="15" xfId="0" applyBorder="1"/>
    <xf numFmtId="0" fontId="19" fillId="0" borderId="0" xfId="0" applyFont="1"/>
    <xf numFmtId="0" fontId="5" fillId="0" borderId="0" xfId="0" applyFont="1"/>
    <xf numFmtId="0" fontId="8" fillId="0" borderId="14" xfId="0" applyFont="1" applyBorder="1" applyAlignment="1">
      <alignment horizontal="left" vertical="top"/>
    </xf>
    <xf numFmtId="0" fontId="8" fillId="0" borderId="0" xfId="0" applyFont="1" applyAlignment="1">
      <alignment horizontal="left" vertical="top"/>
    </xf>
    <xf numFmtId="0" fontId="5" fillId="0" borderId="0" xfId="0" applyFont="1" applyAlignment="1">
      <alignment vertical="top" wrapText="1"/>
    </xf>
    <xf numFmtId="0" fontId="9" fillId="0" borderId="0" xfId="0" applyFont="1"/>
    <xf numFmtId="0" fontId="10" fillId="0" borderId="0" xfId="0" applyFont="1" applyAlignment="1">
      <alignment vertical="top"/>
    </xf>
    <xf numFmtId="0" fontId="9" fillId="0" borderId="15" xfId="0" applyFont="1" applyBorder="1"/>
    <xf numFmtId="0" fontId="10" fillId="0" borderId="0" xfId="0" applyFont="1"/>
    <xf numFmtId="0" fontId="10" fillId="0" borderId="0" xfId="0" applyFont="1" applyAlignment="1">
      <alignment horizontal="left" vertical="top"/>
    </xf>
    <xf numFmtId="0" fontId="8" fillId="13" borderId="0" xfId="0" applyFont="1" applyFill="1" applyAlignment="1">
      <alignment horizontal="left"/>
    </xf>
    <xf numFmtId="0" fontId="8" fillId="13" borderId="0" xfId="0" applyFont="1" applyFill="1"/>
    <xf numFmtId="0" fontId="4" fillId="2" borderId="0" xfId="0" applyFont="1" applyFill="1" applyAlignment="1">
      <alignment vertical="top"/>
    </xf>
    <xf numFmtId="0" fontId="10" fillId="2" borderId="22" xfId="0" applyFont="1" applyFill="1" applyBorder="1" applyAlignment="1">
      <alignment horizontal="left" vertical="top"/>
    </xf>
    <xf numFmtId="0" fontId="76" fillId="2" borderId="0" xfId="0" applyFont="1" applyFill="1" applyAlignment="1">
      <alignment horizontal="center" vertical="center" wrapText="1"/>
    </xf>
    <xf numFmtId="0" fontId="77" fillId="2" borderId="0" xfId="0" applyFont="1" applyFill="1" applyAlignment="1">
      <alignment horizontal="center" vertical="center" wrapText="1"/>
    </xf>
    <xf numFmtId="165" fontId="21" fillId="2" borderId="0" xfId="0" applyNumberFormat="1" applyFont="1" applyFill="1" applyAlignment="1">
      <alignment horizontal="left" vertical="top"/>
    </xf>
    <xf numFmtId="0" fontId="55" fillId="2" borderId="0" xfId="0" applyFont="1" applyFill="1"/>
    <xf numFmtId="0" fontId="11" fillId="13" borderId="0" xfId="0" applyFont="1" applyFill="1"/>
    <xf numFmtId="0" fontId="52" fillId="13" borderId="0" xfId="0" applyFont="1" applyFill="1"/>
    <xf numFmtId="0" fontId="52" fillId="2" borderId="0" xfId="0" applyFont="1" applyFill="1"/>
    <xf numFmtId="0" fontId="10" fillId="2" borderId="0" xfId="0" applyFont="1" applyFill="1" applyAlignment="1">
      <alignment vertical="center" wrapText="1"/>
    </xf>
    <xf numFmtId="0" fontId="10" fillId="2" borderId="0" xfId="0" applyFont="1" applyFill="1" applyAlignment="1">
      <alignment horizontal="center" vertical="center" wrapText="1"/>
    </xf>
    <xf numFmtId="0" fontId="10" fillId="2" borderId="135" xfId="0" applyFont="1" applyFill="1" applyBorder="1" applyAlignment="1">
      <alignment vertical="center" wrapText="1"/>
    </xf>
    <xf numFmtId="0" fontId="10" fillId="2" borderId="136" xfId="0" applyFont="1" applyFill="1" applyBorder="1" applyAlignment="1">
      <alignment vertical="center" wrapText="1"/>
    </xf>
    <xf numFmtId="0" fontId="10" fillId="2" borderId="137" xfId="0" applyFont="1" applyFill="1" applyBorder="1" applyAlignment="1">
      <alignment vertical="center" wrapText="1"/>
    </xf>
    <xf numFmtId="0" fontId="10" fillId="2" borderId="138" xfId="0" applyFont="1" applyFill="1" applyBorder="1" applyAlignment="1">
      <alignment vertical="center" wrapText="1"/>
    </xf>
    <xf numFmtId="0" fontId="10" fillId="2" borderId="137" xfId="0" applyFont="1" applyFill="1" applyBorder="1" applyAlignment="1">
      <alignment vertical="top" wrapText="1"/>
    </xf>
    <xf numFmtId="0" fontId="10" fillId="2" borderId="138" xfId="0" applyFont="1" applyFill="1" applyBorder="1" applyAlignment="1">
      <alignment vertical="top" wrapText="1"/>
    </xf>
    <xf numFmtId="0" fontId="10" fillId="2" borderId="138" xfId="0" applyFont="1" applyFill="1" applyBorder="1" applyAlignment="1">
      <alignment horizontal="left" vertical="top" wrapText="1"/>
    </xf>
    <xf numFmtId="0" fontId="10" fillId="2" borderId="127" xfId="0" applyFont="1" applyFill="1" applyBorder="1" applyAlignment="1">
      <alignment horizontal="left" vertical="top" wrapText="1"/>
    </xf>
    <xf numFmtId="0" fontId="10" fillId="2" borderId="140" xfId="0" applyFont="1" applyFill="1" applyBorder="1" applyAlignment="1">
      <alignment vertical="center" wrapText="1"/>
    </xf>
    <xf numFmtId="0" fontId="10" fillId="2" borderId="139" xfId="0" applyFont="1" applyFill="1" applyBorder="1" applyAlignment="1">
      <alignment vertical="center" wrapText="1"/>
    </xf>
    <xf numFmtId="0" fontId="10" fillId="2" borderId="139" xfId="0" applyFont="1" applyFill="1" applyBorder="1" applyAlignment="1">
      <alignment horizontal="left" vertical="top" wrapText="1"/>
    </xf>
    <xf numFmtId="0" fontId="10" fillId="2" borderId="8" xfId="0" applyFont="1" applyFill="1" applyBorder="1" applyAlignment="1">
      <alignment vertical="center" wrapText="1"/>
    </xf>
    <xf numFmtId="0" fontId="10" fillId="2" borderId="144" xfId="0" applyFont="1" applyFill="1" applyBorder="1" applyAlignment="1">
      <alignment vertical="center" wrapText="1"/>
    </xf>
    <xf numFmtId="0" fontId="10" fillId="2" borderId="141" xfId="0" applyFont="1" applyFill="1" applyBorder="1" applyAlignment="1">
      <alignment vertical="center" wrapText="1"/>
    </xf>
    <xf numFmtId="0" fontId="10" fillId="2" borderId="142" xfId="0" applyFont="1" applyFill="1" applyBorder="1" applyAlignment="1">
      <alignment horizontal="left" vertical="top" wrapText="1"/>
    </xf>
    <xf numFmtId="0" fontId="10" fillId="2" borderId="143" xfId="0" applyFont="1" applyFill="1" applyBorder="1" applyAlignment="1">
      <alignment horizontal="left" vertical="top" wrapText="1"/>
    </xf>
    <xf numFmtId="0" fontId="10" fillId="2" borderId="134" xfId="0" applyFont="1" applyFill="1" applyBorder="1" applyAlignment="1">
      <alignment horizontal="left" vertical="top"/>
    </xf>
    <xf numFmtId="165" fontId="21" fillId="2" borderId="138" xfId="0" applyNumberFormat="1" applyFont="1" applyFill="1" applyBorder="1" applyAlignment="1">
      <alignment horizontal="left" vertical="top" wrapText="1"/>
    </xf>
    <xf numFmtId="0" fontId="77" fillId="2" borderId="138" xfId="0" applyFont="1" applyFill="1" applyBorder="1" applyAlignment="1">
      <alignment horizontal="center" vertical="center" wrapText="1"/>
    </xf>
    <xf numFmtId="165" fontId="21" fillId="2" borderId="137" xfId="0" applyNumberFormat="1" applyFont="1" applyFill="1" applyBorder="1" applyAlignment="1">
      <alignment horizontal="left" vertical="top" wrapText="1"/>
    </xf>
    <xf numFmtId="0" fontId="77" fillId="2" borderId="137" xfId="0" applyFont="1" applyFill="1" applyBorder="1" applyAlignment="1">
      <alignment horizontal="center" vertical="center" wrapText="1"/>
    </xf>
    <xf numFmtId="0" fontId="10" fillId="2" borderId="127" xfId="0" applyFont="1" applyFill="1" applyBorder="1" applyAlignment="1">
      <alignment vertical="center" wrapText="1"/>
    </xf>
    <xf numFmtId="0" fontId="4" fillId="2" borderId="127" xfId="0" applyFont="1" applyFill="1" applyBorder="1" applyAlignment="1">
      <alignment vertical="top"/>
    </xf>
    <xf numFmtId="0" fontId="4" fillId="2" borderId="148" xfId="0" applyFont="1" applyFill="1" applyBorder="1" applyAlignment="1">
      <alignment vertical="top"/>
    </xf>
    <xf numFmtId="165" fontId="21" fillId="2" borderId="127" xfId="0" applyNumberFormat="1" applyFont="1" applyFill="1" applyBorder="1" applyAlignment="1">
      <alignment horizontal="left" vertical="top" wrapText="1"/>
    </xf>
    <xf numFmtId="0" fontId="76" fillId="2" borderId="127" xfId="0" applyFont="1" applyFill="1" applyBorder="1" applyAlignment="1">
      <alignment horizontal="center" vertical="center" wrapText="1"/>
    </xf>
    <xf numFmtId="0" fontId="77" fillId="2" borderId="127" xfId="0" applyFont="1" applyFill="1" applyBorder="1" applyAlignment="1">
      <alignment horizontal="center" vertical="center" wrapText="1"/>
    </xf>
    <xf numFmtId="0" fontId="77" fillId="2" borderId="140" xfId="0" applyFont="1" applyFill="1" applyBorder="1" applyAlignment="1">
      <alignment horizontal="center" vertical="center" wrapText="1"/>
    </xf>
    <xf numFmtId="0" fontId="77" fillId="2" borderId="139" xfId="0" applyFont="1" applyFill="1" applyBorder="1" applyAlignment="1">
      <alignment horizontal="center" vertical="center" wrapText="1"/>
    </xf>
    <xf numFmtId="0" fontId="10" fillId="2" borderId="0" xfId="0" applyFont="1" applyFill="1" applyAlignment="1">
      <alignment horizontal="left" vertical="top"/>
    </xf>
    <xf numFmtId="0" fontId="23" fillId="2" borderId="0" xfId="0" applyFont="1" applyFill="1" applyAlignment="1">
      <alignment vertical="center" wrapText="1"/>
    </xf>
    <xf numFmtId="0" fontId="23" fillId="2" borderId="146" xfId="0" applyFont="1" applyFill="1" applyBorder="1" applyAlignment="1">
      <alignment vertical="center" wrapText="1"/>
    </xf>
    <xf numFmtId="0" fontId="23" fillId="2" borderId="149" xfId="0" applyFont="1" applyFill="1" applyBorder="1" applyAlignment="1">
      <alignment vertical="center" wrapText="1"/>
    </xf>
    <xf numFmtId="0" fontId="4" fillId="2" borderId="23" xfId="0" applyFont="1" applyFill="1" applyBorder="1" applyAlignment="1">
      <alignment vertical="top"/>
    </xf>
    <xf numFmtId="0" fontId="4" fillId="5" borderId="0" xfId="0" applyFont="1" applyFill="1" applyAlignment="1">
      <alignment vertical="top"/>
    </xf>
    <xf numFmtId="0" fontId="4" fillId="2" borderId="0" xfId="0" applyFont="1" applyFill="1" applyAlignment="1">
      <alignment horizontal="left" vertical="top"/>
    </xf>
    <xf numFmtId="165" fontId="21" fillId="2" borderId="9" xfId="0" applyNumberFormat="1" applyFont="1" applyFill="1" applyBorder="1" applyAlignment="1">
      <alignment horizontal="left" vertical="top" wrapText="1"/>
    </xf>
    <xf numFmtId="0" fontId="76" fillId="2" borderId="9" xfId="0" applyFont="1" applyFill="1" applyBorder="1" applyAlignment="1">
      <alignment horizontal="center" vertical="center" wrapText="1"/>
    </xf>
    <xf numFmtId="0" fontId="77" fillId="2" borderId="9" xfId="0" applyFont="1" applyFill="1" applyBorder="1" applyAlignment="1">
      <alignment horizontal="center" vertical="center" wrapText="1"/>
    </xf>
    <xf numFmtId="0" fontId="10" fillId="2" borderId="161" xfId="0" applyFont="1" applyFill="1" applyBorder="1" applyAlignment="1">
      <alignment vertical="top"/>
    </xf>
    <xf numFmtId="0" fontId="10" fillId="2" borderId="147" xfId="0" applyFont="1" applyFill="1" applyBorder="1" applyAlignment="1">
      <alignment horizontal="left" vertical="top" wrapText="1"/>
    </xf>
    <xf numFmtId="0" fontId="10" fillId="2" borderId="147" xfId="0" applyFont="1" applyFill="1" applyBorder="1" applyAlignment="1">
      <alignment horizontal="center" vertical="top"/>
    </xf>
    <xf numFmtId="0" fontId="10" fillId="2" borderId="131" xfId="0" applyFont="1" applyFill="1" applyBorder="1" applyAlignment="1">
      <alignment vertical="top"/>
    </xf>
    <xf numFmtId="0" fontId="10" fillId="2" borderId="131" xfId="0" applyFont="1" applyFill="1" applyBorder="1" applyAlignment="1">
      <alignment horizontal="left" wrapText="1"/>
    </xf>
    <xf numFmtId="0" fontId="10" fillId="2" borderId="132" xfId="0" applyFont="1" applyFill="1" applyBorder="1" applyAlignment="1">
      <alignment horizontal="left" wrapText="1"/>
    </xf>
    <xf numFmtId="0" fontId="14" fillId="15" borderId="159" xfId="0" applyFont="1" applyFill="1" applyBorder="1" applyAlignment="1">
      <alignment vertical="center"/>
    </xf>
    <xf numFmtId="0" fontId="14" fillId="15" borderId="150" xfId="0" applyFont="1" applyFill="1" applyBorder="1" applyAlignment="1">
      <alignment vertical="center"/>
    </xf>
    <xf numFmtId="0" fontId="10" fillId="2" borderId="129" xfId="0" applyFont="1" applyFill="1" applyBorder="1"/>
    <xf numFmtId="0" fontId="10" fillId="2" borderId="130" xfId="0" applyFont="1" applyFill="1" applyBorder="1"/>
    <xf numFmtId="0" fontId="14" fillId="15" borderId="159" xfId="0" applyFont="1" applyFill="1" applyBorder="1" applyAlignment="1">
      <alignment horizontal="left" vertical="center"/>
    </xf>
    <xf numFmtId="0" fontId="8" fillId="13" borderId="0" xfId="0" applyFont="1" applyFill="1" applyAlignment="1">
      <alignment horizontal="left" vertical="top"/>
    </xf>
    <xf numFmtId="0" fontId="0" fillId="13" borderId="0" xfId="0" applyFill="1"/>
    <xf numFmtId="0" fontId="5" fillId="2" borderId="112" xfId="0" applyFont="1" applyFill="1" applyBorder="1" applyAlignment="1">
      <alignment vertical="top"/>
    </xf>
    <xf numFmtId="0" fontId="22" fillId="2" borderId="0" xfId="0" applyFont="1" applyFill="1" applyAlignment="1">
      <alignment vertical="top" wrapText="1"/>
    </xf>
    <xf numFmtId="0" fontId="78" fillId="2" borderId="0" xfId="0" applyFont="1" applyFill="1"/>
    <xf numFmtId="0" fontId="10" fillId="0" borderId="20" xfId="0" applyFont="1" applyBorder="1" applyAlignment="1">
      <alignment vertical="top" wrapText="1"/>
    </xf>
    <xf numFmtId="0" fontId="4" fillId="15" borderId="25" xfId="0" applyFont="1" applyFill="1" applyBorder="1" applyAlignment="1">
      <alignment horizontal="center" vertical="top" wrapText="1"/>
    </xf>
    <xf numFmtId="0" fontId="4" fillId="15" borderId="25" xfId="0" applyFont="1" applyFill="1" applyBorder="1" applyAlignment="1">
      <alignment horizontal="left" vertical="top" wrapText="1"/>
    </xf>
    <xf numFmtId="0" fontId="79" fillId="15" borderId="25" xfId="0" applyFont="1" applyFill="1" applyBorder="1" applyAlignment="1">
      <alignment horizontal="justify" vertical="top" wrapText="1"/>
    </xf>
    <xf numFmtId="0" fontId="14" fillId="15" borderId="25" xfId="0" applyFont="1" applyFill="1" applyBorder="1" applyAlignment="1">
      <alignment vertical="top" wrapText="1"/>
    </xf>
    <xf numFmtId="0" fontId="10" fillId="4" borderId="19" xfId="0" applyFont="1" applyFill="1" applyBorder="1" applyAlignment="1">
      <alignment horizontal="left" vertical="top" wrapText="1"/>
    </xf>
    <xf numFmtId="0" fontId="3" fillId="4" borderId="19" xfId="0" applyFont="1" applyFill="1" applyBorder="1" applyAlignment="1">
      <alignment horizontal="left" vertical="top" wrapText="1"/>
    </xf>
    <xf numFmtId="0" fontId="83" fillId="2" borderId="0" xfId="0" applyFont="1" applyFill="1"/>
    <xf numFmtId="0" fontId="2" fillId="0" borderId="0" xfId="0" applyFont="1" applyAlignment="1">
      <alignment vertical="center" wrapText="1"/>
    </xf>
    <xf numFmtId="0" fontId="1" fillId="6" borderId="14" xfId="0" applyFont="1" applyFill="1" applyBorder="1" applyAlignment="1">
      <alignment horizontal="left" vertical="top"/>
    </xf>
    <xf numFmtId="0" fontId="1" fillId="6" borderId="0" xfId="0" applyFont="1" applyFill="1" applyAlignment="1">
      <alignment horizontal="left" vertical="top"/>
    </xf>
    <xf numFmtId="0" fontId="0" fillId="6" borderId="0" xfId="0" applyFill="1"/>
    <xf numFmtId="0" fontId="0" fillId="6" borderId="15" xfId="0" applyFill="1" applyBorder="1"/>
    <xf numFmtId="0" fontId="9" fillId="0" borderId="14" xfId="0" applyFont="1" applyBorder="1"/>
    <xf numFmtId="0" fontId="10" fillId="0" borderId="0" xfId="0" applyFont="1" applyAlignment="1">
      <alignment vertical="top" wrapText="1"/>
    </xf>
    <xf numFmtId="0" fontId="10" fillId="0" borderId="119" xfId="0" applyFont="1" applyBorder="1" applyAlignment="1">
      <alignment vertical="top" wrapText="1"/>
    </xf>
    <xf numFmtId="0" fontId="86" fillId="0" borderId="0" xfId="0" applyFont="1" applyAlignment="1">
      <alignment horizontal="left" vertical="top"/>
    </xf>
    <xf numFmtId="0" fontId="10" fillId="0" borderId="0" xfId="0" applyFont="1" applyAlignment="1">
      <alignment horizontal="left"/>
    </xf>
    <xf numFmtId="0" fontId="21" fillId="0" borderId="29" xfId="0" applyFont="1" applyBorder="1" applyAlignment="1">
      <alignment vertical="top" wrapText="1"/>
    </xf>
    <xf numFmtId="0" fontId="21" fillId="0" borderId="170" xfId="0" applyFont="1" applyBorder="1" applyAlignment="1">
      <alignment vertical="top" wrapText="1"/>
    </xf>
    <xf numFmtId="0" fontId="21" fillId="0" borderId="175" xfId="0" applyFont="1" applyBorder="1" applyAlignment="1">
      <alignment vertical="top" wrapText="1"/>
    </xf>
    <xf numFmtId="0" fontId="21" fillId="0" borderId="166" xfId="0" applyFont="1" applyBorder="1" applyAlignment="1">
      <alignment vertical="top" wrapText="1"/>
    </xf>
    <xf numFmtId="0" fontId="10" fillId="0" borderId="167" xfId="0" applyFont="1" applyBorder="1" applyAlignment="1">
      <alignment horizontal="left" vertical="top"/>
    </xf>
    <xf numFmtId="0" fontId="10" fillId="0" borderId="167" xfId="0" applyFont="1" applyBorder="1" applyAlignment="1">
      <alignment vertical="top"/>
    </xf>
    <xf numFmtId="0" fontId="10" fillId="0" borderId="167" xfId="0" applyFont="1" applyBorder="1"/>
    <xf numFmtId="0" fontId="9" fillId="0" borderId="167" xfId="0" applyFont="1" applyBorder="1"/>
    <xf numFmtId="0" fontId="0" fillId="2" borderId="118" xfId="0" applyFill="1" applyBorder="1"/>
    <xf numFmtId="0" fontId="0" fillId="2" borderId="167" xfId="0" applyFill="1" applyBorder="1"/>
    <xf numFmtId="0" fontId="0" fillId="2" borderId="174" xfId="0" applyFill="1" applyBorder="1"/>
    <xf numFmtId="0" fontId="58" fillId="0" borderId="115" xfId="0" applyFont="1" applyBorder="1" applyAlignment="1">
      <alignment vertical="top"/>
    </xf>
    <xf numFmtId="0" fontId="0" fillId="0" borderId="16" xfId="0" applyBorder="1"/>
    <xf numFmtId="0" fontId="5" fillId="0" borderId="10" xfId="0" applyFont="1" applyBorder="1"/>
    <xf numFmtId="0" fontId="0" fillId="0" borderId="10" xfId="0" applyBorder="1"/>
    <xf numFmtId="0" fontId="0" fillId="0" borderId="17" xfId="0" applyBorder="1"/>
    <xf numFmtId="0" fontId="23" fillId="4" borderId="169" xfId="0" applyFont="1" applyFill="1" applyBorder="1" applyAlignment="1">
      <alignment horizontal="center" vertical="center" wrapText="1"/>
    </xf>
    <xf numFmtId="0" fontId="23" fillId="4" borderId="167" xfId="0" applyFont="1" applyFill="1" applyBorder="1" applyAlignment="1">
      <alignment horizontal="center" vertical="center" wrapText="1"/>
    </xf>
    <xf numFmtId="0" fontId="10" fillId="0" borderId="167" xfId="0" applyFont="1" applyBorder="1" applyAlignment="1">
      <alignment vertical="top" wrapText="1"/>
    </xf>
    <xf numFmtId="0" fontId="23" fillId="4" borderId="174" xfId="0" applyFont="1" applyFill="1" applyBorder="1" applyAlignment="1">
      <alignment horizontal="center" vertical="center" wrapText="1"/>
    </xf>
    <xf numFmtId="0" fontId="23" fillId="0" borderId="0" xfId="0" applyFont="1" applyAlignment="1">
      <alignment vertical="center" wrapText="1"/>
    </xf>
    <xf numFmtId="0" fontId="23"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vertical="center" wrapText="1"/>
    </xf>
    <xf numFmtId="0" fontId="4" fillId="2" borderId="128" xfId="0" applyFont="1" applyFill="1" applyBorder="1" applyAlignment="1">
      <alignment horizontal="left"/>
    </xf>
    <xf numFmtId="0" fontId="4" fillId="2" borderId="129" xfId="0" applyFont="1" applyFill="1" applyBorder="1" applyAlignment="1">
      <alignment horizontal="left"/>
    </xf>
    <xf numFmtId="0" fontId="4" fillId="2" borderId="129" xfId="0" applyFont="1" applyFill="1" applyBorder="1" applyAlignment="1">
      <alignment horizontal="left" wrapText="1"/>
    </xf>
    <xf numFmtId="0" fontId="4" fillId="2" borderId="130" xfId="0" applyFont="1" applyFill="1" applyBorder="1" applyAlignment="1">
      <alignment horizontal="left" wrapText="1"/>
    </xf>
    <xf numFmtId="0" fontId="4" fillId="2" borderId="110" xfId="0" applyFont="1" applyFill="1" applyBorder="1" applyAlignment="1">
      <alignment horizontal="left"/>
    </xf>
    <xf numFmtId="0" fontId="10" fillId="2" borderId="131" xfId="0" applyFont="1" applyFill="1" applyBorder="1" applyAlignment="1">
      <alignment vertical="center"/>
    </xf>
    <xf numFmtId="0" fontId="4" fillId="2" borderId="128" xfId="0" applyFont="1" applyFill="1" applyBorder="1"/>
    <xf numFmtId="0" fontId="8" fillId="2" borderId="0" xfId="0" applyFont="1" applyFill="1" applyAlignment="1">
      <alignment horizontal="left" vertical="top"/>
    </xf>
    <xf numFmtId="0" fontId="10" fillId="2" borderId="132" xfId="0" applyFont="1" applyFill="1" applyBorder="1" applyAlignment="1">
      <alignment vertical="top"/>
    </xf>
    <xf numFmtId="0" fontId="10" fillId="2" borderId="147" xfId="0" applyFont="1" applyFill="1" applyBorder="1" applyAlignment="1">
      <alignment vertical="top"/>
    </xf>
    <xf numFmtId="0" fontId="10" fillId="2" borderId="162" xfId="0" applyFont="1" applyFill="1" applyBorder="1" applyAlignment="1">
      <alignment vertical="top"/>
    </xf>
    <xf numFmtId="0" fontId="95" fillId="2" borderId="0" xfId="0" applyFont="1" applyFill="1"/>
    <xf numFmtId="0" fontId="14" fillId="2" borderId="0" xfId="0" applyFont="1" applyFill="1" applyAlignment="1">
      <alignment horizontal="left" vertical="top" wrapText="1"/>
    </xf>
    <xf numFmtId="0" fontId="10" fillId="2" borderId="145" xfId="0" applyFont="1" applyFill="1" applyBorder="1" applyAlignment="1">
      <alignment horizontal="left" vertical="center" wrapText="1"/>
    </xf>
    <xf numFmtId="165" fontId="21" fillId="2" borderId="9" xfId="0" applyNumberFormat="1" applyFont="1" applyFill="1" applyBorder="1" applyAlignment="1">
      <alignment horizontal="left" vertical="top"/>
    </xf>
    <xf numFmtId="0" fontId="77" fillId="2" borderId="143" xfId="0" applyFont="1" applyFill="1" applyBorder="1" applyAlignment="1">
      <alignment horizontal="center" vertical="center" wrapText="1"/>
    </xf>
    <xf numFmtId="165" fontId="21" fillId="2" borderId="127" xfId="0" applyNumberFormat="1" applyFont="1" applyFill="1" applyBorder="1" applyAlignment="1">
      <alignment horizontal="left" vertical="top"/>
    </xf>
    <xf numFmtId="0" fontId="14" fillId="2" borderId="131" xfId="0" applyFont="1" applyFill="1" applyBorder="1" applyAlignment="1">
      <alignment horizontal="left" vertical="center"/>
    </xf>
    <xf numFmtId="0" fontId="10" fillId="2" borderId="132" xfId="0" applyFont="1" applyFill="1" applyBorder="1" applyAlignment="1">
      <alignment horizontal="left" vertical="center" wrapText="1"/>
    </xf>
    <xf numFmtId="0" fontId="4" fillId="2" borderId="131" xfId="0" applyFont="1" applyFill="1" applyBorder="1" applyAlignment="1">
      <alignment horizontal="left" vertical="center"/>
    </xf>
    <xf numFmtId="0" fontId="4" fillId="2" borderId="0" xfId="0" applyFont="1" applyFill="1" applyAlignment="1">
      <alignment horizontal="left" vertical="center" wrapText="1"/>
    </xf>
    <xf numFmtId="0" fontId="96" fillId="2" borderId="131" xfId="0" applyFont="1" applyFill="1" applyBorder="1" applyAlignment="1">
      <alignment horizontal="left" vertical="center"/>
    </xf>
    <xf numFmtId="0" fontId="21" fillId="2" borderId="0" xfId="0" applyFont="1" applyFill="1" applyAlignment="1">
      <alignment horizontal="left" vertical="center" wrapText="1"/>
    </xf>
    <xf numFmtId="0" fontId="21" fillId="2" borderId="132" xfId="0" applyFont="1" applyFill="1" applyBorder="1" applyAlignment="1">
      <alignment horizontal="left" vertical="center" wrapText="1"/>
    </xf>
    <xf numFmtId="0" fontId="14" fillId="2" borderId="145" xfId="0" applyFont="1" applyFill="1" applyBorder="1" applyAlignment="1">
      <alignment vertical="center"/>
    </xf>
    <xf numFmtId="0" fontId="10" fillId="2" borderId="163" xfId="0" applyFont="1" applyFill="1" applyBorder="1" applyAlignment="1">
      <alignment horizontal="left" vertical="center" wrapText="1"/>
    </xf>
    <xf numFmtId="0" fontId="14" fillId="2" borderId="131" xfId="0" applyFont="1" applyFill="1" applyBorder="1" applyAlignment="1">
      <alignment horizontal="left" vertical="top" wrapText="1"/>
    </xf>
    <xf numFmtId="0" fontId="14" fillId="2" borderId="0" xfId="0" applyFont="1" applyFill="1" applyAlignment="1">
      <alignment vertical="center"/>
    </xf>
    <xf numFmtId="0" fontId="14" fillId="2" borderId="131" xfId="0" applyFont="1" applyFill="1" applyBorder="1" applyAlignment="1">
      <alignment vertical="center"/>
    </xf>
    <xf numFmtId="0" fontId="10" fillId="2" borderId="131" xfId="0" applyFont="1" applyFill="1" applyBorder="1" applyAlignment="1">
      <alignment horizontal="left"/>
    </xf>
    <xf numFmtId="0" fontId="10" fillId="2" borderId="133" xfId="0" applyFont="1" applyFill="1" applyBorder="1" applyAlignment="1">
      <alignment vertical="center"/>
    </xf>
    <xf numFmtId="0" fontId="4" fillId="2" borderId="134" xfId="0" applyFont="1" applyFill="1" applyBorder="1" applyAlignment="1">
      <alignment vertical="top"/>
    </xf>
    <xf numFmtId="0" fontId="4" fillId="5" borderId="180" xfId="0" applyFont="1" applyFill="1" applyBorder="1" applyAlignment="1">
      <alignment horizontal="center" vertical="top"/>
    </xf>
    <xf numFmtId="0" fontId="23" fillId="2" borderId="181" xfId="0" applyFont="1" applyFill="1" applyBorder="1" applyAlignment="1">
      <alignment vertical="center" wrapText="1"/>
    </xf>
    <xf numFmtId="0" fontId="23" fillId="2" borderId="182" xfId="0" applyFont="1" applyFill="1" applyBorder="1" applyAlignment="1">
      <alignment vertical="center" wrapText="1"/>
    </xf>
    <xf numFmtId="0" fontId="23" fillId="2" borderId="183" xfId="0" applyFont="1" applyFill="1" applyBorder="1" applyAlignment="1">
      <alignment vertical="center" wrapText="1"/>
    </xf>
    <xf numFmtId="0" fontId="23" fillId="2" borderId="137" xfId="0" applyFont="1" applyFill="1" applyBorder="1" applyAlignment="1">
      <alignment vertical="center" wrapText="1"/>
    </xf>
    <xf numFmtId="0" fontId="4" fillId="2" borderId="18" xfId="0" applyFont="1" applyFill="1" applyBorder="1" applyAlignment="1">
      <alignment horizontal="left" wrapText="1"/>
    </xf>
    <xf numFmtId="0" fontId="4" fillId="2" borderId="18" xfId="0" applyFont="1" applyFill="1" applyBorder="1" applyAlignment="1">
      <alignment horizontal="left"/>
    </xf>
    <xf numFmtId="0" fontId="10" fillId="2" borderId="129" xfId="0" applyFont="1" applyFill="1" applyBorder="1" applyAlignment="1">
      <alignment vertical="center"/>
    </xf>
    <xf numFmtId="0" fontId="10" fillId="2" borderId="129" xfId="0" applyFont="1" applyFill="1" applyBorder="1" applyAlignment="1">
      <alignment horizontal="left" vertical="top" wrapText="1"/>
    </xf>
    <xf numFmtId="0" fontId="10" fillId="2" borderId="129" xfId="0" applyFont="1" applyFill="1" applyBorder="1" applyAlignment="1">
      <alignment horizontal="left" vertical="top"/>
    </xf>
    <xf numFmtId="0" fontId="10" fillId="2" borderId="133" xfId="0" applyFont="1" applyFill="1" applyBorder="1" applyAlignment="1">
      <alignment horizontal="left" vertical="top"/>
    </xf>
    <xf numFmtId="0" fontId="10" fillId="2" borderId="9" xfId="0" applyFont="1" applyFill="1" applyBorder="1" applyAlignment="1">
      <alignment vertical="center" wrapText="1"/>
    </xf>
    <xf numFmtId="0" fontId="10" fillId="2" borderId="142" xfId="0" applyFont="1" applyFill="1" applyBorder="1" applyAlignment="1">
      <alignment vertical="center" wrapText="1"/>
    </xf>
    <xf numFmtId="0" fontId="10" fillId="2" borderId="143" xfId="0" applyFont="1" applyFill="1" applyBorder="1" applyAlignment="1">
      <alignment vertical="center" wrapText="1"/>
    </xf>
    <xf numFmtId="165" fontId="21" fillId="0" borderId="0" xfId="0" applyNumberFormat="1" applyFont="1" applyAlignment="1">
      <alignment horizontal="left" vertical="top" wrapText="1"/>
    </xf>
    <xf numFmtId="165" fontId="21" fillId="0" borderId="0" xfId="0" applyNumberFormat="1" applyFont="1" applyAlignment="1">
      <alignment horizontal="left" vertical="top"/>
    </xf>
    <xf numFmtId="165" fontId="97" fillId="0" borderId="0" xfId="0" applyNumberFormat="1" applyFont="1" applyAlignment="1">
      <alignment horizontal="left" vertical="top" wrapText="1"/>
    </xf>
    <xf numFmtId="0" fontId="4" fillId="15" borderId="27" xfId="0" applyFont="1" applyFill="1" applyBorder="1" applyAlignment="1">
      <alignment vertical="top" wrapText="1"/>
    </xf>
    <xf numFmtId="0" fontId="4" fillId="2" borderId="132" xfId="0" applyFont="1" applyFill="1" applyBorder="1" applyAlignment="1">
      <alignment horizontal="left" vertical="center"/>
    </xf>
    <xf numFmtId="0" fontId="55" fillId="0" borderId="0" xfId="0" applyFont="1"/>
    <xf numFmtId="0" fontId="4" fillId="5" borderId="19" xfId="0" applyFont="1" applyFill="1" applyBorder="1" applyAlignment="1">
      <alignment horizontal="center" vertical="top"/>
    </xf>
    <xf numFmtId="0" fontId="4" fillId="15" borderId="26" xfId="0" applyFont="1" applyFill="1" applyBorder="1" applyAlignment="1">
      <alignment vertical="top" wrapText="1"/>
    </xf>
    <xf numFmtId="0" fontId="10" fillId="2" borderId="0" xfId="0" applyFont="1" applyFill="1" applyAlignment="1">
      <alignment horizontal="left" vertical="top" wrapText="1"/>
    </xf>
    <xf numFmtId="0" fontId="10" fillId="2" borderId="6" xfId="0" applyFont="1" applyFill="1" applyBorder="1" applyAlignment="1">
      <alignment horizontal="left" vertical="top" wrapText="1"/>
    </xf>
    <xf numFmtId="0" fontId="4" fillId="2" borderId="26" xfId="0" applyFont="1" applyFill="1" applyBorder="1" applyAlignment="1">
      <alignment horizontal="left" vertical="top" wrapText="1"/>
    </xf>
    <xf numFmtId="165" fontId="21" fillId="2" borderId="0" xfId="0" applyNumberFormat="1" applyFont="1" applyFill="1" applyAlignment="1">
      <alignment horizontal="left" vertical="top" wrapText="1"/>
    </xf>
    <xf numFmtId="0" fontId="10" fillId="2" borderId="137" xfId="0" applyFont="1" applyFill="1" applyBorder="1" applyAlignment="1">
      <alignment horizontal="left" vertical="top" wrapText="1"/>
    </xf>
    <xf numFmtId="0" fontId="10" fillId="2" borderId="140" xfId="0" applyFont="1" applyFill="1" applyBorder="1" applyAlignment="1">
      <alignment horizontal="left" vertical="top" wrapText="1"/>
    </xf>
    <xf numFmtId="0" fontId="1" fillId="6" borderId="11" xfId="0" applyFont="1" applyFill="1" applyBorder="1" applyAlignment="1">
      <alignment horizontal="left" vertical="top"/>
    </xf>
    <xf numFmtId="0" fontId="1" fillId="6" borderId="12" xfId="0" applyFont="1" applyFill="1" applyBorder="1" applyAlignment="1">
      <alignment horizontal="left" vertical="top"/>
    </xf>
    <xf numFmtId="0" fontId="0" fillId="6" borderId="12" xfId="0" applyFill="1" applyBorder="1"/>
    <xf numFmtId="0" fontId="0" fillId="6" borderId="13" xfId="0" applyFill="1" applyBorder="1"/>
    <xf numFmtId="0" fontId="58" fillId="0" borderId="184" xfId="0" applyFont="1" applyBorder="1" applyAlignment="1">
      <alignment vertical="top"/>
    </xf>
    <xf numFmtId="0" fontId="57" fillId="0" borderId="184" xfId="0" applyFont="1" applyBorder="1" applyAlignment="1">
      <alignment vertical="top"/>
    </xf>
    <xf numFmtId="0" fontId="0" fillId="2" borderId="11" xfId="0" applyFill="1" applyBorder="1"/>
    <xf numFmtId="0" fontId="0" fillId="2" borderId="12" xfId="0" applyFill="1" applyBorder="1"/>
    <xf numFmtId="0" fontId="0" fillId="2" borderId="13" xfId="0" applyFill="1" applyBorder="1"/>
    <xf numFmtId="0" fontId="4" fillId="2" borderId="26" xfId="0" applyFont="1" applyFill="1" applyBorder="1" applyAlignment="1">
      <alignment vertical="top" wrapText="1"/>
    </xf>
    <xf numFmtId="0" fontId="52" fillId="0" borderId="0" xfId="0" applyFont="1"/>
    <xf numFmtId="0" fontId="52" fillId="0" borderId="0" xfId="0" applyFont="1" applyAlignment="1">
      <alignment vertical="center"/>
    </xf>
    <xf numFmtId="0" fontId="101" fillId="13" borderId="0" xfId="0" applyFont="1" applyFill="1"/>
    <xf numFmtId="0" fontId="10" fillId="2" borderId="133" xfId="0" applyFont="1" applyFill="1" applyBorder="1" applyAlignment="1">
      <alignment horizontal="left" vertical="top" wrapText="1"/>
    </xf>
    <xf numFmtId="0" fontId="8" fillId="0" borderId="0" xfId="0" applyFont="1" applyAlignment="1">
      <alignment vertical="top" wrapText="1"/>
    </xf>
    <xf numFmtId="0" fontId="0" fillId="0" borderId="0" xfId="0" applyAlignment="1">
      <alignment wrapText="1"/>
    </xf>
    <xf numFmtId="0" fontId="4" fillId="0" borderId="25" xfId="0" applyFont="1" applyBorder="1" applyAlignment="1">
      <alignment horizontal="justify" vertical="top" wrapText="1"/>
    </xf>
    <xf numFmtId="0" fontId="81" fillId="2" borderId="0" xfId="0" applyFont="1" applyFill="1" applyAlignment="1">
      <alignment horizontal="left" vertical="top" wrapText="1"/>
    </xf>
    <xf numFmtId="0" fontId="40" fillId="13" borderId="0" xfId="0" quotePrefix="1" applyFont="1" applyFill="1" applyAlignment="1">
      <alignment horizontal="left"/>
    </xf>
    <xf numFmtId="0" fontId="0" fillId="2" borderId="0" xfId="0" applyFill="1" applyAlignment="1">
      <alignment horizontal="left" vertical="top"/>
    </xf>
    <xf numFmtId="0" fontId="10" fillId="2" borderId="140" xfId="0" applyFont="1" applyFill="1" applyBorder="1" applyAlignment="1">
      <alignment vertical="top" wrapText="1"/>
    </xf>
    <xf numFmtId="0" fontId="4" fillId="2" borderId="19" xfId="0" applyFont="1" applyFill="1" applyBorder="1" applyAlignment="1">
      <alignment horizontal="left" vertical="top" wrapText="1"/>
    </xf>
    <xf numFmtId="0" fontId="57" fillId="2" borderId="0" xfId="0" applyFont="1" applyFill="1"/>
    <xf numFmtId="0" fontId="5" fillId="4" borderId="18" xfId="0" applyFont="1" applyFill="1" applyBorder="1" applyAlignment="1" applyProtection="1">
      <alignment horizontal="left" vertical="top" wrapText="1"/>
      <protection locked="0"/>
    </xf>
    <xf numFmtId="0" fontId="14" fillId="0" borderId="0" xfId="0" applyFont="1" applyAlignment="1">
      <alignment horizontal="left" vertical="top" wrapText="1"/>
    </xf>
    <xf numFmtId="0" fontId="79" fillId="13" borderId="0" xfId="0" applyFont="1" applyFill="1" applyAlignment="1">
      <alignment horizontal="left" vertical="top" indent="4"/>
    </xf>
    <xf numFmtId="0" fontId="5" fillId="2" borderId="24" xfId="0" applyFont="1" applyFill="1" applyBorder="1" applyAlignment="1">
      <alignment vertical="top"/>
    </xf>
    <xf numFmtId="0" fontId="10" fillId="2" borderId="21" xfId="0" applyFont="1" applyFill="1" applyBorder="1" applyAlignment="1">
      <alignment horizontal="left" vertical="top" wrapText="1"/>
    </xf>
    <xf numFmtId="0" fontId="4" fillId="2" borderId="19" xfId="0" applyFont="1" applyFill="1" applyBorder="1" applyAlignment="1">
      <alignment horizontal="left" wrapText="1"/>
    </xf>
    <xf numFmtId="0" fontId="0" fillId="2" borderId="0" xfId="0" applyFill="1" applyAlignment="1">
      <alignment wrapText="1"/>
    </xf>
    <xf numFmtId="0" fontId="5" fillId="2" borderId="0" xfId="0" applyFont="1" applyFill="1" applyAlignment="1">
      <alignment vertical="top" wrapText="1"/>
    </xf>
    <xf numFmtId="0" fontId="4" fillId="0" borderId="25" xfId="0" applyFont="1" applyBorder="1" applyAlignment="1">
      <alignment wrapText="1"/>
    </xf>
    <xf numFmtId="0" fontId="10" fillId="0" borderId="0" xfId="0" applyFont="1" applyAlignment="1" applyProtection="1">
      <alignment vertical="top" wrapText="1"/>
      <protection locked="0"/>
    </xf>
    <xf numFmtId="0" fontId="56" fillId="0" borderId="0" xfId="0" applyFont="1" applyAlignment="1" applyProtection="1">
      <alignment horizontal="left"/>
      <protection locked="0"/>
    </xf>
    <xf numFmtId="0" fontId="10" fillId="4" borderId="122" xfId="0" applyFont="1" applyFill="1" applyBorder="1" applyAlignment="1" applyProtection="1">
      <alignment horizontal="left" wrapText="1"/>
      <protection locked="0"/>
    </xf>
    <xf numFmtId="0" fontId="10" fillId="4" borderId="122" xfId="0" applyFont="1" applyFill="1" applyBorder="1" applyAlignment="1" applyProtection="1">
      <alignment horizontal="left" vertical="top" wrapText="1"/>
      <protection locked="0"/>
    </xf>
    <xf numFmtId="0" fontId="81" fillId="2" borderId="0" xfId="0" applyFont="1" applyFill="1" applyAlignment="1">
      <alignment vertical="top" wrapText="1"/>
    </xf>
    <xf numFmtId="0" fontId="58" fillId="2" borderId="0" xfId="0" applyFont="1" applyFill="1" applyAlignment="1">
      <alignment vertical="top"/>
    </xf>
    <xf numFmtId="0" fontId="78" fillId="0" borderId="0" xfId="0" applyFont="1"/>
    <xf numFmtId="0" fontId="61" fillId="0" borderId="0" xfId="0" applyFont="1" applyAlignment="1">
      <alignment horizontal="left"/>
    </xf>
    <xf numFmtId="0" fontId="0" fillId="0" borderId="0" xfId="0" applyAlignment="1">
      <alignment vertical="top"/>
    </xf>
    <xf numFmtId="0" fontId="22" fillId="0" borderId="0" xfId="0" applyFont="1" applyAlignment="1">
      <alignment vertical="top" wrapText="1"/>
    </xf>
    <xf numFmtId="0" fontId="10" fillId="4" borderId="19" xfId="0" applyFont="1" applyFill="1" applyBorder="1" applyAlignment="1">
      <alignment horizontal="center" vertical="top" wrapText="1"/>
    </xf>
    <xf numFmtId="0" fontId="16" fillId="4" borderId="19" xfId="2" applyFont="1" applyFill="1" applyBorder="1" applyAlignment="1" applyProtection="1">
      <alignment horizontal="left" wrapText="1"/>
    </xf>
    <xf numFmtId="0" fontId="73" fillId="4" borderId="19" xfId="2" applyFont="1" applyFill="1" applyBorder="1" applyAlignment="1" applyProtection="1">
      <alignment horizontal="left" wrapText="1"/>
    </xf>
    <xf numFmtId="0" fontId="10" fillId="4" borderId="19" xfId="0" applyFont="1" applyFill="1" applyBorder="1" applyAlignment="1">
      <alignment horizontal="center" wrapText="1"/>
    </xf>
    <xf numFmtId="39" fontId="10" fillId="4" borderId="19" xfId="0" applyNumberFormat="1" applyFont="1" applyFill="1" applyBorder="1" applyAlignment="1">
      <alignment horizontal="right" wrapText="1"/>
    </xf>
    <xf numFmtId="165" fontId="21" fillId="0" borderId="0" xfId="0" applyNumberFormat="1" applyFont="1" applyAlignment="1">
      <alignment vertical="top" wrapText="1"/>
    </xf>
    <xf numFmtId="0" fontId="4" fillId="2" borderId="20" xfId="0" applyFont="1" applyFill="1" applyBorder="1"/>
    <xf numFmtId="0" fontId="31" fillId="0" borderId="0" xfId="7" applyFont="1" applyAlignment="1">
      <alignment wrapText="1"/>
    </xf>
    <xf numFmtId="0" fontId="31" fillId="8" borderId="15" xfId="7" applyFont="1" applyFill="1" applyBorder="1" applyAlignment="1">
      <alignment wrapText="1"/>
    </xf>
    <xf numFmtId="0" fontId="31" fillId="8" borderId="0" xfId="7" applyFont="1" applyFill="1" applyAlignment="1">
      <alignment wrapText="1"/>
    </xf>
    <xf numFmtId="0" fontId="31" fillId="8" borderId="14" xfId="7" applyFont="1" applyFill="1" applyBorder="1"/>
    <xf numFmtId="0" fontId="31" fillId="8" borderId="0" xfId="7" applyFont="1" applyFill="1"/>
    <xf numFmtId="0" fontId="31" fillId="8" borderId="15" xfId="7" applyFont="1" applyFill="1" applyBorder="1"/>
    <xf numFmtId="0" fontId="31" fillId="0" borderId="0" xfId="7" applyFont="1"/>
    <xf numFmtId="0" fontId="31" fillId="8" borderId="11" xfId="7" applyFont="1" applyFill="1" applyBorder="1"/>
    <xf numFmtId="0" fontId="31" fillId="0" borderId="12" xfId="7" applyFont="1" applyBorder="1"/>
    <xf numFmtId="0" fontId="29" fillId="8" borderId="12" xfId="7" applyFont="1" applyFill="1" applyBorder="1"/>
    <xf numFmtId="0" fontId="31" fillId="8" borderId="12" xfId="7" applyFont="1" applyFill="1" applyBorder="1"/>
    <xf numFmtId="0" fontId="31" fillId="8" borderId="13" xfId="7" applyFont="1" applyFill="1" applyBorder="1"/>
    <xf numFmtId="0" fontId="33" fillId="8" borderId="14" xfId="7" applyFont="1" applyFill="1" applyBorder="1"/>
    <xf numFmtId="0" fontId="36" fillId="0" borderId="40" xfId="7" applyFont="1" applyBorder="1" applyAlignment="1">
      <alignment horizontal="left" readingOrder="1"/>
    </xf>
    <xf numFmtId="0" fontId="31" fillId="0" borderId="41" xfId="7" applyFont="1" applyBorder="1"/>
    <xf numFmtId="0" fontId="29" fillId="8" borderId="41" xfId="7" applyFont="1" applyFill="1" applyBorder="1"/>
    <xf numFmtId="0" fontId="31" fillId="8" borderId="41" xfId="7" applyFont="1" applyFill="1" applyBorder="1"/>
    <xf numFmtId="0" fontId="31" fillId="8" borderId="42" xfId="7" applyFont="1" applyFill="1" applyBorder="1"/>
    <xf numFmtId="0" fontId="33" fillId="8" borderId="50" xfId="7" applyFont="1" applyFill="1" applyBorder="1"/>
    <xf numFmtId="0" fontId="29" fillId="8" borderId="0" xfId="7" applyFont="1" applyFill="1"/>
    <xf numFmtId="0" fontId="31" fillId="8" borderId="51" xfId="7" applyFont="1" applyFill="1" applyBorder="1"/>
    <xf numFmtId="0" fontId="29" fillId="8" borderId="14" xfId="7" applyFont="1" applyFill="1" applyBorder="1"/>
    <xf numFmtId="0" fontId="29" fillId="8" borderId="50" xfId="7" applyFont="1" applyFill="1" applyBorder="1"/>
    <xf numFmtId="0" fontId="37" fillId="0" borderId="0" xfId="7" applyFont="1" applyAlignment="1">
      <alignment horizontal="left" readingOrder="1"/>
    </xf>
    <xf numFmtId="0" fontId="37" fillId="8" borderId="0" xfId="7" applyFont="1" applyFill="1" applyAlignment="1">
      <alignment horizontal="left" readingOrder="1"/>
    </xf>
    <xf numFmtId="0" fontId="31" fillId="0" borderId="14" xfId="7" applyFont="1" applyBorder="1"/>
    <xf numFmtId="0" fontId="31" fillId="0" borderId="50" xfId="7" applyFont="1" applyBorder="1"/>
    <xf numFmtId="0" fontId="29" fillId="0" borderId="0" xfId="7" applyFont="1"/>
    <xf numFmtId="0" fontId="31" fillId="0" borderId="51" xfId="7" applyFont="1" applyBorder="1"/>
    <xf numFmtId="0" fontId="31" fillId="0" borderId="15" xfId="7" applyFont="1" applyBorder="1"/>
    <xf numFmtId="0" fontId="35" fillId="8" borderId="14" xfId="7" applyFont="1" applyFill="1" applyBorder="1"/>
    <xf numFmtId="0" fontId="35" fillId="8" borderId="43" xfId="7" applyFont="1" applyFill="1" applyBorder="1"/>
    <xf numFmtId="0" fontId="37" fillId="0" borderId="48" xfId="7" applyFont="1" applyBorder="1"/>
    <xf numFmtId="0" fontId="31" fillId="8" borderId="48" xfId="7" applyFont="1" applyFill="1" applyBorder="1"/>
    <xf numFmtId="0" fontId="31" fillId="8" borderId="49" xfId="7" applyFont="1" applyFill="1" applyBorder="1"/>
    <xf numFmtId="0" fontId="35" fillId="8" borderId="0" xfId="7" applyFont="1" applyFill="1"/>
    <xf numFmtId="0" fontId="37" fillId="0" borderId="0" xfId="7" applyFont="1"/>
    <xf numFmtId="0" fontId="37" fillId="8" borderId="0" xfId="7" applyFont="1" applyFill="1"/>
    <xf numFmtId="0" fontId="39" fillId="8" borderId="54" xfId="7" applyFont="1" applyFill="1" applyBorder="1" applyAlignment="1">
      <alignment horizontal="center" vertical="center" wrapText="1"/>
    </xf>
    <xf numFmtId="0" fontId="39" fillId="8" borderId="55" xfId="7" applyFont="1" applyFill="1" applyBorder="1" applyAlignment="1">
      <alignment horizontal="center" vertical="center" wrapText="1"/>
    </xf>
    <xf numFmtId="0" fontId="40" fillId="8" borderId="0" xfId="7" applyFont="1" applyFill="1" applyAlignment="1">
      <alignment horizontal="center" vertical="center" wrapText="1"/>
    </xf>
    <xf numFmtId="0" fontId="35" fillId="8" borderId="14" xfId="7" applyFont="1" applyFill="1" applyBorder="1" applyAlignment="1">
      <alignment vertical="center"/>
    </xf>
    <xf numFmtId="0" fontId="41" fillId="10" borderId="58" xfId="7" applyFont="1" applyFill="1" applyBorder="1" applyAlignment="1">
      <alignment vertical="center"/>
    </xf>
    <xf numFmtId="0" fontId="42" fillId="10" borderId="59" xfId="7" applyFont="1" applyFill="1" applyBorder="1" applyAlignment="1">
      <alignment vertical="center"/>
    </xf>
    <xf numFmtId="0" fontId="43" fillId="10" borderId="59" xfId="7" applyFont="1" applyFill="1" applyBorder="1" applyAlignment="1">
      <alignment vertical="center"/>
    </xf>
    <xf numFmtId="0" fontId="42" fillId="10" borderId="60" xfId="7" applyFont="1" applyFill="1" applyBorder="1" applyAlignment="1">
      <alignment vertical="center"/>
    </xf>
    <xf numFmtId="0" fontId="31" fillId="8" borderId="15" xfId="7" applyFont="1" applyFill="1" applyBorder="1" applyAlignment="1">
      <alignment vertical="center"/>
    </xf>
    <xf numFmtId="0" fontId="31" fillId="8" borderId="0" xfId="7" applyFont="1" applyFill="1" applyAlignment="1">
      <alignment vertical="center"/>
    </xf>
    <xf numFmtId="0" fontId="44" fillId="11" borderId="61" xfId="7" applyFont="1" applyFill="1" applyBorder="1" applyAlignment="1">
      <alignment vertical="center" wrapText="1"/>
    </xf>
    <xf numFmtId="0" fontId="44" fillId="7" borderId="62" xfId="7" applyFont="1" applyFill="1" applyBorder="1" applyAlignment="1">
      <alignment horizontal="center" vertical="center" wrapText="1"/>
    </xf>
    <xf numFmtId="14" fontId="29" fillId="4" borderId="63" xfId="7" applyNumberFormat="1" applyFont="1" applyFill="1" applyBorder="1" applyAlignment="1" applyProtection="1">
      <alignment horizontal="right" vertical="top" wrapText="1"/>
      <protection locked="0"/>
    </xf>
    <xf numFmtId="0" fontId="44" fillId="11" borderId="65" xfId="7" applyFont="1" applyFill="1" applyBorder="1" applyAlignment="1">
      <alignment vertical="center" wrapText="1"/>
    </xf>
    <xf numFmtId="0" fontId="44" fillId="7" borderId="66" xfId="7" applyFont="1" applyFill="1" applyBorder="1" applyAlignment="1">
      <alignment horizontal="center" vertical="center" wrapText="1"/>
    </xf>
    <xf numFmtId="14" fontId="29" fillId="4" borderId="67" xfId="7" applyNumberFormat="1" applyFont="1" applyFill="1" applyBorder="1" applyAlignment="1" applyProtection="1">
      <alignment horizontal="right" vertical="top" wrapText="1"/>
      <protection locked="0"/>
    </xf>
    <xf numFmtId="0" fontId="27" fillId="8" borderId="69" xfId="7" applyFont="1" applyFill="1" applyBorder="1" applyAlignment="1">
      <alignment horizontal="center" vertical="center" wrapText="1"/>
    </xf>
    <xf numFmtId="0" fontId="27" fillId="8" borderId="70" xfId="7" applyFont="1" applyFill="1" applyBorder="1" applyAlignment="1">
      <alignment vertical="center" wrapText="1"/>
    </xf>
    <xf numFmtId="4" fontId="27" fillId="4" borderId="70" xfId="8" applyNumberFormat="1" applyFont="1" applyFill="1" applyBorder="1" applyAlignment="1" applyProtection="1">
      <alignment horizontal="right" vertical="center" wrapText="1"/>
      <protection locked="0"/>
    </xf>
    <xf numFmtId="4" fontId="27" fillId="0" borderId="71" xfId="8" applyNumberFormat="1" applyFont="1" applyFill="1" applyBorder="1" applyAlignment="1">
      <alignment horizontal="left" vertical="center" wrapText="1"/>
    </xf>
    <xf numFmtId="4" fontId="27" fillId="8" borderId="70" xfId="8" applyNumberFormat="1" applyFont="1" applyFill="1" applyBorder="1" applyAlignment="1">
      <alignment horizontal="right" vertical="center" wrapText="1"/>
    </xf>
    <xf numFmtId="164" fontId="27" fillId="8" borderId="0" xfId="8" applyFont="1" applyFill="1" applyBorder="1" applyAlignment="1" applyProtection="1">
      <alignment horizontal="left" wrapText="1"/>
      <protection locked="0"/>
    </xf>
    <xf numFmtId="164" fontId="31" fillId="8" borderId="0" xfId="8" applyFont="1" applyFill="1" applyBorder="1" applyAlignment="1" applyProtection="1">
      <alignment horizontal="left"/>
      <protection locked="0"/>
    </xf>
    <xf numFmtId="164" fontId="27" fillId="8" borderId="0" xfId="8" applyFont="1" applyFill="1" applyBorder="1" applyAlignment="1">
      <alignment horizontal="left" wrapText="1"/>
    </xf>
    <xf numFmtId="0" fontId="45" fillId="8" borderId="14" xfId="7" applyFont="1" applyFill="1" applyBorder="1" applyAlignment="1">
      <alignment horizontal="center" wrapText="1"/>
    </xf>
    <xf numFmtId="0" fontId="37" fillId="8" borderId="40" xfId="7" applyFont="1" applyFill="1" applyBorder="1" applyAlignment="1">
      <alignment horizontal="left" indent="1"/>
    </xf>
    <xf numFmtId="0" fontId="35" fillId="8" borderId="50" xfId="7" applyFont="1" applyFill="1" applyBorder="1"/>
    <xf numFmtId="0" fontId="44" fillId="8" borderId="14" xfId="7" applyFont="1" applyFill="1" applyBorder="1" applyAlignment="1">
      <alignment horizontal="center"/>
    </xf>
    <xf numFmtId="0" fontId="31" fillId="8" borderId="14" xfId="7" applyFont="1" applyFill="1" applyBorder="1" applyAlignment="1">
      <alignment horizontal="left" vertical="top" wrapText="1"/>
    </xf>
    <xf numFmtId="0" fontId="45" fillId="8" borderId="41" xfId="7" applyFont="1" applyFill="1" applyBorder="1" applyAlignment="1">
      <alignment wrapText="1"/>
    </xf>
    <xf numFmtId="0" fontId="45" fillId="8" borderId="41" xfId="7" applyFont="1" applyFill="1" applyBorder="1" applyAlignment="1">
      <alignment horizontal="right" wrapText="1"/>
    </xf>
    <xf numFmtId="4" fontId="45" fillId="8" borderId="41" xfId="7" applyNumberFormat="1" applyFont="1" applyFill="1" applyBorder="1" applyAlignment="1">
      <alignment horizontal="right" wrapText="1"/>
    </xf>
    <xf numFmtId="0" fontId="46" fillId="8" borderId="50" xfId="7" applyFont="1" applyFill="1" applyBorder="1"/>
    <xf numFmtId="0" fontId="27" fillId="8" borderId="14" xfId="7" applyFont="1" applyFill="1" applyBorder="1"/>
    <xf numFmtId="14" fontId="44" fillId="7" borderId="67" xfId="7" applyNumberFormat="1" applyFont="1" applyFill="1" applyBorder="1" applyAlignment="1">
      <alignment horizontal="center" vertical="top" wrapText="1"/>
    </xf>
    <xf numFmtId="0" fontId="27" fillId="8" borderId="15" xfId="7" applyFont="1" applyFill="1" applyBorder="1"/>
    <xf numFmtId="14" fontId="44" fillId="7" borderId="70" xfId="7" applyNumberFormat="1" applyFont="1" applyFill="1" applyBorder="1" applyAlignment="1">
      <alignment horizontal="center" vertical="top" wrapText="1"/>
    </xf>
    <xf numFmtId="4" fontId="27" fillId="8" borderId="70" xfId="8" applyNumberFormat="1" applyFont="1" applyFill="1" applyBorder="1" applyAlignment="1">
      <alignment horizontal="left" wrapText="1"/>
    </xf>
    <xf numFmtId="4" fontId="27" fillId="8" borderId="89" xfId="8" applyNumberFormat="1" applyFont="1" applyFill="1" applyBorder="1" applyAlignment="1">
      <alignment horizontal="left" wrapText="1"/>
    </xf>
    <xf numFmtId="0" fontId="27" fillId="0" borderId="0" xfId="7" applyFont="1"/>
    <xf numFmtId="4" fontId="27" fillId="8" borderId="90" xfId="8" applyNumberFormat="1" applyFont="1" applyFill="1" applyBorder="1" applyAlignment="1">
      <alignment horizontal="left" wrapText="1"/>
    </xf>
    <xf numFmtId="4" fontId="27" fillId="8" borderId="91" xfId="8" applyNumberFormat="1" applyFont="1" applyFill="1" applyBorder="1" applyAlignment="1">
      <alignment horizontal="left" wrapText="1"/>
    </xf>
    <xf numFmtId="0" fontId="45" fillId="8" borderId="40" xfId="7" applyFont="1" applyFill="1" applyBorder="1" applyAlignment="1">
      <alignment horizontal="center" wrapText="1"/>
    </xf>
    <xf numFmtId="0" fontId="31" fillId="8" borderId="14" xfId="7" applyFont="1" applyFill="1" applyBorder="1" applyAlignment="1">
      <alignment horizontal="left"/>
    </xf>
    <xf numFmtId="0" fontId="31" fillId="8" borderId="16" xfId="7" applyFont="1" applyFill="1" applyBorder="1" applyAlignment="1">
      <alignment horizontal="left"/>
    </xf>
    <xf numFmtId="0" fontId="31" fillId="8" borderId="10" xfId="7" applyFont="1" applyFill="1" applyBorder="1" applyAlignment="1">
      <alignment horizontal="left"/>
    </xf>
    <xf numFmtId="0" fontId="45" fillId="8" borderId="10" xfId="7" applyFont="1" applyFill="1" applyBorder="1" applyAlignment="1">
      <alignment wrapText="1"/>
    </xf>
    <xf numFmtId="0" fontId="45" fillId="8" borderId="10" xfId="7" applyFont="1" applyFill="1" applyBorder="1" applyAlignment="1">
      <alignment horizontal="right" wrapText="1"/>
    </xf>
    <xf numFmtId="4" fontId="45" fillId="8" borderId="10" xfId="7" applyNumberFormat="1" applyFont="1" applyFill="1" applyBorder="1" applyAlignment="1">
      <alignment horizontal="right" wrapText="1"/>
    </xf>
    <xf numFmtId="0" fontId="31" fillId="8" borderId="10" xfId="7" applyFont="1" applyFill="1" applyBorder="1"/>
    <xf numFmtId="0" fontId="31" fillId="8" borderId="17" xfId="7" applyFont="1" applyFill="1" applyBorder="1"/>
    <xf numFmtId="0" fontId="37" fillId="8" borderId="40" xfId="7" applyFont="1" applyFill="1" applyBorder="1"/>
    <xf numFmtId="0" fontId="37" fillId="8" borderId="50" xfId="7" applyFont="1" applyFill="1" applyBorder="1"/>
    <xf numFmtId="0" fontId="44" fillId="8" borderId="14" xfId="7" applyFont="1" applyFill="1" applyBorder="1" applyAlignment="1">
      <alignment horizontal="center" vertical="center" wrapText="1"/>
    </xf>
    <xf numFmtId="0" fontId="31" fillId="8" borderId="50" xfId="7" applyFont="1" applyFill="1" applyBorder="1" applyAlignment="1">
      <alignment horizontal="left"/>
    </xf>
    <xf numFmtId="0" fontId="45" fillId="8" borderId="41" xfId="7" applyFont="1" applyFill="1" applyBorder="1" applyAlignment="1">
      <alignment horizontal="left"/>
    </xf>
    <xf numFmtId="0" fontId="47" fillId="8" borderId="50" xfId="7" applyFont="1" applyFill="1" applyBorder="1"/>
    <xf numFmtId="164" fontId="31" fillId="8" borderId="93" xfId="8" applyFont="1" applyFill="1" applyBorder="1" applyAlignment="1">
      <alignment horizontal="center" vertical="center"/>
    </xf>
    <xf numFmtId="0" fontId="49" fillId="8" borderId="94" xfId="7" applyFont="1" applyFill="1" applyBorder="1" applyAlignment="1">
      <alignment horizontal="center" vertical="center" wrapText="1"/>
    </xf>
    <xf numFmtId="0" fontId="31" fillId="8" borderId="50" xfId="7" applyFont="1" applyFill="1" applyBorder="1" applyAlignment="1">
      <alignment horizontal="left" indent="1"/>
    </xf>
    <xf numFmtId="0" fontId="49" fillId="8" borderId="103" xfId="7" applyFont="1" applyFill="1" applyBorder="1" applyAlignment="1">
      <alignment horizontal="center" vertical="center" wrapText="1"/>
    </xf>
    <xf numFmtId="164" fontId="31" fillId="8" borderId="0" xfId="8" applyFont="1" applyFill="1" applyBorder="1" applyAlignment="1">
      <alignment horizontal="center" vertical="center"/>
    </xf>
    <xf numFmtId="0" fontId="27" fillId="8" borderId="50" xfId="7" applyFont="1" applyFill="1" applyBorder="1" applyAlignment="1">
      <alignment horizontal="left" indent="1"/>
    </xf>
    <xf numFmtId="164" fontId="31" fillId="8" borderId="0" xfId="8" applyFont="1" applyFill="1" applyBorder="1" applyAlignment="1"/>
    <xf numFmtId="10" fontId="31" fillId="8" borderId="0" xfId="8" applyNumberFormat="1" applyFont="1" applyFill="1" applyBorder="1" applyAlignment="1">
      <alignment horizontal="center"/>
    </xf>
    <xf numFmtId="0" fontId="51" fillId="8" borderId="103" xfId="7" applyFont="1" applyFill="1" applyBorder="1" applyAlignment="1" applyProtection="1">
      <alignment vertical="center" wrapText="1"/>
      <protection locked="0"/>
    </xf>
    <xf numFmtId="10" fontId="31" fillId="8" borderId="48" xfId="8" applyNumberFormat="1" applyFont="1" applyFill="1" applyBorder="1" applyAlignment="1">
      <alignment horizontal="center"/>
    </xf>
    <xf numFmtId="0" fontId="30" fillId="8" borderId="48" xfId="7" applyFill="1" applyBorder="1" applyAlignment="1">
      <alignment horizontal="center"/>
    </xf>
    <xf numFmtId="4" fontId="31" fillId="4" borderId="70" xfId="8" applyNumberFormat="1" applyFont="1" applyFill="1" applyBorder="1" applyAlignment="1" applyProtection="1">
      <alignment horizontal="right" vertical="center"/>
      <protection locked="0"/>
    </xf>
    <xf numFmtId="0" fontId="44" fillId="7" borderId="70" xfId="7" applyFont="1" applyFill="1" applyBorder="1" applyAlignment="1">
      <alignment horizontal="center" vertical="center" wrapText="1"/>
    </xf>
    <xf numFmtId="4" fontId="27" fillId="0" borderId="70" xfId="8" applyNumberFormat="1" applyFont="1" applyFill="1" applyBorder="1" applyAlignment="1" applyProtection="1">
      <alignment horizontal="right" vertical="center" wrapText="1"/>
      <protection locked="0"/>
    </xf>
    <xf numFmtId="4" fontId="27" fillId="16" borderId="71" xfId="8" applyNumberFormat="1" applyFont="1" applyFill="1" applyBorder="1" applyAlignment="1">
      <alignment horizontal="left" vertical="center" wrapText="1"/>
    </xf>
    <xf numFmtId="4" fontId="27" fillId="0" borderId="107" xfId="8" applyNumberFormat="1" applyFont="1" applyFill="1" applyBorder="1" applyAlignment="1" applyProtection="1">
      <alignment horizontal="right" vertical="center" wrapText="1"/>
      <protection locked="0"/>
    </xf>
    <xf numFmtId="4" fontId="27" fillId="16" borderId="203" xfId="8" applyNumberFormat="1" applyFont="1" applyFill="1" applyBorder="1" applyAlignment="1">
      <alignment horizontal="left" vertical="center" wrapText="1"/>
    </xf>
    <xf numFmtId="0" fontId="10" fillId="0" borderId="0" xfId="0" applyFont="1" applyAlignment="1">
      <alignment horizontal="left" vertical="top" wrapText="1"/>
    </xf>
    <xf numFmtId="0" fontId="21" fillId="0" borderId="0" xfId="0" applyFont="1" applyAlignment="1" applyProtection="1">
      <alignment horizontal="center" vertical="top" wrapText="1"/>
      <protection locked="0"/>
    </xf>
    <xf numFmtId="0" fontId="44" fillId="8" borderId="0" xfId="7" applyFont="1" applyFill="1" applyAlignment="1">
      <alignment vertical="center"/>
    </xf>
    <xf numFmtId="0" fontId="42" fillId="8" borderId="0" xfId="7" applyFont="1" applyFill="1" applyAlignment="1">
      <alignment vertical="center"/>
    </xf>
    <xf numFmtId="0" fontId="43" fillId="8" borderId="0" xfId="7" applyFont="1" applyFill="1" applyAlignment="1">
      <alignment vertical="center"/>
    </xf>
    <xf numFmtId="0" fontId="116" fillId="0" borderId="0" xfId="7" applyFont="1" applyAlignment="1">
      <alignment vertical="center"/>
    </xf>
    <xf numFmtId="0" fontId="27" fillId="0" borderId="69" xfId="7" applyFont="1" applyBorder="1" applyAlignment="1">
      <alignment horizontal="center" vertical="center" wrapText="1"/>
    </xf>
    <xf numFmtId="0" fontId="27" fillId="0" borderId="70" xfId="7" applyFont="1" applyBorder="1" applyAlignment="1">
      <alignment vertical="center" wrapText="1"/>
    </xf>
    <xf numFmtId="0" fontId="27" fillId="0" borderId="106" xfId="7" applyFont="1" applyBorder="1" applyAlignment="1">
      <alignment horizontal="center" vertical="center" wrapText="1"/>
    </xf>
    <xf numFmtId="0" fontId="27" fillId="0" borderId="107" xfId="7" applyFont="1" applyBorder="1" applyAlignment="1">
      <alignment vertical="center" wrapText="1"/>
    </xf>
    <xf numFmtId="0" fontId="27" fillId="0" borderId="204" xfId="7" applyFont="1" applyBorder="1" applyAlignment="1">
      <alignment horizontal="center" vertical="center" wrapText="1"/>
    </xf>
    <xf numFmtId="0" fontId="27" fillId="2" borderId="205" xfId="7" applyFont="1" applyFill="1" applyBorder="1" applyAlignment="1">
      <alignment vertical="center" wrapText="1"/>
    </xf>
    <xf numFmtId="4" fontId="27" fillId="4" borderId="205" xfId="8" applyNumberFormat="1" applyFont="1" applyFill="1" applyBorder="1" applyAlignment="1" applyProtection="1">
      <alignment horizontal="right" vertical="center" wrapText="1"/>
      <protection locked="0"/>
    </xf>
    <xf numFmtId="4" fontId="27" fillId="0" borderId="206" xfId="8" applyNumberFormat="1" applyFont="1" applyFill="1" applyBorder="1" applyAlignment="1">
      <alignment horizontal="left" vertical="center" wrapText="1"/>
    </xf>
    <xf numFmtId="0" fontId="46" fillId="0" borderId="69" xfId="7" applyFont="1" applyBorder="1" applyAlignment="1">
      <alignment horizontal="center" vertical="center" wrapText="1"/>
    </xf>
    <xf numFmtId="0" fontId="45" fillId="8" borderId="16" xfId="7" applyFont="1" applyFill="1" applyBorder="1" applyAlignment="1">
      <alignment horizontal="center" wrapText="1"/>
    </xf>
    <xf numFmtId="0" fontId="45" fillId="8" borderId="10" xfId="7" applyFont="1" applyFill="1" applyBorder="1" applyAlignment="1">
      <alignment horizontal="center" wrapText="1"/>
    </xf>
    <xf numFmtId="0" fontId="27" fillId="8" borderId="0" xfId="7" applyFont="1" applyFill="1" applyAlignment="1">
      <alignment horizontal="center" wrapText="1"/>
    </xf>
    <xf numFmtId="0" fontId="33" fillId="0" borderId="0" xfId="7" applyFont="1" applyAlignment="1">
      <alignment wrapText="1"/>
    </xf>
    <xf numFmtId="0" fontId="116" fillId="8" borderId="0" xfId="7" applyFont="1" applyFill="1" applyAlignment="1">
      <alignment vertical="center"/>
    </xf>
    <xf numFmtId="0" fontId="31" fillId="8" borderId="14" xfId="10" applyFont="1" applyFill="1" applyBorder="1"/>
    <xf numFmtId="0" fontId="44" fillId="11" borderId="61" xfId="10" applyFont="1" applyFill="1" applyBorder="1" applyAlignment="1">
      <alignment vertical="center" wrapText="1"/>
    </xf>
    <xf numFmtId="0" fontId="44" fillId="7" borderId="62" xfId="10" applyFont="1" applyFill="1" applyBorder="1" applyAlignment="1">
      <alignment horizontal="center" vertical="center" wrapText="1"/>
    </xf>
    <xf numFmtId="14" fontId="29" fillId="4" borderId="63" xfId="10" applyNumberFormat="1" applyFont="1" applyFill="1" applyBorder="1" applyAlignment="1" applyProtection="1">
      <alignment horizontal="right" vertical="top" wrapText="1"/>
      <protection locked="0"/>
    </xf>
    <xf numFmtId="0" fontId="31" fillId="8" borderId="15" xfId="10" applyFont="1" applyFill="1" applyBorder="1"/>
    <xf numFmtId="0" fontId="31" fillId="0" borderId="0" xfId="10" applyFont="1"/>
    <xf numFmtId="0" fontId="44" fillId="11" borderId="65" xfId="10" applyFont="1" applyFill="1" applyBorder="1" applyAlignment="1">
      <alignment vertical="center" wrapText="1"/>
    </xf>
    <xf numFmtId="0" fontId="44" fillId="7" borderId="66" xfId="10" applyFont="1" applyFill="1" applyBorder="1" applyAlignment="1">
      <alignment horizontal="center" vertical="center" wrapText="1"/>
    </xf>
    <xf numFmtId="14" fontId="29" fillId="4" borderId="67" xfId="10" applyNumberFormat="1" applyFont="1" applyFill="1" applyBorder="1" applyAlignment="1" applyProtection="1">
      <alignment horizontal="right" vertical="top" wrapText="1"/>
      <protection locked="0"/>
    </xf>
    <xf numFmtId="0" fontId="27" fillId="8" borderId="69" xfId="10" applyFont="1" applyFill="1" applyBorder="1" applyAlignment="1">
      <alignment horizontal="center" vertical="center" wrapText="1"/>
    </xf>
    <xf numFmtId="0" fontId="27" fillId="8" borderId="70" xfId="10" applyFont="1" applyFill="1" applyBorder="1" applyAlignment="1">
      <alignment vertical="center" wrapText="1"/>
    </xf>
    <xf numFmtId="0" fontId="27" fillId="0" borderId="65" xfId="7" applyFont="1" applyBorder="1" applyAlignment="1">
      <alignment horizontal="center" vertical="center" wrapText="1"/>
    </xf>
    <xf numFmtId="4" fontId="27" fillId="0" borderId="66" xfId="8" applyNumberFormat="1" applyFont="1" applyFill="1" applyBorder="1" applyAlignment="1" applyProtection="1">
      <alignment horizontal="right" vertical="center" wrapText="1"/>
      <protection locked="0"/>
    </xf>
    <xf numFmtId="4" fontId="27" fillId="0" borderId="68" xfId="8" applyNumberFormat="1" applyFont="1" applyFill="1" applyBorder="1" applyAlignment="1">
      <alignment horizontal="left" vertical="center" wrapText="1"/>
    </xf>
    <xf numFmtId="0" fontId="31" fillId="0" borderId="14" xfId="10" applyFont="1" applyBorder="1"/>
    <xf numFmtId="0" fontId="31" fillId="0" borderId="15" xfId="10" applyFont="1" applyBorder="1"/>
    <xf numFmtId="0" fontId="45" fillId="8" borderId="0" xfId="7" applyFont="1" applyFill="1" applyAlignment="1">
      <alignment horizontal="center" wrapText="1"/>
    </xf>
    <xf numFmtId="0" fontId="45" fillId="8" borderId="0" xfId="7" applyFont="1" applyFill="1" applyAlignment="1">
      <alignment wrapText="1"/>
    </xf>
    <xf numFmtId="0" fontId="45" fillId="8" borderId="0" xfId="7" applyFont="1" applyFill="1" applyAlignment="1">
      <alignment horizontal="right" wrapText="1"/>
    </xf>
    <xf numFmtId="4" fontId="45" fillId="8" borderId="0" xfId="7" applyNumberFormat="1" applyFont="1" applyFill="1" applyAlignment="1">
      <alignment horizontal="right" wrapText="1"/>
    </xf>
    <xf numFmtId="0" fontId="112" fillId="8" borderId="0" xfId="7" applyFont="1" applyFill="1"/>
    <xf numFmtId="0" fontId="27" fillId="0" borderId="43" xfId="7" applyFont="1" applyBorder="1" applyAlignment="1">
      <alignment horizontal="left" vertical="center" indent="1"/>
    </xf>
    <xf numFmtId="0" fontId="45" fillId="0" borderId="48" xfId="7" applyFont="1" applyBorder="1" applyAlignment="1">
      <alignment vertical="center" wrapText="1"/>
    </xf>
    <xf numFmtId="0" fontId="45" fillId="0" borderId="48" xfId="7" applyFont="1" applyBorder="1" applyAlignment="1">
      <alignment horizontal="right" vertical="center" wrapText="1"/>
    </xf>
    <xf numFmtId="0" fontId="45" fillId="0" borderId="48" xfId="7" applyFont="1" applyBorder="1" applyAlignment="1">
      <alignment horizontal="right" wrapText="1"/>
    </xf>
    <xf numFmtId="4" fontId="45" fillId="0" borderId="48" xfId="7" applyNumberFormat="1" applyFont="1" applyBorder="1" applyAlignment="1">
      <alignment horizontal="right" wrapText="1"/>
    </xf>
    <xf numFmtId="0" fontId="31" fillId="0" borderId="48" xfId="7" applyFont="1" applyBorder="1"/>
    <xf numFmtId="0" fontId="31" fillId="0" borderId="49" xfId="7" applyFont="1" applyBorder="1"/>
    <xf numFmtId="0" fontId="117" fillId="0" borderId="0" xfId="7" applyFont="1"/>
    <xf numFmtId="0" fontId="31" fillId="8" borderId="0" xfId="7" applyFont="1" applyFill="1" applyAlignment="1">
      <alignment horizontal="left"/>
    </xf>
    <xf numFmtId="165" fontId="27" fillId="0" borderId="90" xfId="7" applyNumberFormat="1" applyFont="1" applyBorder="1" applyAlignment="1">
      <alignment horizontal="right" wrapText="1"/>
    </xf>
    <xf numFmtId="0" fontId="33" fillId="8" borderId="0" xfId="7" applyFont="1" applyFill="1"/>
    <xf numFmtId="0" fontId="48" fillId="0" borderId="40" xfId="7" applyFont="1" applyBorder="1"/>
    <xf numFmtId="0" fontId="31" fillId="0" borderId="14" xfId="7" applyFont="1" applyBorder="1" applyAlignment="1">
      <alignment horizontal="center" vertical="top"/>
    </xf>
    <xf numFmtId="0" fontId="47" fillId="0" borderId="50" xfId="7" applyFont="1" applyBorder="1" applyAlignment="1">
      <alignment horizontal="left" vertical="top" indent="1"/>
    </xf>
    <xf numFmtId="0" fontId="31" fillId="0" borderId="0" xfId="7" applyFont="1" applyAlignment="1">
      <alignment horizontal="left" vertical="top" wrapText="1"/>
    </xf>
    <xf numFmtId="0" fontId="37" fillId="0" borderId="0" xfId="7" applyFont="1" applyAlignment="1">
      <alignment vertical="top" wrapText="1"/>
    </xf>
    <xf numFmtId="0" fontId="37" fillId="0" borderId="0" xfId="7" applyFont="1" applyAlignment="1">
      <alignment horizontal="left" vertical="top" wrapText="1"/>
    </xf>
    <xf numFmtId="0" fontId="31" fillId="8" borderId="92" xfId="7" applyFont="1" applyFill="1" applyBorder="1"/>
    <xf numFmtId="0" fontId="31" fillId="8" borderId="93" xfId="7" applyFont="1" applyFill="1" applyBorder="1"/>
    <xf numFmtId="2" fontId="31" fillId="8" borderId="93" xfId="7" applyNumberFormat="1" applyFont="1" applyFill="1" applyBorder="1"/>
    <xf numFmtId="2" fontId="31" fillId="8" borderId="0" xfId="7" applyNumberFormat="1" applyFont="1" applyFill="1"/>
    <xf numFmtId="4" fontId="31" fillId="8" borderId="0" xfId="7" applyNumberFormat="1" applyFont="1" applyFill="1"/>
    <xf numFmtId="0" fontId="30" fillId="8" borderId="0" xfId="7" applyFill="1" applyAlignment="1">
      <alignment horizontal="center"/>
    </xf>
    <xf numFmtId="0" fontId="51" fillId="8" borderId="0" xfId="7" applyFont="1" applyFill="1" applyAlignment="1" applyProtection="1">
      <alignment vertical="center" wrapText="1"/>
      <protection locked="0"/>
    </xf>
    <xf numFmtId="0" fontId="31" fillId="8" borderId="43" xfId="7" applyFont="1" applyFill="1" applyBorder="1"/>
    <xf numFmtId="4" fontId="31" fillId="8" borderId="48" xfId="7" applyNumberFormat="1" applyFont="1" applyFill="1" applyBorder="1"/>
    <xf numFmtId="0" fontId="51" fillId="0" borderId="48" xfId="7" applyFont="1" applyBorder="1" applyAlignment="1" applyProtection="1">
      <alignment vertical="center" wrapText="1"/>
      <protection locked="0"/>
    </xf>
    <xf numFmtId="0" fontId="4" fillId="0" borderId="0" xfId="0" applyFont="1" applyAlignment="1">
      <alignment vertical="top"/>
    </xf>
    <xf numFmtId="0" fontId="8" fillId="0" borderId="0" xfId="0" applyFont="1" applyAlignment="1">
      <alignment vertical="top"/>
    </xf>
    <xf numFmtId="0" fontId="7" fillId="0" borderId="0" xfId="0" applyFont="1" applyAlignment="1">
      <alignment vertical="top" wrapText="1"/>
    </xf>
    <xf numFmtId="0" fontId="4" fillId="0" borderId="0" xfId="0" applyFont="1" applyAlignment="1">
      <alignment vertical="top" wrapText="1"/>
    </xf>
    <xf numFmtId="0" fontId="4" fillId="0" borderId="122" xfId="0" applyFont="1" applyBorder="1" applyAlignment="1" applyProtection="1">
      <alignment horizontal="center"/>
      <protection hidden="1"/>
    </xf>
    <xf numFmtId="0" fontId="4" fillId="0" borderId="122" xfId="0" applyFont="1" applyBorder="1" applyAlignment="1">
      <alignment horizontal="center"/>
    </xf>
    <xf numFmtId="0" fontId="4" fillId="0" borderId="122" xfId="0" applyFont="1" applyBorder="1" applyAlignment="1">
      <alignment vertical="top"/>
    </xf>
    <xf numFmtId="0" fontId="4" fillId="0" borderId="122" xfId="0" applyFont="1" applyBorder="1" applyAlignment="1">
      <alignment vertical="top" wrapText="1"/>
    </xf>
    <xf numFmtId="167" fontId="81" fillId="0" borderId="122" xfId="11" applyNumberFormat="1" applyFont="1" applyFill="1" applyBorder="1" applyAlignment="1" applyProtection="1">
      <alignment vertical="top" wrapText="1"/>
      <protection hidden="1"/>
    </xf>
    <xf numFmtId="167" fontId="21" fillId="4" borderId="122" xfId="11" applyNumberFormat="1" applyFont="1" applyFill="1" applyBorder="1" applyProtection="1">
      <protection locked="0"/>
    </xf>
    <xf numFmtId="0" fontId="4" fillId="0" borderId="122" xfId="0" applyFont="1" applyBorder="1"/>
    <xf numFmtId="167" fontId="81" fillId="0" borderId="122" xfId="0" applyNumberFormat="1" applyFont="1" applyBorder="1" applyProtection="1">
      <protection hidden="1"/>
    </xf>
    <xf numFmtId="0" fontId="10" fillId="0" borderId="122" xfId="0" applyFont="1" applyBorder="1" applyAlignment="1">
      <alignment vertical="top"/>
    </xf>
    <xf numFmtId="0" fontId="10" fillId="0" borderId="122" xfId="0" applyFont="1" applyBorder="1" applyAlignment="1">
      <alignment horizontal="justify" vertical="top" wrapText="1"/>
    </xf>
    <xf numFmtId="167" fontId="21" fillId="0" borderId="122" xfId="11" applyNumberFormat="1" applyFont="1" applyFill="1" applyBorder="1" applyAlignment="1" applyProtection="1">
      <alignment horizontal="justify" vertical="top" wrapText="1"/>
      <protection hidden="1"/>
    </xf>
    <xf numFmtId="167" fontId="21" fillId="4" borderId="122" xfId="11" applyNumberFormat="1" applyFont="1" applyFill="1" applyBorder="1" applyAlignment="1" applyProtection="1">
      <alignment vertical="top"/>
      <protection locked="0"/>
    </xf>
    <xf numFmtId="167" fontId="21" fillId="0" borderId="122" xfId="11" applyNumberFormat="1" applyFont="1" applyFill="1" applyBorder="1" applyAlignment="1">
      <alignment vertical="top"/>
    </xf>
    <xf numFmtId="0" fontId="14" fillId="0" borderId="122" xfId="0" applyFont="1" applyBorder="1" applyAlignment="1">
      <alignment horizontal="justify" vertical="top" wrapText="1"/>
    </xf>
    <xf numFmtId="43" fontId="21" fillId="4" borderId="122" xfId="11" applyFont="1" applyFill="1" applyBorder="1" applyAlignment="1" applyProtection="1">
      <alignment vertical="top"/>
      <protection locked="0"/>
    </xf>
    <xf numFmtId="43" fontId="21" fillId="0" borderId="122" xfId="11" applyFont="1" applyFill="1" applyBorder="1" applyAlignment="1">
      <alignment vertical="top"/>
    </xf>
    <xf numFmtId="0" fontId="96" fillId="0" borderId="122" xfId="0" applyFont="1" applyBorder="1" applyAlignment="1">
      <alignment horizontal="justify" vertical="top" wrapText="1"/>
    </xf>
    <xf numFmtId="43" fontId="21" fillId="0" borderId="122" xfId="11" applyFont="1" applyFill="1" applyBorder="1" applyAlignment="1">
      <alignment horizontal="justify" vertical="top" wrapText="1"/>
    </xf>
    <xf numFmtId="0" fontId="10" fillId="0" borderId="122" xfId="0" applyFont="1" applyBorder="1" applyAlignment="1" applyProtection="1">
      <alignment horizontal="justify" vertical="center" wrapText="1"/>
      <protection hidden="1"/>
    </xf>
    <xf numFmtId="9" fontId="10" fillId="0" borderId="122" xfId="0" applyNumberFormat="1" applyFont="1" applyBorder="1" applyProtection="1">
      <protection hidden="1"/>
    </xf>
    <xf numFmtId="9" fontId="10" fillId="0" borderId="122" xfId="9" applyFont="1" applyBorder="1" applyProtection="1">
      <protection hidden="1"/>
    </xf>
    <xf numFmtId="0" fontId="40" fillId="0" borderId="0" xfId="3" applyFont="1"/>
    <xf numFmtId="0" fontId="38" fillId="0" borderId="0" xfId="3" applyFont="1" applyAlignment="1">
      <alignment horizontal="center"/>
    </xf>
    <xf numFmtId="0" fontId="63" fillId="0" borderId="0" xfId="3" applyFont="1"/>
    <xf numFmtId="0" fontId="53" fillId="0" borderId="0" xfId="3" applyFont="1"/>
    <xf numFmtId="0" fontId="53" fillId="0" borderId="0" xfId="3" applyFont="1" applyAlignment="1">
      <alignment vertical="top"/>
    </xf>
    <xf numFmtId="0" fontId="11" fillId="0" borderId="0" xfId="10" applyFont="1" applyAlignment="1">
      <alignment horizontal="justify" vertical="top" wrapText="1"/>
    </xf>
    <xf numFmtId="0" fontId="120" fillId="0" borderId="0" xfId="10" applyFont="1" applyAlignment="1">
      <alignment horizontal="left" vertical="top" wrapText="1"/>
    </xf>
    <xf numFmtId="0" fontId="53" fillId="0" borderId="0" xfId="10" applyFont="1" applyAlignment="1">
      <alignment horizontal="left" vertical="top" wrapText="1"/>
    </xf>
    <xf numFmtId="0" fontId="124" fillId="0" borderId="0" xfId="10" applyFont="1" applyAlignment="1">
      <alignment horizontal="left" vertical="center"/>
    </xf>
    <xf numFmtId="0" fontId="75" fillId="0" borderId="0" xfId="10" applyFont="1" applyAlignment="1">
      <alignment horizontal="left" vertical="center" wrapText="1"/>
    </xf>
    <xf numFmtId="0" fontId="125" fillId="0" borderId="0" xfId="10" applyFont="1"/>
    <xf numFmtId="0" fontId="66" fillId="0" borderId="0" xfId="10" applyFont="1"/>
    <xf numFmtId="0" fontId="21" fillId="0" borderId="0" xfId="10" applyFont="1" applyAlignment="1">
      <alignment horizontal="left" vertical="justify" wrapText="1"/>
    </xf>
    <xf numFmtId="0" fontId="81" fillId="0" borderId="0" xfId="10" applyFont="1" applyAlignment="1">
      <alignment horizontal="center" vertical="justify" wrapText="1"/>
    </xf>
    <xf numFmtId="2" fontId="81" fillId="0" borderId="0" xfId="10" applyNumberFormat="1" applyFont="1" applyAlignment="1">
      <alignment horizontal="center" vertical="justify" wrapText="1"/>
    </xf>
    <xf numFmtId="0" fontId="132" fillId="0" borderId="0" xfId="3" applyFont="1"/>
    <xf numFmtId="0" fontId="53" fillId="0" borderId="0" xfId="3" applyFont="1" applyAlignment="1">
      <alignment horizontal="left" vertical="top" wrapText="1"/>
    </xf>
    <xf numFmtId="0" fontId="53" fillId="0" borderId="0" xfId="10" applyFont="1" applyAlignment="1">
      <alignment horizontal="justify" vertical="top" wrapText="1"/>
    </xf>
    <xf numFmtId="0" fontId="0" fillId="0" borderId="0" xfId="0" applyAlignment="1">
      <alignment horizontal="left" vertical="center" indent="3"/>
    </xf>
    <xf numFmtId="0" fontId="63" fillId="0" borderId="0" xfId="3" applyFont="1" applyAlignment="1">
      <alignment vertical="top"/>
    </xf>
    <xf numFmtId="0" fontId="75" fillId="0" borderId="0" xfId="10" applyFont="1" applyAlignment="1">
      <alignment horizontal="center"/>
    </xf>
    <xf numFmtId="0" fontId="118" fillId="0" borderId="0" xfId="10" applyFont="1" applyAlignment="1">
      <alignment horizontal="left" vertical="top"/>
    </xf>
    <xf numFmtId="0" fontId="135" fillId="0" borderId="0" xfId="10" applyFont="1"/>
    <xf numFmtId="0" fontId="75" fillId="0" borderId="0" xfId="10" applyFont="1"/>
    <xf numFmtId="0" fontId="136" fillId="0" borderId="0" xfId="10" applyFont="1"/>
    <xf numFmtId="0" fontId="137" fillId="0" borderId="0" xfId="10" applyFont="1"/>
    <xf numFmtId="0" fontId="30" fillId="0" borderId="0" xfId="10" applyFont="1"/>
    <xf numFmtId="0" fontId="70" fillId="0" borderId="0" xfId="10" applyFont="1"/>
    <xf numFmtId="0" fontId="122" fillId="0" borderId="0" xfId="10" applyFont="1"/>
    <xf numFmtId="0" fontId="70" fillId="4" borderId="119" xfId="10" applyFont="1" applyFill="1" applyBorder="1" applyAlignment="1" applyProtection="1">
      <alignment vertical="top" wrapText="1"/>
      <protection locked="0"/>
    </xf>
    <xf numFmtId="0" fontId="70" fillId="0" borderId="115" xfId="10" applyFont="1" applyBorder="1" applyAlignment="1" applyProtection="1">
      <alignment vertical="top"/>
      <protection locked="0"/>
    </xf>
    <xf numFmtId="14" fontId="70" fillId="4" borderId="119" xfId="10" applyNumberFormat="1" applyFont="1" applyFill="1" applyBorder="1" applyAlignment="1" applyProtection="1">
      <alignment vertical="top" wrapText="1"/>
      <protection locked="0"/>
    </xf>
    <xf numFmtId="0" fontId="107" fillId="0" borderId="115" xfId="10" applyFont="1" applyBorder="1" applyAlignment="1" applyProtection="1">
      <alignment vertical="top" wrapText="1"/>
      <protection locked="0"/>
    </xf>
    <xf numFmtId="0" fontId="122" fillId="0" borderId="0" xfId="10" applyFont="1" applyAlignment="1">
      <alignment horizontal="right" vertical="top" wrapText="1"/>
    </xf>
    <xf numFmtId="0" fontId="107" fillId="0" borderId="0" xfId="10" applyFont="1" applyAlignment="1" applyProtection="1">
      <alignment vertical="top" wrapText="1"/>
      <protection locked="0"/>
    </xf>
    <xf numFmtId="0" fontId="138" fillId="17" borderId="122" xfId="10" applyFont="1" applyFill="1" applyBorder="1" applyProtection="1">
      <protection locked="0" hidden="1"/>
    </xf>
    <xf numFmtId="0" fontId="75" fillId="17" borderId="0" xfId="10" applyFont="1" applyFill="1"/>
    <xf numFmtId="0" fontId="137" fillId="17" borderId="0" xfId="10" applyFont="1" applyFill="1"/>
    <xf numFmtId="0" fontId="75" fillId="17" borderId="0" xfId="10" applyFont="1" applyFill="1" applyAlignment="1">
      <alignment horizontal="center"/>
    </xf>
    <xf numFmtId="0" fontId="30" fillId="17" borderId="0" xfId="10" applyFont="1" applyFill="1"/>
    <xf numFmtId="0" fontId="30" fillId="0" borderId="0" xfId="10" applyFont="1" applyAlignment="1">
      <alignment horizontal="left" vertical="top" wrapText="1"/>
    </xf>
    <xf numFmtId="0" fontId="139" fillId="0" borderId="0" xfId="10" applyFont="1" applyAlignment="1">
      <alignment horizontal="center" vertical="top" wrapText="1"/>
    </xf>
    <xf numFmtId="0" fontId="137" fillId="0" borderId="0" xfId="10" applyFont="1" applyAlignment="1">
      <alignment horizontal="center"/>
    </xf>
    <xf numFmtId="0" fontId="140" fillId="19" borderId="113" xfId="10" applyFont="1" applyFill="1" applyBorder="1" applyAlignment="1">
      <alignment vertical="center"/>
    </xf>
    <xf numFmtId="0" fontId="141" fillId="0" borderId="0" xfId="10" applyFont="1" applyAlignment="1">
      <alignment horizontal="center"/>
    </xf>
    <xf numFmtId="0" fontId="81" fillId="0" borderId="122" xfId="10" applyFont="1" applyBorder="1" applyAlignment="1">
      <alignment horizontal="justify" wrapText="1"/>
    </xf>
    <xf numFmtId="0" fontId="81" fillId="0" borderId="122" xfId="10" applyFont="1" applyBorder="1" applyAlignment="1">
      <alignment horizontal="left" wrapText="1"/>
    </xf>
    <xf numFmtId="0" fontId="81" fillId="0" borderId="122" xfId="10" applyFont="1" applyBorder="1" applyAlignment="1">
      <alignment horizontal="center" wrapText="1"/>
    </xf>
    <xf numFmtId="0" fontId="142" fillId="0" borderId="0" xfId="10" applyFont="1" applyAlignment="1">
      <alignment horizontal="center"/>
    </xf>
    <xf numFmtId="0" fontId="30" fillId="0" borderId="122" xfId="10" applyFont="1" applyBorder="1"/>
    <xf numFmtId="0" fontId="143" fillId="0" borderId="122" xfId="10" applyFont="1" applyBorder="1" applyAlignment="1">
      <alignment horizontal="left" vertical="top" wrapText="1"/>
    </xf>
    <xf numFmtId="0" fontId="64" fillId="0" borderId="0" xfId="10" applyFont="1"/>
    <xf numFmtId="0" fontId="146" fillId="0" borderId="0" xfId="10" applyFont="1" applyAlignment="1">
      <alignment horizontal="center"/>
    </xf>
    <xf numFmtId="0" fontId="146" fillId="20" borderId="122" xfId="10" applyFont="1" applyFill="1" applyBorder="1" applyAlignment="1">
      <alignment horizontal="center" vertical="top"/>
    </xf>
    <xf numFmtId="164" fontId="146" fillId="20" borderId="117" xfId="12" applyFont="1" applyFill="1" applyBorder="1" applyAlignment="1" applyProtection="1">
      <alignment vertical="center"/>
      <protection hidden="1"/>
    </xf>
    <xf numFmtId="0" fontId="147" fillId="0" borderId="0" xfId="10" applyFont="1" applyProtection="1">
      <protection hidden="1"/>
    </xf>
    <xf numFmtId="0" fontId="147" fillId="0" borderId="0" xfId="10" applyFont="1"/>
    <xf numFmtId="0" fontId="30" fillId="0" borderId="0" xfId="10" applyFont="1" applyAlignment="1">
      <alignment horizontal="left" wrapText="1"/>
    </xf>
    <xf numFmtId="0" fontId="21" fillId="0" borderId="122" xfId="10" applyFont="1" applyBorder="1" applyAlignment="1">
      <alignment horizontal="center" vertical="top" wrapText="1"/>
    </xf>
    <xf numFmtId="0" fontId="21" fillId="4" borderId="122" xfId="10" applyFont="1" applyFill="1" applyBorder="1" applyAlignment="1" applyProtection="1">
      <alignment horizontal="left" vertical="top" wrapText="1"/>
      <protection locked="0"/>
    </xf>
    <xf numFmtId="0" fontId="21" fillId="4" borderId="124" xfId="10" applyFont="1" applyFill="1" applyBorder="1" applyAlignment="1" applyProtection="1">
      <alignment horizontal="left" vertical="top" wrapText="1"/>
      <protection locked="0"/>
    </xf>
    <xf numFmtId="0" fontId="21" fillId="4" borderId="7" xfId="10" applyFont="1" applyFill="1" applyBorder="1" applyAlignment="1" applyProtection="1">
      <alignment horizontal="left" vertical="top" wrapText="1"/>
      <protection locked="0"/>
    </xf>
    <xf numFmtId="164" fontId="21" fillId="0" borderId="123" xfId="12" applyFont="1" applyFill="1" applyBorder="1" applyAlignment="1" applyProtection="1">
      <alignment horizontal="left" vertical="top" wrapText="1"/>
      <protection hidden="1"/>
    </xf>
    <xf numFmtId="10" fontId="30" fillId="21" borderId="0" xfId="9" applyNumberFormat="1" applyFont="1" applyFill="1" applyAlignment="1" applyProtection="1">
      <alignment horizontal="center" vertical="top" wrapText="1"/>
      <protection hidden="1"/>
    </xf>
    <xf numFmtId="0" fontId="148" fillId="0" borderId="0" xfId="10" applyFont="1" applyAlignment="1">
      <alignment horizontal="left" wrapText="1"/>
    </xf>
    <xf numFmtId="0" fontId="149" fillId="0" borderId="0" xfId="1" applyFont="1" applyFill="1" applyBorder="1" applyAlignment="1" applyProtection="1">
      <alignment horizontal="left" wrapText="1"/>
    </xf>
    <xf numFmtId="0" fontId="149" fillId="20" borderId="122" xfId="1" applyFont="1" applyFill="1" applyBorder="1" applyAlignment="1" applyProtection="1">
      <alignment horizontal="center" vertical="top" wrapText="1"/>
    </xf>
    <xf numFmtId="164" fontId="149" fillId="20" borderId="117" xfId="1" applyNumberFormat="1" applyFont="1" applyFill="1" applyBorder="1" applyAlignment="1" applyProtection="1">
      <alignment vertical="center"/>
      <protection hidden="1"/>
    </xf>
    <xf numFmtId="0" fontId="149" fillId="0" borderId="0" xfId="1" applyFont="1" applyAlignment="1">
      <alignment horizontal="left" vertical="top" wrapText="1"/>
    </xf>
    <xf numFmtId="0" fontId="30" fillId="0" borderId="0" xfId="10" applyFont="1" applyAlignment="1" applyProtection="1">
      <alignment horizontal="left" vertical="top" wrapText="1"/>
      <protection hidden="1"/>
    </xf>
    <xf numFmtId="0" fontId="149" fillId="20" borderId="122" xfId="1" applyFont="1" applyFill="1" applyBorder="1" applyAlignment="1" applyProtection="1">
      <alignment horizontal="center" vertical="center" wrapText="1"/>
    </xf>
    <xf numFmtId="0" fontId="21" fillId="4" borderId="123" xfId="10" applyFont="1" applyFill="1" applyBorder="1" applyAlignment="1" applyProtection="1">
      <alignment horizontal="left" vertical="top" wrapText="1"/>
      <protection locked="0"/>
    </xf>
    <xf numFmtId="0" fontId="150" fillId="0" borderId="0" xfId="10" applyFont="1" applyAlignment="1">
      <alignment horizontal="left" wrapText="1"/>
    </xf>
    <xf numFmtId="43" fontId="30" fillId="0" borderId="0" xfId="10" applyNumberFormat="1" applyFont="1" applyAlignment="1" applyProtection="1">
      <alignment horizontal="left" vertical="top" wrapText="1"/>
      <protection hidden="1"/>
    </xf>
    <xf numFmtId="0" fontId="148" fillId="0" borderId="0" xfId="10" applyFont="1" applyAlignment="1" applyProtection="1">
      <alignment horizontal="left" wrapText="1"/>
      <protection locked="0"/>
    </xf>
    <xf numFmtId="0" fontId="21" fillId="0" borderId="122" xfId="10" applyFont="1" applyBorder="1" applyAlignment="1" applyProtection="1">
      <alignment horizontal="center" vertical="top" wrapText="1"/>
      <protection locked="0"/>
    </xf>
    <xf numFmtId="0" fontId="30" fillId="0" borderId="0" xfId="10" applyFont="1" applyAlignment="1" applyProtection="1">
      <alignment horizontal="left" vertical="top" wrapText="1"/>
      <protection locked="0"/>
    </xf>
    <xf numFmtId="0" fontId="21" fillId="0" borderId="121" xfId="10" applyFont="1" applyBorder="1" applyAlignment="1">
      <alignment horizontal="center" vertical="top" wrapText="1"/>
    </xf>
    <xf numFmtId="0" fontId="21" fillId="0" borderId="117" xfId="10" applyFont="1" applyBorder="1" applyAlignment="1">
      <alignment horizontal="center" vertical="top" wrapText="1"/>
    </xf>
    <xf numFmtId="0" fontId="151" fillId="0" borderId="0" xfId="1" applyFont="1" applyBorder="1" applyAlignment="1" applyProtection="1">
      <alignment horizontal="center"/>
    </xf>
    <xf numFmtId="0" fontId="151" fillId="0" borderId="115" xfId="1" applyFont="1" applyBorder="1" applyAlignment="1" applyProtection="1">
      <alignment horizontal="center" vertical="top" wrapText="1"/>
    </xf>
    <xf numFmtId="0" fontId="151" fillId="0" borderId="0" xfId="1" applyFont="1" applyBorder="1" applyAlignment="1" applyProtection="1">
      <alignment horizontal="center"/>
      <protection hidden="1"/>
    </xf>
    <xf numFmtId="164" fontId="151" fillId="22" borderId="207" xfId="12" applyFont="1" applyFill="1" applyBorder="1" applyProtection="1">
      <protection hidden="1"/>
    </xf>
    <xf numFmtId="0" fontId="151" fillId="0" borderId="0" xfId="1" applyFont="1"/>
    <xf numFmtId="0" fontId="66" fillId="0" borderId="0" xfId="10" applyFont="1" applyAlignment="1">
      <alignment horizontal="center"/>
    </xf>
    <xf numFmtId="0" fontId="66" fillId="0" borderId="0" xfId="10" applyFont="1" applyAlignment="1">
      <alignment horizontal="center" vertical="top" wrapText="1"/>
    </xf>
    <xf numFmtId="0" fontId="72" fillId="0" borderId="0" xfId="10" applyFont="1" applyAlignment="1">
      <alignment horizontal="left"/>
    </xf>
    <xf numFmtId="164" fontId="66" fillId="0" borderId="0" xfId="10" applyNumberFormat="1" applyFont="1"/>
    <xf numFmtId="0" fontId="66" fillId="0" borderId="0" xfId="10" applyFont="1" applyAlignment="1">
      <alignment horizontal="left" wrapText="1"/>
    </xf>
    <xf numFmtId="0" fontId="30" fillId="0" borderId="0" xfId="10" applyFont="1" applyAlignment="1">
      <alignment horizontal="center"/>
    </xf>
    <xf numFmtId="0" fontId="81" fillId="0" borderId="122" xfId="10" applyFont="1" applyBorder="1" applyAlignment="1">
      <alignment wrapText="1"/>
    </xf>
    <xf numFmtId="0" fontId="66" fillId="4" borderId="122" xfId="10" applyFont="1" applyFill="1" applyBorder="1" applyAlignment="1" applyProtection="1">
      <alignment vertical="top" wrapText="1"/>
      <protection locked="0"/>
    </xf>
    <xf numFmtId="0" fontId="152" fillId="0" borderId="0" xfId="10" applyFont="1" applyAlignment="1">
      <alignment horizontal="left" wrapText="1"/>
    </xf>
    <xf numFmtId="0" fontId="153" fillId="0" borderId="0" xfId="1" applyFont="1" applyBorder="1" applyAlignment="1" applyProtection="1">
      <alignment horizontal="center"/>
    </xf>
    <xf numFmtId="0" fontId="151" fillId="0" borderId="0" xfId="1" applyFont="1" applyBorder="1" applyAlignment="1" applyProtection="1">
      <alignment horizontal="center" vertical="top"/>
    </xf>
    <xf numFmtId="0" fontId="71" fillId="0" borderId="0" xfId="1" applyBorder="1" applyProtection="1"/>
    <xf numFmtId="0" fontId="71" fillId="0" borderId="0" xfId="1" applyProtection="1"/>
    <xf numFmtId="0" fontId="71" fillId="0" borderId="0" xfId="1"/>
    <xf numFmtId="0" fontId="30" fillId="0" borderId="0" xfId="10" applyFont="1" applyAlignment="1">
      <alignment horizontal="center" vertical="top"/>
    </xf>
    <xf numFmtId="0" fontId="137" fillId="0" borderId="0" xfId="10" applyFont="1" applyAlignment="1">
      <alignment vertical="top"/>
    </xf>
    <xf numFmtId="0" fontId="30" fillId="0" borderId="0" xfId="10" applyFont="1" applyAlignment="1">
      <alignment horizontal="left" vertical="top"/>
    </xf>
    <xf numFmtId="14" fontId="30" fillId="0" borderId="0" xfId="10" applyNumberFormat="1" applyFont="1" applyProtection="1">
      <protection hidden="1"/>
    </xf>
    <xf numFmtId="0" fontId="154" fillId="0" borderId="0" xfId="10" applyFont="1"/>
    <xf numFmtId="0" fontId="155" fillId="0" borderId="0" xfId="10" applyFont="1" applyAlignment="1">
      <alignment horizontal="center" vertical="top" wrapText="1"/>
    </xf>
    <xf numFmtId="0" fontId="140" fillId="0" borderId="0" xfId="10" applyFont="1" applyAlignment="1">
      <alignment horizontal="center" wrapText="1"/>
    </xf>
    <xf numFmtId="0" fontId="21" fillId="0" borderId="216" xfId="10" applyFont="1" applyBorder="1" applyAlignment="1">
      <alignment horizontal="center" wrapText="1"/>
    </xf>
    <xf numFmtId="0" fontId="21" fillId="0" borderId="213" xfId="10" applyFont="1" applyBorder="1" applyAlignment="1">
      <alignment horizontal="center" wrapText="1"/>
    </xf>
    <xf numFmtId="0" fontId="21" fillId="0" borderId="217" xfId="10" applyFont="1" applyBorder="1" applyAlignment="1">
      <alignment horizontal="center" wrapText="1"/>
    </xf>
    <xf numFmtId="0" fontId="157" fillId="0" borderId="0" xfId="10" applyFont="1" applyAlignment="1" applyProtection="1">
      <alignment horizontal="center"/>
      <protection hidden="1"/>
    </xf>
    <xf numFmtId="0" fontId="146" fillId="20" borderId="218" xfId="10" applyFont="1" applyFill="1" applyBorder="1" applyAlignment="1" applyProtection="1">
      <alignment horizontal="center" vertical="top"/>
      <protection hidden="1"/>
    </xf>
    <xf numFmtId="0" fontId="146" fillId="20" borderId="215" xfId="10" applyFont="1" applyFill="1" applyBorder="1" applyAlignment="1" applyProtection="1">
      <alignment horizontal="left" vertical="top" wrapText="1"/>
      <protection hidden="1"/>
    </xf>
    <xf numFmtId="164" fontId="146" fillId="20" borderId="216" xfId="12" applyFont="1" applyFill="1" applyBorder="1" applyAlignment="1" applyProtection="1">
      <alignment vertical="center"/>
      <protection hidden="1"/>
    </xf>
    <xf numFmtId="164" fontId="146" fillId="20" borderId="213" xfId="12" applyFont="1" applyFill="1" applyBorder="1" applyAlignment="1" applyProtection="1">
      <alignment vertical="center"/>
      <protection hidden="1"/>
    </xf>
    <xf numFmtId="0" fontId="158" fillId="0" borderId="0" xfId="10" applyFont="1" applyProtection="1">
      <protection hidden="1"/>
    </xf>
    <xf numFmtId="0" fontId="75" fillId="0" borderId="0" xfId="10" applyFont="1" applyAlignment="1">
      <alignment horizontal="left" wrapText="1"/>
    </xf>
    <xf numFmtId="0" fontId="21" fillId="0" borderId="218" xfId="10" applyFont="1" applyBorder="1" applyAlignment="1">
      <alignment horizontal="center" vertical="top" wrapText="1"/>
    </xf>
    <xf numFmtId="0" fontId="21" fillId="0" borderId="217" xfId="13" applyNumberFormat="1" applyFont="1" applyFill="1" applyBorder="1" applyAlignment="1" applyProtection="1">
      <alignment horizontal="left" vertical="top" wrapText="1"/>
      <protection hidden="1"/>
    </xf>
    <xf numFmtId="164" fontId="21" fillId="4" borderId="214" xfId="12" applyFont="1" applyFill="1" applyBorder="1" applyAlignment="1" applyProtection="1">
      <alignment horizontal="left" vertical="top" wrapText="1"/>
      <protection locked="0"/>
    </xf>
    <xf numFmtId="164" fontId="21" fillId="4" borderId="215" xfId="12" applyFont="1" applyFill="1" applyBorder="1" applyAlignment="1" applyProtection="1">
      <alignment horizontal="left" vertical="top" wrapText="1"/>
      <protection locked="0"/>
    </xf>
    <xf numFmtId="0" fontId="75" fillId="0" borderId="0" xfId="10" applyFont="1" applyAlignment="1">
      <alignment horizontal="left" vertical="top" wrapText="1"/>
    </xf>
    <xf numFmtId="0" fontId="21" fillId="0" borderId="212" xfId="10" applyFont="1" applyBorder="1" applyAlignment="1">
      <alignment horizontal="center" vertical="top" wrapText="1"/>
    </xf>
    <xf numFmtId="164" fontId="21" fillId="4" borderId="216" xfId="12" applyFont="1" applyFill="1" applyBorder="1" applyAlignment="1" applyProtection="1">
      <alignment horizontal="left" vertical="top" wrapText="1"/>
      <protection locked="0"/>
    </xf>
    <xf numFmtId="0" fontId="159" fillId="0" borderId="0" xfId="10" applyFont="1" applyAlignment="1">
      <alignment horizontal="left" wrapText="1"/>
    </xf>
    <xf numFmtId="0" fontId="160" fillId="0" borderId="0" xfId="1" applyFont="1" applyFill="1" applyBorder="1" applyAlignment="1" applyProtection="1">
      <alignment horizontal="left" wrapText="1"/>
      <protection hidden="1"/>
    </xf>
    <xf numFmtId="164" fontId="146" fillId="20" borderId="214" xfId="1" applyNumberFormat="1" applyFont="1" applyFill="1" applyBorder="1" applyAlignment="1" applyProtection="1">
      <alignment vertical="center"/>
      <protection hidden="1"/>
    </xf>
    <xf numFmtId="164" fontId="146" fillId="20" borderId="215" xfId="1" applyNumberFormat="1" applyFont="1" applyFill="1" applyBorder="1" applyAlignment="1" applyProtection="1">
      <alignment vertical="center"/>
      <protection hidden="1"/>
    </xf>
    <xf numFmtId="0" fontId="160" fillId="0" borderId="0" xfId="1" applyFont="1" applyAlignment="1" applyProtection="1">
      <alignment horizontal="left" vertical="top" wrapText="1"/>
      <protection hidden="1"/>
    </xf>
    <xf numFmtId="164" fontId="21" fillId="0" borderId="215" xfId="12" applyFont="1" applyFill="1" applyBorder="1" applyAlignment="1" applyProtection="1">
      <alignment horizontal="left" vertical="top" wrapText="1"/>
      <protection locked="0"/>
    </xf>
    <xf numFmtId="0" fontId="65" fillId="0" borderId="0" xfId="10" applyFont="1" applyAlignment="1">
      <alignment horizontal="left" wrapText="1"/>
    </xf>
    <xf numFmtId="164" fontId="86" fillId="0" borderId="215" xfId="12" applyFont="1" applyFill="1" applyBorder="1" applyAlignment="1" applyProtection="1">
      <alignment horizontal="left" vertical="top" wrapText="1"/>
      <protection locked="0"/>
    </xf>
    <xf numFmtId="164" fontId="21" fillId="0" borderId="213" xfId="12" applyFont="1" applyFill="1" applyBorder="1" applyAlignment="1" applyProtection="1">
      <alignment horizontal="left" vertical="top" wrapText="1"/>
      <protection locked="0"/>
    </xf>
    <xf numFmtId="164" fontId="86" fillId="0" borderId="213" xfId="12" applyFont="1" applyFill="1" applyBorder="1" applyAlignment="1" applyProtection="1">
      <alignment horizontal="left" vertical="top" wrapText="1"/>
      <protection locked="0"/>
    </xf>
    <xf numFmtId="164" fontId="21" fillId="0" borderId="219" xfId="12" applyFont="1" applyFill="1" applyBorder="1" applyAlignment="1" applyProtection="1">
      <alignment horizontal="left" vertical="top" wrapText="1"/>
      <protection locked="0"/>
    </xf>
    <xf numFmtId="0" fontId="21" fillId="0" borderId="220" xfId="10" applyFont="1" applyBorder="1" applyAlignment="1">
      <alignment horizontal="center" vertical="top" wrapText="1"/>
    </xf>
    <xf numFmtId="164" fontId="21" fillId="4" borderId="221" xfId="12" applyFont="1" applyFill="1" applyBorder="1" applyAlignment="1" applyProtection="1">
      <alignment horizontal="left" vertical="top" wrapText="1"/>
      <protection locked="0"/>
    </xf>
    <xf numFmtId="164" fontId="21" fillId="0" borderId="17" xfId="12" applyFont="1" applyFill="1" applyBorder="1" applyAlignment="1" applyProtection="1">
      <alignment horizontal="left" vertical="top" wrapText="1"/>
      <protection locked="0"/>
    </xf>
    <xf numFmtId="164" fontId="21" fillId="0" borderId="222" xfId="12" applyFont="1" applyFill="1" applyBorder="1" applyAlignment="1" applyProtection="1">
      <alignment horizontal="left" vertical="top" wrapText="1"/>
      <protection locked="0"/>
    </xf>
    <xf numFmtId="0" fontId="153" fillId="0" borderId="0" xfId="1" applyFont="1" applyBorder="1" applyAlignment="1" applyProtection="1">
      <alignment horizontal="center"/>
      <protection hidden="1"/>
    </xf>
    <xf numFmtId="0" fontId="122" fillId="0" borderId="0" xfId="1" applyFont="1" applyBorder="1" applyAlignment="1" applyProtection="1">
      <alignment horizontal="center" vertical="top" wrapText="1"/>
      <protection hidden="1"/>
    </xf>
    <xf numFmtId="0" fontId="21" fillId="0" borderId="0" xfId="13" applyNumberFormat="1" applyFont="1" applyFill="1" applyBorder="1" applyAlignment="1" applyProtection="1">
      <protection hidden="1"/>
    </xf>
    <xf numFmtId="0" fontId="122" fillId="0" borderId="0" xfId="1" applyFont="1" applyBorder="1" applyAlignment="1" applyProtection="1">
      <alignment horizontal="center"/>
      <protection hidden="1"/>
    </xf>
    <xf numFmtId="164" fontId="122" fillId="22" borderId="126" xfId="12" applyFont="1" applyFill="1" applyBorder="1" applyProtection="1">
      <protection hidden="1"/>
    </xf>
    <xf numFmtId="4" fontId="122" fillId="0" borderId="0" xfId="1" applyNumberFormat="1" applyFont="1" applyBorder="1" applyProtection="1">
      <protection hidden="1"/>
    </xf>
    <xf numFmtId="164" fontId="153" fillId="0" borderId="0" xfId="1" applyNumberFormat="1" applyFont="1" applyProtection="1">
      <protection hidden="1"/>
    </xf>
    <xf numFmtId="0" fontId="153" fillId="0" borderId="0" xfId="1" applyFont="1" applyProtection="1">
      <protection hidden="1"/>
    </xf>
    <xf numFmtId="0" fontId="30" fillId="0" borderId="0" xfId="10" applyFont="1" applyAlignment="1">
      <alignment horizontal="center" vertical="top" wrapText="1"/>
    </xf>
    <xf numFmtId="0" fontId="161" fillId="0" borderId="0" xfId="10" applyFont="1"/>
    <xf numFmtId="164" fontId="75" fillId="0" borderId="0" xfId="10" applyNumberFormat="1" applyFont="1"/>
    <xf numFmtId="9" fontId="75" fillId="0" borderId="0" xfId="9" applyFont="1" applyFill="1" applyBorder="1" applyProtection="1">
      <protection hidden="1"/>
    </xf>
    <xf numFmtId="164" fontId="75" fillId="0" borderId="0" xfId="10" applyNumberFormat="1" applyFont="1" applyProtection="1">
      <protection hidden="1"/>
    </xf>
    <xf numFmtId="0" fontId="75" fillId="0" borderId="0" xfId="10" applyFont="1" applyAlignment="1" applyProtection="1">
      <alignment horizontal="center"/>
      <protection locked="0"/>
    </xf>
    <xf numFmtId="0" fontId="162" fillId="0" borderId="0" xfId="10" applyFont="1"/>
    <xf numFmtId="0" fontId="75" fillId="0" borderId="0" xfId="10" applyFont="1" applyAlignment="1">
      <alignment horizontal="left"/>
    </xf>
    <xf numFmtId="0" fontId="12" fillId="0" borderId="0" xfId="2" quotePrefix="1" applyAlignment="1" applyProtection="1"/>
    <xf numFmtId="0" fontId="140" fillId="18" borderId="11" xfId="10" applyFont="1" applyFill="1" applyBorder="1" applyAlignment="1">
      <alignment vertical="top"/>
    </xf>
    <xf numFmtId="0" fontId="140" fillId="18" borderId="12" xfId="10" applyFont="1" applyFill="1" applyBorder="1" applyAlignment="1">
      <alignment vertical="top"/>
    </xf>
    <xf numFmtId="0" fontId="140" fillId="0" borderId="10" xfId="10" applyFont="1" applyBorder="1" applyAlignment="1">
      <alignment vertical="top"/>
    </xf>
    <xf numFmtId="0" fontId="21" fillId="0" borderId="223" xfId="10" applyFont="1" applyBorder="1" applyAlignment="1">
      <alignment horizontal="center" wrapText="1"/>
    </xf>
    <xf numFmtId="0" fontId="21" fillId="0" borderId="15" xfId="10" applyFont="1" applyBorder="1" applyAlignment="1">
      <alignment horizontal="center" wrapText="1"/>
    </xf>
    <xf numFmtId="0" fontId="157" fillId="0" borderId="0" xfId="10" applyFont="1" applyAlignment="1">
      <alignment horizontal="center"/>
    </xf>
    <xf numFmtId="0" fontId="146" fillId="20" borderId="218" xfId="10" applyFont="1" applyFill="1" applyBorder="1" applyAlignment="1">
      <alignment horizontal="center" vertical="top"/>
    </xf>
    <xf numFmtId="0" fontId="158" fillId="0" borderId="0" xfId="10" applyFont="1"/>
    <xf numFmtId="0" fontId="160" fillId="0" borderId="0" xfId="0" applyFont="1" applyAlignment="1">
      <alignment horizontal="left" wrapText="1"/>
    </xf>
    <xf numFmtId="164" fontId="146" fillId="20" borderId="214" xfId="0" applyNumberFormat="1" applyFont="1" applyFill="1" applyBorder="1" applyAlignment="1" applyProtection="1">
      <alignment vertical="center"/>
      <protection hidden="1"/>
    </xf>
    <xf numFmtId="164" fontId="146" fillId="20" borderId="215" xfId="0" applyNumberFormat="1" applyFont="1" applyFill="1" applyBorder="1" applyAlignment="1" applyProtection="1">
      <alignment vertical="center"/>
      <protection hidden="1"/>
    </xf>
    <xf numFmtId="0" fontId="160" fillId="0" borderId="0" xfId="0" applyFont="1" applyAlignment="1">
      <alignment horizontal="left" vertical="top" wrapText="1"/>
    </xf>
    <xf numFmtId="0" fontId="122" fillId="0" borderId="0" xfId="1" applyFont="1" applyBorder="1" applyAlignment="1" applyProtection="1">
      <alignment horizontal="center" vertical="top" wrapText="1"/>
    </xf>
    <xf numFmtId="0" fontId="122" fillId="0" borderId="0" xfId="1" applyFont="1" applyBorder="1" applyAlignment="1">
      <alignment horizontal="center"/>
    </xf>
    <xf numFmtId="0" fontId="153" fillId="0" borderId="0" xfId="1" applyFont="1"/>
    <xf numFmtId="0" fontId="10" fillId="0" borderId="0" xfId="0" applyFont="1" applyAlignment="1">
      <alignment vertical="center" wrapText="1"/>
    </xf>
    <xf numFmtId="164" fontId="53" fillId="5" borderId="0" xfId="10" applyNumberFormat="1" applyFont="1" applyFill="1" applyProtection="1">
      <protection hidden="1"/>
    </xf>
    <xf numFmtId="0" fontId="75" fillId="0" borderId="0" xfId="10" applyFont="1" applyProtection="1">
      <protection hidden="1"/>
    </xf>
    <xf numFmtId="0" fontId="163" fillId="0" borderId="0" xfId="0" applyFont="1" applyAlignment="1">
      <alignment vertical="center"/>
    </xf>
    <xf numFmtId="0" fontId="9" fillId="0" borderId="0" xfId="0" applyFont="1" applyAlignment="1">
      <alignment vertical="center"/>
    </xf>
    <xf numFmtId="43" fontId="9" fillId="5" borderId="0" xfId="0" applyNumberFormat="1" applyFont="1" applyFill="1" applyAlignment="1" applyProtection="1">
      <alignment vertical="center"/>
      <protection hidden="1"/>
    </xf>
    <xf numFmtId="0" fontId="165" fillId="0" borderId="0" xfId="10" applyFont="1" applyAlignment="1">
      <alignment horizontal="center" vertical="top"/>
    </xf>
    <xf numFmtId="0" fontId="164" fillId="0" borderId="0" xfId="10" applyFont="1" applyAlignment="1">
      <alignment horizontal="left" vertical="top" wrapText="1"/>
    </xf>
    <xf numFmtId="0" fontId="164" fillId="0" borderId="0" xfId="10" applyFont="1" applyAlignment="1">
      <alignment vertical="top" wrapText="1"/>
    </xf>
    <xf numFmtId="0" fontId="22" fillId="0" borderId="0" xfId="10" applyFont="1" applyAlignment="1">
      <alignment horizontal="left" vertical="top"/>
    </xf>
    <xf numFmtId="0" fontId="164" fillId="0" borderId="0" xfId="10" applyFont="1" applyAlignment="1">
      <alignment horizontal="left" vertical="top"/>
    </xf>
    <xf numFmtId="0" fontId="166" fillId="2" borderId="0" xfId="0" applyFont="1" applyFill="1"/>
    <xf numFmtId="0" fontId="10" fillId="2" borderId="0" xfId="0" applyFont="1" applyFill="1" applyAlignment="1">
      <alignment horizontal="center" vertical="top"/>
    </xf>
    <xf numFmtId="0" fontId="5" fillId="2" borderId="0" xfId="0" applyFont="1" applyFill="1" applyAlignment="1">
      <alignment horizontal="center"/>
    </xf>
    <xf numFmtId="0" fontId="0" fillId="2" borderId="0" xfId="0" applyFill="1" applyAlignment="1">
      <alignment horizontal="center"/>
    </xf>
    <xf numFmtId="0" fontId="0" fillId="0" borderId="0" xfId="0" applyAlignment="1">
      <alignment horizontal="center"/>
    </xf>
    <xf numFmtId="0" fontId="92" fillId="2" borderId="0" xfId="0" applyFont="1" applyFill="1" applyAlignment="1">
      <alignment horizontal="left" vertical="top" wrapText="1"/>
    </xf>
    <xf numFmtId="0" fontId="10" fillId="2" borderId="0" xfId="0" applyFont="1" applyFill="1" applyAlignment="1">
      <alignment horizontal="left" wrapText="1"/>
    </xf>
    <xf numFmtId="0" fontId="10" fillId="15" borderId="150" xfId="0" applyFont="1" applyFill="1" applyBorder="1" applyAlignment="1">
      <alignment horizontal="left" vertical="center" wrapText="1"/>
    </xf>
    <xf numFmtId="0" fontId="10" fillId="2" borderId="0" xfId="0" applyFont="1" applyFill="1" applyAlignment="1">
      <alignment horizontal="left" vertical="center" wrapText="1"/>
    </xf>
    <xf numFmtId="0" fontId="4" fillId="2" borderId="110" xfId="0" applyFont="1" applyFill="1" applyBorder="1" applyAlignment="1">
      <alignment horizontal="left" wrapText="1"/>
    </xf>
    <xf numFmtId="0" fontId="168" fillId="2" borderId="0" xfId="0" applyFont="1" applyFill="1" applyAlignment="1">
      <alignment horizontal="left" vertical="top" wrapText="1"/>
    </xf>
    <xf numFmtId="0" fontId="168" fillId="2" borderId="0" xfId="0" applyFont="1" applyFill="1"/>
    <xf numFmtId="0" fontId="174" fillId="0" borderId="0" xfId="0" applyFont="1" applyAlignment="1">
      <alignment vertical="top"/>
    </xf>
    <xf numFmtId="0" fontId="172" fillId="0" borderId="0" xfId="0" applyFont="1"/>
    <xf numFmtId="0" fontId="175" fillId="2" borderId="0" xfId="0" applyFont="1" applyFill="1" applyAlignment="1">
      <alignment horizontal="left" vertical="top" wrapText="1"/>
    </xf>
    <xf numFmtId="0" fontId="175" fillId="2" borderId="0" xfId="0" applyFont="1" applyFill="1" applyAlignment="1">
      <alignment horizontal="left" vertical="top"/>
    </xf>
    <xf numFmtId="0" fontId="169" fillId="2" borderId="0" xfId="0" applyFont="1" applyFill="1" applyAlignment="1">
      <alignment horizontal="left" vertical="center" wrapText="1"/>
    </xf>
    <xf numFmtId="0" fontId="171" fillId="0" borderId="0" xfId="0" applyFont="1" applyAlignment="1">
      <alignment wrapText="1"/>
    </xf>
    <xf numFmtId="0" fontId="167" fillId="2" borderId="0" xfId="0" applyFont="1" applyFill="1" applyAlignment="1">
      <alignment horizontal="left" vertical="top" wrapText="1"/>
    </xf>
    <xf numFmtId="0" fontId="177" fillId="2" borderId="0" xfId="0" applyFont="1" applyFill="1"/>
    <xf numFmtId="0" fontId="175" fillId="2" borderId="0" xfId="0" applyFont="1" applyFill="1"/>
    <xf numFmtId="0" fontId="10" fillId="2" borderId="9" xfId="0" applyFont="1" applyFill="1" applyBorder="1" applyAlignment="1">
      <alignment horizontal="left" vertical="top" wrapText="1"/>
    </xf>
    <xf numFmtId="0" fontId="167" fillId="2" borderId="137" xfId="0" applyFont="1" applyFill="1" applyBorder="1" applyAlignment="1">
      <alignment vertical="top" wrapText="1"/>
    </xf>
    <xf numFmtId="0" fontId="179" fillId="2" borderId="0" xfId="0" applyFont="1" applyFill="1" applyAlignment="1">
      <alignment horizontal="center" vertical="center" wrapText="1"/>
    </xf>
    <xf numFmtId="0" fontId="21" fillId="2" borderId="0" xfId="0" applyFont="1" applyFill="1" applyAlignment="1">
      <alignment horizontal="center" vertical="center" wrapText="1"/>
    </xf>
    <xf numFmtId="0" fontId="167" fillId="2" borderId="0" xfId="0" applyFont="1" applyFill="1" applyAlignment="1">
      <alignment vertical="top" wrapText="1"/>
    </xf>
    <xf numFmtId="0" fontId="180" fillId="2" borderId="131" xfId="0" applyFont="1" applyFill="1" applyBorder="1" applyAlignment="1">
      <alignment horizontal="left" vertical="center"/>
    </xf>
    <xf numFmtId="0" fontId="167" fillId="2" borderId="0" xfId="0" applyFont="1" applyFill="1" applyAlignment="1">
      <alignment horizontal="left" vertical="center" wrapText="1"/>
    </xf>
    <xf numFmtId="0" fontId="167" fillId="2" borderId="132" xfId="0" applyFont="1" applyFill="1" applyBorder="1" applyAlignment="1">
      <alignment horizontal="left" vertical="center" wrapText="1"/>
    </xf>
    <xf numFmtId="0" fontId="23" fillId="13" borderId="0" xfId="0" applyFont="1" applyFill="1"/>
    <xf numFmtId="0" fontId="178" fillId="13" borderId="0" xfId="0" applyFont="1" applyFill="1"/>
    <xf numFmtId="0" fontId="96" fillId="2" borderId="0" xfId="0" applyFont="1" applyFill="1" applyAlignment="1">
      <alignment horizontal="left" vertical="center" wrapText="1"/>
    </xf>
    <xf numFmtId="0" fontId="176" fillId="0" borderId="0" xfId="0" applyFont="1" applyAlignment="1">
      <alignment vertical="top" wrapText="1"/>
    </xf>
    <xf numFmtId="0" fontId="21" fillId="2" borderId="0" xfId="0" applyFont="1" applyFill="1" applyAlignment="1">
      <alignment horizontal="left" vertical="top"/>
    </xf>
    <xf numFmtId="0" fontId="181" fillId="2" borderId="0" xfId="0" applyFont="1" applyFill="1" applyAlignment="1">
      <alignment horizontal="left" vertical="top" wrapText="1"/>
    </xf>
    <xf numFmtId="0" fontId="5" fillId="13" borderId="0" xfId="0" applyFont="1" applyFill="1"/>
    <xf numFmtId="0" fontId="54" fillId="0" borderId="0" xfId="0" applyFont="1"/>
    <xf numFmtId="0" fontId="5" fillId="2" borderId="0" xfId="0" applyFont="1" applyFill="1" applyAlignment="1">
      <alignment horizontal="left" vertical="top"/>
    </xf>
    <xf numFmtId="0" fontId="5" fillId="2" borderId="0" xfId="0" applyFont="1" applyFill="1" applyAlignment="1">
      <alignment horizontal="left" vertical="top" wrapText="1"/>
    </xf>
    <xf numFmtId="0" fontId="183" fillId="2" borderId="0" xfId="0" applyFont="1" applyFill="1" applyAlignment="1">
      <alignment horizontal="left" vertical="top" wrapText="1"/>
    </xf>
    <xf numFmtId="0" fontId="184" fillId="2" borderId="0" xfId="0" applyFont="1" applyFill="1"/>
    <xf numFmtId="0" fontId="171" fillId="2" borderId="131" xfId="0" applyFont="1" applyFill="1" applyBorder="1" applyAlignment="1">
      <alignment vertical="top"/>
    </xf>
    <xf numFmtId="0" fontId="171" fillId="2" borderId="0" xfId="0" applyFont="1" applyFill="1" applyAlignment="1">
      <alignment horizontal="left" vertical="top" wrapText="1"/>
    </xf>
    <xf numFmtId="0" fontId="171" fillId="2" borderId="0" xfId="0" applyFont="1" applyFill="1" applyAlignment="1">
      <alignment vertical="top" wrapText="1"/>
    </xf>
    <xf numFmtId="0" fontId="171" fillId="2" borderId="0" xfId="0" applyFont="1" applyFill="1" applyAlignment="1">
      <alignment vertical="top"/>
    </xf>
    <xf numFmtId="0" fontId="171" fillId="0" borderId="0" xfId="0" applyFont="1" applyAlignment="1">
      <alignment vertical="top" wrapText="1"/>
    </xf>
    <xf numFmtId="0" fontId="171" fillId="2" borderId="132" xfId="0" applyFont="1" applyFill="1" applyBorder="1" applyAlignment="1">
      <alignment vertical="top"/>
    </xf>
    <xf numFmtId="0" fontId="185" fillId="2" borderId="0" xfId="0" applyFont="1" applyFill="1"/>
    <xf numFmtId="0" fontId="184" fillId="0" borderId="0" xfId="0" applyFont="1"/>
    <xf numFmtId="0" fontId="182" fillId="0" borderId="0" xfId="0" applyFont="1" applyAlignment="1">
      <alignment horizontal="center" vertical="center" wrapText="1"/>
    </xf>
    <xf numFmtId="0" fontId="58" fillId="0" borderId="0" xfId="0" applyFont="1" applyAlignment="1">
      <alignment vertical="top"/>
    </xf>
    <xf numFmtId="0" fontId="21" fillId="2" borderId="0" xfId="0" applyFont="1" applyFill="1" applyAlignment="1">
      <alignment vertical="center"/>
    </xf>
    <xf numFmtId="0" fontId="21" fillId="2" borderId="0" xfId="0" applyFont="1" applyFill="1" applyAlignment="1">
      <alignment vertical="top"/>
    </xf>
    <xf numFmtId="0" fontId="0" fillId="2" borderId="0" xfId="0" applyFill="1" applyAlignment="1">
      <alignment vertical="top" wrapText="1"/>
    </xf>
    <xf numFmtId="0" fontId="10" fillId="15" borderId="227" xfId="0" applyFont="1" applyFill="1" applyBorder="1" applyAlignment="1">
      <alignment horizontal="left" vertical="center" wrapText="1"/>
    </xf>
    <xf numFmtId="0" fontId="10" fillId="2" borderId="177" xfId="0" applyFont="1" applyFill="1" applyBorder="1" applyAlignment="1">
      <alignment vertical="top"/>
    </xf>
    <xf numFmtId="0" fontId="10" fillId="2" borderId="133" xfId="0" applyFont="1" applyFill="1" applyBorder="1" applyAlignment="1">
      <alignment horizontal="center" vertical="top"/>
    </xf>
    <xf numFmtId="0" fontId="10" fillId="2" borderId="133" xfId="0" applyFont="1" applyFill="1" applyBorder="1" applyAlignment="1">
      <alignment vertical="top"/>
    </xf>
    <xf numFmtId="0" fontId="10" fillId="2" borderId="176" xfId="0" applyFont="1" applyFill="1" applyBorder="1" applyAlignment="1">
      <alignment vertical="top"/>
    </xf>
    <xf numFmtId="0" fontId="21" fillId="2" borderId="0" xfId="0" applyFont="1" applyFill="1" applyAlignment="1">
      <alignment horizontal="left" vertical="top" wrapText="1"/>
    </xf>
    <xf numFmtId="0" fontId="10" fillId="15" borderId="147" xfId="0" applyFont="1" applyFill="1" applyBorder="1" applyAlignment="1">
      <alignment horizontal="left" vertical="center" wrapText="1"/>
    </xf>
    <xf numFmtId="0" fontId="168" fillId="0" borderId="0" xfId="0" applyFont="1"/>
    <xf numFmtId="9" fontId="27" fillId="0" borderId="107" xfId="6" applyFont="1" applyFill="1" applyBorder="1" applyAlignment="1" applyProtection="1">
      <alignment horizontal="right" vertical="center" wrapText="1"/>
      <protection locked="0"/>
    </xf>
    <xf numFmtId="4" fontId="27" fillId="0" borderId="70" xfId="8" applyNumberFormat="1" applyFont="1" applyFill="1" applyBorder="1" applyAlignment="1">
      <alignment horizontal="left" wrapText="1"/>
    </xf>
    <xf numFmtId="0" fontId="4" fillId="2" borderId="112" xfId="0" applyFont="1" applyFill="1" applyBorder="1" applyAlignment="1">
      <alignment vertical="top"/>
    </xf>
    <xf numFmtId="0" fontId="21" fillId="2" borderId="137" xfId="0" applyFont="1" applyFill="1" applyBorder="1" applyAlignment="1">
      <alignment horizontal="left" vertical="top" wrapText="1"/>
    </xf>
    <xf numFmtId="0" fontId="21" fillId="2" borderId="138" xfId="0" applyFont="1" applyFill="1" applyBorder="1" applyAlignment="1">
      <alignment horizontal="left" vertical="top" wrapText="1"/>
    </xf>
    <xf numFmtId="0" fontId="21" fillId="0" borderId="137" xfId="0" applyFont="1" applyBorder="1" applyAlignment="1">
      <alignment horizontal="left" vertical="top" wrapText="1"/>
    </xf>
    <xf numFmtId="0" fontId="21" fillId="2" borderId="140" xfId="0" applyFont="1" applyFill="1" applyBorder="1" applyAlignment="1">
      <alignment vertical="center" wrapText="1"/>
    </xf>
    <xf numFmtId="0" fontId="21" fillId="2" borderId="139" xfId="0" applyFont="1" applyFill="1" applyBorder="1" applyAlignment="1">
      <alignment vertical="center" wrapText="1"/>
    </xf>
    <xf numFmtId="0" fontId="21" fillId="2" borderId="127" xfId="0" applyFont="1" applyFill="1" applyBorder="1" applyAlignment="1">
      <alignment vertical="center" wrapText="1"/>
    </xf>
    <xf numFmtId="0" fontId="60" fillId="0" borderId="0" xfId="0" applyFont="1" applyAlignment="1">
      <alignment horizontal="left" vertical="top" wrapText="1"/>
    </xf>
    <xf numFmtId="0" fontId="81" fillId="2" borderId="131" xfId="0" applyFont="1" applyFill="1" applyBorder="1" applyAlignment="1">
      <alignment horizontal="left" vertical="center"/>
    </xf>
    <xf numFmtId="0" fontId="60" fillId="0" borderId="0" xfId="0" applyFont="1" applyAlignment="1">
      <alignment vertical="top"/>
    </xf>
    <xf numFmtId="0" fontId="122" fillId="0" borderId="0" xfId="10" applyFont="1" applyAlignment="1">
      <alignment horizontal="right" vertical="top"/>
    </xf>
    <xf numFmtId="0" fontId="21" fillId="0" borderId="0" xfId="10" applyFont="1" applyAlignment="1">
      <alignment horizontal="left" vertical="top"/>
    </xf>
    <xf numFmtId="0" fontId="21" fillId="0" borderId="0" xfId="10" applyFont="1"/>
    <xf numFmtId="0" fontId="53" fillId="0" borderId="0" xfId="10" applyFont="1" applyAlignment="1">
      <alignment horizontal="center"/>
    </xf>
    <xf numFmtId="164" fontId="53" fillId="0" borderId="0" xfId="10" applyNumberFormat="1" applyFont="1"/>
    <xf numFmtId="0" fontId="10" fillId="0" borderId="0" xfId="0" applyFont="1" applyAlignment="1">
      <alignment vertical="center"/>
    </xf>
    <xf numFmtId="0" fontId="8" fillId="0" borderId="0" xfId="0" applyFont="1" applyAlignment="1">
      <alignment horizontal="center"/>
    </xf>
    <xf numFmtId="0" fontId="11" fillId="0" borderId="0" xfId="0" applyFont="1"/>
    <xf numFmtId="0" fontId="8" fillId="0" borderId="122" xfId="0" applyFont="1" applyBorder="1"/>
    <xf numFmtId="0" fontId="11" fillId="0" borderId="122" xfId="0" applyFont="1" applyBorder="1"/>
    <xf numFmtId="0" fontId="8" fillId="0" borderId="122" xfId="0" applyFont="1" applyBorder="1" applyAlignment="1">
      <alignment vertical="center"/>
    </xf>
    <xf numFmtId="0" fontId="11" fillId="0" borderId="122" xfId="0" applyFont="1" applyBorder="1" applyAlignment="1">
      <alignment vertical="center"/>
    </xf>
    <xf numFmtId="0" fontId="8" fillId="0" borderId="116" xfId="0" applyFont="1" applyBorder="1" applyAlignment="1">
      <alignment vertical="center"/>
    </xf>
    <xf numFmtId="0" fontId="11" fillId="0" borderId="116" xfId="0" applyFont="1" applyBorder="1" applyAlignment="1">
      <alignment vertical="center"/>
    </xf>
    <xf numFmtId="0" fontId="73" fillId="0" borderId="116" xfId="2" applyFont="1" applyBorder="1" applyAlignment="1" applyProtection="1">
      <alignment horizontal="center" vertical="center" wrapText="1"/>
    </xf>
    <xf numFmtId="0" fontId="8" fillId="0" borderId="113" xfId="0" applyFont="1" applyBorder="1"/>
    <xf numFmtId="0" fontId="11" fillId="0" borderId="115" xfId="0" applyFont="1" applyBorder="1"/>
    <xf numFmtId="0" fontId="11" fillId="0" borderId="116" xfId="0" applyFont="1" applyBorder="1" applyAlignment="1">
      <alignment horizontal="center" vertical="center" wrapText="1"/>
    </xf>
    <xf numFmtId="0" fontId="11" fillId="0" borderId="6" xfId="0" applyFont="1" applyBorder="1"/>
    <xf numFmtId="0" fontId="11" fillId="0" borderId="6" xfId="0" applyFont="1" applyBorder="1" applyAlignment="1">
      <alignment vertical="top"/>
    </xf>
    <xf numFmtId="0" fontId="11" fillId="0" borderId="0" xfId="0" applyFont="1" applyAlignment="1">
      <alignment vertical="top"/>
    </xf>
    <xf numFmtId="0" fontId="11" fillId="0" borderId="114" xfId="0" applyFont="1" applyBorder="1"/>
    <xf numFmtId="0" fontId="11" fillId="0" borderId="116" xfId="0" applyFont="1" applyBorder="1" applyAlignment="1">
      <alignment vertical="center" wrapText="1"/>
    </xf>
    <xf numFmtId="0" fontId="11" fillId="0" borderId="6" xfId="0" applyFont="1" applyBorder="1" applyAlignment="1">
      <alignment vertical="center"/>
    </xf>
    <xf numFmtId="0" fontId="11" fillId="0" borderId="118" xfId="0" applyFont="1" applyBorder="1" applyAlignment="1">
      <alignment vertical="center"/>
    </xf>
    <xf numFmtId="0" fontId="11" fillId="0" borderId="7" xfId="0" applyFont="1" applyBorder="1" applyAlignment="1">
      <alignment vertical="center"/>
    </xf>
    <xf numFmtId="0" fontId="11" fillId="0" borderId="117" xfId="0" applyFont="1" applyBorder="1" applyAlignment="1">
      <alignment vertical="center"/>
    </xf>
    <xf numFmtId="0" fontId="73" fillId="0" borderId="123" xfId="2" applyFont="1" applyBorder="1" applyAlignment="1" applyProtection="1">
      <alignment horizontal="center" vertical="center" wrapText="1"/>
    </xf>
    <xf numFmtId="0" fontId="40" fillId="0" borderId="113" xfId="0" applyFont="1" applyBorder="1"/>
    <xf numFmtId="0" fontId="53" fillId="0" borderId="114" xfId="0" applyFont="1" applyBorder="1"/>
    <xf numFmtId="0" fontId="205" fillId="0" borderId="116" xfId="0" applyFont="1" applyBorder="1" applyAlignment="1">
      <alignment horizontal="center"/>
    </xf>
    <xf numFmtId="0" fontId="53" fillId="0" borderId="6" xfId="0" applyFont="1" applyBorder="1" applyAlignment="1">
      <alignment vertical="center"/>
    </xf>
    <xf numFmtId="0" fontId="53" fillId="0" borderId="118" xfId="0" applyFont="1" applyBorder="1" applyAlignment="1">
      <alignment vertical="center" wrapText="1"/>
    </xf>
    <xf numFmtId="0" fontId="206" fillId="0" borderId="120" xfId="2" applyFont="1" applyFill="1" applyBorder="1" applyAlignment="1" applyProtection="1">
      <alignment horizontal="center" vertical="top"/>
    </xf>
    <xf numFmtId="0" fontId="53" fillId="0" borderId="6" xfId="0" applyFont="1" applyBorder="1"/>
    <xf numFmtId="0" fontId="53" fillId="0" borderId="118" xfId="0" applyFont="1" applyBorder="1"/>
    <xf numFmtId="0" fontId="53" fillId="0" borderId="117" xfId="0" applyFont="1" applyBorder="1" applyAlignment="1">
      <alignment vertical="center" wrapText="1"/>
    </xf>
    <xf numFmtId="164" fontId="27" fillId="0" borderId="0" xfId="8" applyFont="1" applyFill="1" applyBorder="1" applyAlignment="1" applyProtection="1">
      <alignment horizontal="left" wrapText="1"/>
      <protection locked="0"/>
    </xf>
    <xf numFmtId="164" fontId="27" fillId="0" borderId="0" xfId="8" applyFont="1" applyFill="1" applyBorder="1" applyAlignment="1" applyProtection="1">
      <alignment horizontal="left"/>
      <protection locked="0"/>
    </xf>
    <xf numFmtId="164" fontId="31" fillId="0" borderId="0" xfId="8" applyFont="1" applyFill="1" applyBorder="1" applyAlignment="1" applyProtection="1">
      <alignment horizontal="left"/>
      <protection locked="0"/>
    </xf>
    <xf numFmtId="0" fontId="27" fillId="0" borderId="50" xfId="7" applyFont="1" applyBorder="1" applyAlignment="1">
      <alignment horizontal="left" indent="1"/>
    </xf>
    <xf numFmtId="0" fontId="96" fillId="15" borderId="19" xfId="0" applyFont="1" applyFill="1" applyBorder="1" applyAlignment="1">
      <alignment horizontal="justify" vertical="top"/>
    </xf>
    <xf numFmtId="0" fontId="21" fillId="0" borderId="122" xfId="7" applyFont="1" applyBorder="1" applyAlignment="1">
      <alignment vertical="center" wrapText="1"/>
    </xf>
    <xf numFmtId="0" fontId="21" fillId="8" borderId="122" xfId="7" applyFont="1" applyFill="1" applyBorder="1" applyAlignment="1">
      <alignment vertical="center" wrapText="1"/>
    </xf>
    <xf numFmtId="0" fontId="21" fillId="0" borderId="122" xfId="7" applyFont="1" applyBorder="1" applyAlignment="1">
      <alignment horizontal="center" vertical="center" wrapText="1"/>
    </xf>
    <xf numFmtId="0" fontId="21" fillId="0" borderId="122" xfId="0" applyFont="1" applyBorder="1" applyAlignment="1">
      <alignment horizontal="center" vertical="center" wrapText="1"/>
    </xf>
    <xf numFmtId="0" fontId="21" fillId="0" borderId="127" xfId="0" applyFont="1" applyBorder="1" applyAlignment="1">
      <alignment vertical="center" wrapText="1"/>
    </xf>
    <xf numFmtId="0" fontId="76" fillId="0" borderId="0" xfId="0" applyFont="1" applyAlignment="1">
      <alignment horizontal="center" vertical="center" wrapText="1"/>
    </xf>
    <xf numFmtId="0" fontId="77" fillId="0" borderId="0" xfId="0" applyFont="1" applyAlignment="1">
      <alignment horizontal="center" vertical="center" wrapText="1"/>
    </xf>
    <xf numFmtId="0" fontId="21" fillId="0" borderId="122" xfId="0" applyFont="1" applyBorder="1" applyAlignment="1">
      <alignment vertical="center" wrapText="1"/>
    </xf>
    <xf numFmtId="0" fontId="0" fillId="13" borderId="0" xfId="0" applyFill="1" applyAlignment="1">
      <alignment wrapText="1"/>
    </xf>
    <xf numFmtId="0" fontId="8" fillId="13" borderId="0" xfId="0" applyFont="1" applyFill="1" applyAlignment="1">
      <alignment wrapText="1"/>
    </xf>
    <xf numFmtId="0" fontId="8" fillId="13" borderId="0" xfId="0" applyFont="1" applyFill="1" applyAlignment="1">
      <alignment vertical="top" wrapText="1"/>
    </xf>
    <xf numFmtId="0" fontId="81" fillId="15" borderId="226" xfId="0" applyFont="1" applyFill="1" applyBorder="1"/>
    <xf numFmtId="0" fontId="21" fillId="15" borderId="227" xfId="0" applyFont="1" applyFill="1" applyBorder="1"/>
    <xf numFmtId="0" fontId="167" fillId="15" borderId="227" xfId="0" applyFont="1" applyFill="1" applyBorder="1"/>
    <xf numFmtId="0" fontId="167" fillId="15" borderId="240" xfId="0" applyFont="1" applyFill="1" applyBorder="1"/>
    <xf numFmtId="0" fontId="96" fillId="15" borderId="159" xfId="0" applyFont="1" applyFill="1" applyBorder="1" applyAlignment="1">
      <alignment vertical="top" wrapText="1"/>
    </xf>
    <xf numFmtId="0" fontId="21" fillId="0" borderId="0" xfId="0" applyFont="1" applyAlignment="1">
      <alignment horizontal="left" vertical="top" wrapText="1"/>
    </xf>
    <xf numFmtId="0" fontId="21" fillId="0" borderId="0" xfId="0" applyFont="1" applyAlignment="1">
      <alignment horizontal="left" vertical="top"/>
    </xf>
    <xf numFmtId="0" fontId="21" fillId="0" borderId="20" xfId="0" applyFont="1" applyBorder="1" applyAlignment="1">
      <alignment vertical="top" wrapText="1"/>
    </xf>
    <xf numFmtId="0" fontId="47" fillId="0" borderId="0" xfId="4" applyFont="1" applyAlignment="1">
      <alignment horizontal="right" vertical="top" wrapText="1"/>
    </xf>
    <xf numFmtId="0" fontId="47" fillId="0" borderId="0" xfId="4" applyFont="1" applyAlignment="1">
      <alignment horizontal="left" vertical="top"/>
    </xf>
    <xf numFmtId="0" fontId="208" fillId="0" borderId="0" xfId="4" applyFont="1" applyAlignment="1">
      <alignment horizontal="right" vertical="top" wrapText="1"/>
    </xf>
    <xf numFmtId="0" fontId="27" fillId="8" borderId="66" xfId="7" applyFont="1" applyFill="1" applyBorder="1" applyAlignment="1">
      <alignment vertical="center" wrapText="1"/>
    </xf>
    <xf numFmtId="0" fontId="21" fillId="0" borderId="122" xfId="4" applyFont="1" applyBorder="1" applyAlignment="1">
      <alignment vertical="center" wrapText="1"/>
    </xf>
    <xf numFmtId="4" fontId="27" fillId="4" borderId="88" xfId="8" applyNumberFormat="1" applyFont="1" applyFill="1" applyBorder="1" applyAlignment="1" applyProtection="1">
      <alignment horizontal="right" vertical="center" wrapText="1"/>
      <protection locked="0"/>
    </xf>
    <xf numFmtId="0" fontId="27" fillId="0" borderId="70" xfId="4" applyFont="1" applyBorder="1" applyAlignment="1">
      <alignment vertical="center" wrapText="1"/>
    </xf>
    <xf numFmtId="0" fontId="27" fillId="0" borderId="69" xfId="0" applyFont="1" applyBorder="1" applyAlignment="1">
      <alignment horizontal="center" vertical="center" wrapText="1"/>
    </xf>
    <xf numFmtId="0" fontId="27" fillId="0" borderId="70" xfId="0" applyFont="1" applyBorder="1" applyAlignment="1">
      <alignment vertical="center" wrapText="1"/>
    </xf>
    <xf numFmtId="0" fontId="94" fillId="0" borderId="0" xfId="0" applyFont="1" applyAlignment="1">
      <alignment horizontal="right" vertical="top" wrapText="1"/>
    </xf>
    <xf numFmtId="0" fontId="94" fillId="0" borderId="0" xfId="0" applyFont="1" applyAlignment="1">
      <alignment vertical="top"/>
    </xf>
    <xf numFmtId="0" fontId="114" fillId="0" borderId="0" xfId="0" applyFont="1" applyAlignment="1">
      <alignment horizontal="right" vertical="top" wrapText="1"/>
    </xf>
    <xf numFmtId="0" fontId="81" fillId="2" borderId="19" xfId="0" applyFont="1" applyFill="1" applyBorder="1" applyAlignment="1">
      <alignment horizontal="left" vertical="top"/>
    </xf>
    <xf numFmtId="0" fontId="96" fillId="15" borderId="24" xfId="0" applyFont="1" applyFill="1" applyBorder="1" applyAlignment="1">
      <alignment horizontal="left" vertical="top"/>
    </xf>
    <xf numFmtId="0" fontId="96" fillId="15" borderId="21" xfId="0" applyFont="1" applyFill="1" applyBorder="1" applyAlignment="1">
      <alignment horizontal="left" vertical="top"/>
    </xf>
    <xf numFmtId="0" fontId="96" fillId="15" borderId="19" xfId="0" applyFont="1" applyFill="1" applyBorder="1" applyAlignment="1">
      <alignment horizontal="justify" vertical="top" wrapText="1"/>
    </xf>
    <xf numFmtId="0" fontId="0" fillId="13" borderId="0" xfId="0" applyFill="1" applyProtection="1">
      <protection locked="0"/>
    </xf>
    <xf numFmtId="0" fontId="210" fillId="0" borderId="0" xfId="10" applyFont="1"/>
    <xf numFmtId="0" fontId="209" fillId="0" borderId="0" xfId="10" applyFont="1" applyAlignment="1" applyProtection="1">
      <alignment horizontal="center"/>
      <protection locked="0"/>
    </xf>
    <xf numFmtId="0" fontId="209" fillId="0" borderId="0" xfId="10" applyFont="1"/>
    <xf numFmtId="0" fontId="156" fillId="0" borderId="0" xfId="10" applyFont="1" applyAlignment="1">
      <alignment vertical="center"/>
    </xf>
    <xf numFmtId="164" fontId="21" fillId="0" borderId="117" xfId="12" applyFont="1" applyFill="1" applyBorder="1" applyAlignment="1" applyProtection="1">
      <alignment horizontal="left" vertical="top" wrapText="1"/>
      <protection hidden="1"/>
    </xf>
    <xf numFmtId="164" fontId="146" fillId="20" borderId="122" xfId="12" applyFont="1" applyFill="1" applyBorder="1" applyAlignment="1" applyProtection="1">
      <alignment vertical="center"/>
      <protection hidden="1"/>
    </xf>
    <xf numFmtId="164" fontId="149" fillId="20" borderId="123" xfId="1" applyNumberFormat="1" applyFont="1" applyFill="1" applyBorder="1" applyAlignment="1" applyProtection="1">
      <alignment vertical="center"/>
      <protection hidden="1"/>
    </xf>
    <xf numFmtId="0" fontId="75" fillId="0" borderId="0" xfId="10" applyFont="1" applyAlignment="1" applyProtection="1">
      <alignment horizontal="center" wrapText="1"/>
      <protection locked="0"/>
    </xf>
    <xf numFmtId="0" fontId="10" fillId="0" borderId="0" xfId="0" applyFont="1" applyAlignment="1">
      <alignment horizontal="justify" vertical="top" wrapText="1"/>
    </xf>
    <xf numFmtId="0" fontId="10" fillId="2" borderId="0" xfId="0" applyFont="1" applyFill="1" applyAlignment="1">
      <alignment horizontal="justify" wrapText="1"/>
    </xf>
    <xf numFmtId="0" fontId="10" fillId="0" borderId="0" xfId="0" applyFont="1" applyAlignment="1">
      <alignment horizontal="center" vertical="top" wrapText="1"/>
    </xf>
    <xf numFmtId="0" fontId="24" fillId="2" borderId="0" xfId="0" applyFont="1" applyFill="1" applyAlignment="1">
      <alignment horizontal="left"/>
    </xf>
    <xf numFmtId="0" fontId="12" fillId="0" borderId="0" xfId="2" applyAlignment="1" applyProtection="1">
      <alignment horizontal="left" vertical="top"/>
    </xf>
    <xf numFmtId="0" fontId="40" fillId="23" borderId="252" xfId="10" applyFont="1" applyFill="1" applyBorder="1" applyAlignment="1">
      <alignment horizontal="center" vertical="top" wrapText="1"/>
    </xf>
    <xf numFmtId="0" fontId="40" fillId="23" borderId="253" xfId="0" applyFont="1" applyFill="1" applyBorder="1" applyAlignment="1">
      <alignment horizontal="left" vertical="top" wrapText="1"/>
    </xf>
    <xf numFmtId="0" fontId="40" fillId="3" borderId="254" xfId="10" applyFont="1" applyFill="1" applyBorder="1" applyAlignment="1">
      <alignment horizontal="left" vertical="top" wrapText="1"/>
    </xf>
    <xf numFmtId="0" fontId="53" fillId="0" borderId="251" xfId="10" applyFont="1" applyBorder="1" applyAlignment="1">
      <alignment horizontal="center" vertical="top"/>
    </xf>
    <xf numFmtId="0" fontId="53" fillId="0" borderId="250" xfId="10" applyFont="1" applyBorder="1" applyAlignment="1">
      <alignment horizontal="center" vertical="top"/>
    </xf>
    <xf numFmtId="0" fontId="53" fillId="2" borderId="250" xfId="0" applyFont="1" applyFill="1" applyBorder="1" applyAlignment="1">
      <alignment horizontal="center" vertical="top"/>
    </xf>
    <xf numFmtId="0" fontId="53" fillId="0" borderId="122" xfId="10" applyFont="1" applyBorder="1" applyAlignment="1">
      <alignment horizontal="center" vertical="top"/>
    </xf>
    <xf numFmtId="0" fontId="20" fillId="0" borderId="0" xfId="0" applyFont="1" applyAlignment="1">
      <alignment horizontal="left" vertical="top"/>
    </xf>
    <xf numFmtId="0" fontId="4" fillId="0" borderId="0" xfId="0" applyFont="1" applyAlignment="1">
      <alignment horizontal="justify"/>
    </xf>
    <xf numFmtId="0" fontId="10" fillId="2" borderId="0" xfId="0" applyFont="1" applyFill="1" applyAlignment="1">
      <alignment horizontal="center" vertical="top" wrapText="1"/>
    </xf>
    <xf numFmtId="0" fontId="10" fillId="0" borderId="0" xfId="0" applyFont="1" applyAlignment="1" applyProtection="1">
      <alignment horizontal="left" vertical="top" wrapText="1"/>
      <protection locked="0"/>
    </xf>
    <xf numFmtId="0" fontId="86" fillId="2" borderId="0" xfId="0" applyFont="1" applyFill="1" applyAlignment="1" applyProtection="1">
      <alignment horizontal="left" vertical="top" wrapText="1"/>
      <protection locked="0"/>
    </xf>
    <xf numFmtId="0" fontId="86" fillId="2" borderId="0" xfId="0" applyFont="1" applyFill="1" applyAlignment="1">
      <alignment horizontal="left" vertical="top" wrapText="1"/>
    </xf>
    <xf numFmtId="0" fontId="60" fillId="0" borderId="0" xfId="0" applyFont="1"/>
    <xf numFmtId="0" fontId="115" fillId="0" borderId="0" xfId="0" applyFont="1" applyAlignment="1">
      <alignment vertical="top"/>
    </xf>
    <xf numFmtId="0" fontId="93" fillId="2" borderId="0" xfId="0" applyFont="1" applyFill="1"/>
    <xf numFmtId="0" fontId="21" fillId="4" borderId="0" xfId="0" applyFont="1" applyFill="1" applyAlignment="1" applyProtection="1">
      <alignment horizontal="left" vertical="top" wrapText="1"/>
      <protection locked="0"/>
    </xf>
    <xf numFmtId="0" fontId="96" fillId="2" borderId="137" xfId="0" applyFont="1" applyFill="1" applyBorder="1" applyAlignment="1">
      <alignment horizontal="left" vertical="top" wrapText="1"/>
    </xf>
    <xf numFmtId="0" fontId="96" fillId="2" borderId="0" xfId="0" applyFont="1" applyFill="1" applyAlignment="1">
      <alignment horizontal="left" vertical="top" wrapText="1"/>
    </xf>
    <xf numFmtId="0" fontId="10" fillId="0" borderId="142" xfId="0" applyFont="1" applyBorder="1" applyAlignment="1">
      <alignment horizontal="left" vertical="top" wrapText="1"/>
    </xf>
    <xf numFmtId="0" fontId="10" fillId="0" borderId="143" xfId="0" applyFont="1" applyBorder="1" applyAlignment="1">
      <alignment vertical="top" wrapText="1"/>
    </xf>
    <xf numFmtId="0" fontId="10" fillId="0" borderId="137" xfId="0" applyFont="1" applyBorder="1" applyAlignment="1">
      <alignment horizontal="left" vertical="top" wrapText="1"/>
    </xf>
    <xf numFmtId="0" fontId="10" fillId="0" borderId="138" xfId="0" applyFont="1" applyBorder="1" applyAlignment="1">
      <alignment vertical="top" wrapText="1"/>
    </xf>
    <xf numFmtId="0" fontId="21" fillId="4" borderId="255" xfId="0" applyFont="1" applyFill="1" applyBorder="1" applyAlignment="1" applyProtection="1">
      <alignment horizontal="left" vertical="top" wrapText="1"/>
      <protection locked="0"/>
    </xf>
    <xf numFmtId="0" fontId="21" fillId="4" borderId="112" xfId="0" applyFont="1" applyFill="1" applyBorder="1" applyAlignment="1" applyProtection="1">
      <alignment horizontal="left" vertical="top" wrapText="1"/>
      <protection locked="0"/>
    </xf>
    <xf numFmtId="0" fontId="21" fillId="4" borderId="134" xfId="0" applyFont="1" applyFill="1" applyBorder="1" applyAlignment="1" applyProtection="1">
      <alignment horizontal="left" vertical="top" wrapText="1"/>
      <protection locked="0"/>
    </xf>
    <xf numFmtId="0" fontId="86" fillId="0" borderId="0" xfId="0" applyFont="1" applyAlignment="1">
      <alignment vertical="top" wrapText="1"/>
    </xf>
    <xf numFmtId="0" fontId="214" fillId="2" borderId="0" xfId="0" applyFont="1" applyFill="1" applyAlignment="1">
      <alignment horizontal="left" vertical="top" wrapText="1"/>
    </xf>
    <xf numFmtId="0" fontId="60" fillId="2" borderId="0" xfId="0" applyFont="1" applyFill="1" applyAlignment="1">
      <alignment horizontal="left" vertical="top" wrapText="1"/>
    </xf>
    <xf numFmtId="0" fontId="0" fillId="0" borderId="0" xfId="0" applyAlignment="1">
      <alignment vertical="top" wrapText="1"/>
    </xf>
    <xf numFmtId="0" fontId="177" fillId="0" borderId="0" xfId="0" applyFont="1" applyAlignment="1">
      <alignment wrapText="1"/>
    </xf>
    <xf numFmtId="0" fontId="178" fillId="2" borderId="0" xfId="0" applyFont="1" applyFill="1"/>
    <xf numFmtId="0" fontId="178" fillId="0" borderId="0" xfId="0" applyFont="1"/>
    <xf numFmtId="0" fontId="86" fillId="2" borderId="131" xfId="0" applyFont="1" applyFill="1" applyBorder="1" applyAlignment="1">
      <alignment vertical="top"/>
    </xf>
    <xf numFmtId="0" fontId="218" fillId="2" borderId="0" xfId="0" applyFont="1" applyFill="1" applyAlignment="1">
      <alignment horizontal="left" vertical="center" wrapText="1"/>
    </xf>
    <xf numFmtId="0" fontId="86" fillId="2" borderId="132" xfId="0" applyFont="1" applyFill="1" applyBorder="1" applyAlignment="1">
      <alignment vertical="top"/>
    </xf>
    <xf numFmtId="0" fontId="219" fillId="2" borderId="0" xfId="0" applyFont="1" applyFill="1"/>
    <xf numFmtId="0" fontId="86" fillId="2" borderId="177" xfId="0" applyFont="1" applyFill="1" applyBorder="1" applyAlignment="1">
      <alignment vertical="top"/>
    </xf>
    <xf numFmtId="0" fontId="86" fillId="2" borderId="133" xfId="0" applyFont="1" applyFill="1" applyBorder="1" applyAlignment="1">
      <alignment horizontal="left" vertical="top" wrapText="1"/>
    </xf>
    <xf numFmtId="0" fontId="86" fillId="2" borderId="133" xfId="0" applyFont="1" applyFill="1" applyBorder="1" applyAlignment="1">
      <alignment horizontal="center" vertical="top"/>
    </xf>
    <xf numFmtId="0" fontId="86" fillId="2" borderId="133" xfId="0" applyFont="1" applyFill="1" applyBorder="1" applyAlignment="1">
      <alignment vertical="top"/>
    </xf>
    <xf numFmtId="0" fontId="86" fillId="2" borderId="176" xfId="0" applyFont="1" applyFill="1" applyBorder="1" applyAlignment="1">
      <alignment vertical="top"/>
    </xf>
    <xf numFmtId="0" fontId="1" fillId="0" borderId="19" xfId="0" applyFont="1" applyBorder="1" applyAlignment="1">
      <alignment horizontal="left" vertical="top" wrapText="1"/>
    </xf>
    <xf numFmtId="0" fontId="5" fillId="4" borderId="19" xfId="0" applyFont="1" applyFill="1" applyBorder="1" applyAlignment="1" applyProtection="1">
      <alignment horizontal="left" vertical="top" wrapText="1"/>
      <protection locked="0"/>
    </xf>
    <xf numFmtId="0" fontId="73" fillId="0" borderId="123" xfId="2" applyFont="1" applyFill="1" applyBorder="1" applyAlignment="1" applyProtection="1">
      <alignment horizontal="center" vertical="top"/>
    </xf>
    <xf numFmtId="0" fontId="21" fillId="0" borderId="140" xfId="0" quotePrefix="1" applyFont="1" applyBorder="1" applyAlignment="1">
      <alignment horizontal="left" vertical="top" wrapText="1"/>
    </xf>
    <xf numFmtId="0" fontId="21" fillId="0" borderId="142" xfId="0" quotePrefix="1" applyFont="1" applyBorder="1" applyAlignment="1">
      <alignment horizontal="left" vertical="top" wrapText="1"/>
    </xf>
    <xf numFmtId="0" fontId="21" fillId="0" borderId="0" xfId="0" quotePrefix="1" applyFont="1" applyAlignment="1">
      <alignment horizontal="left" vertical="top" wrapText="1"/>
    </xf>
    <xf numFmtId="0" fontId="21" fillId="0" borderId="137" xfId="0" quotePrefix="1" applyFont="1" applyBorder="1" applyAlignment="1">
      <alignment horizontal="left" vertical="top" wrapText="1"/>
    </xf>
    <xf numFmtId="0" fontId="21" fillId="0" borderId="144" xfId="0" applyFont="1" applyBorder="1" applyAlignment="1">
      <alignment horizontal="left" vertical="top" wrapText="1"/>
    </xf>
    <xf numFmtId="0" fontId="21" fillId="0" borderId="140" xfId="0" applyFont="1" applyBorder="1" applyAlignment="1">
      <alignment horizontal="left" vertical="top" wrapText="1"/>
    </xf>
    <xf numFmtId="0" fontId="21" fillId="0" borderId="137" xfId="0" applyFont="1" applyBorder="1" applyAlignment="1">
      <alignment horizontal="left" vertical="top"/>
    </xf>
    <xf numFmtId="0" fontId="21" fillId="0" borderId="0" xfId="0" applyFont="1"/>
    <xf numFmtId="0" fontId="21" fillId="0" borderId="138" xfId="0" applyFont="1" applyBorder="1" applyAlignment="1">
      <alignment horizontal="left" vertical="top" wrapText="1"/>
    </xf>
    <xf numFmtId="0" fontId="21" fillId="0" borderId="0" xfId="0" applyFont="1" applyAlignment="1">
      <alignment vertical="top" wrapText="1"/>
    </xf>
    <xf numFmtId="0" fontId="21" fillId="0" borderId="137" xfId="0" applyFont="1" applyBorder="1"/>
    <xf numFmtId="165" fontId="21" fillId="0" borderId="137" xfId="0" applyNumberFormat="1" applyFont="1" applyBorder="1" applyAlignment="1">
      <alignment horizontal="left" vertical="top" wrapText="1"/>
    </xf>
    <xf numFmtId="165" fontId="21" fillId="0" borderId="138" xfId="0" applyNumberFormat="1" applyFont="1" applyBorder="1" applyAlignment="1">
      <alignment horizontal="left" vertical="top" wrapText="1"/>
    </xf>
    <xf numFmtId="0" fontId="21" fillId="0" borderId="137" xfId="0" applyFont="1" applyBorder="1" applyAlignment="1">
      <alignment vertical="center" wrapText="1"/>
    </xf>
    <xf numFmtId="0" fontId="21" fillId="0" borderId="138" xfId="0" applyFont="1" applyBorder="1" applyAlignment="1">
      <alignment vertical="center" wrapText="1"/>
    </xf>
    <xf numFmtId="0" fontId="181" fillId="0" borderId="138" xfId="0" applyFont="1" applyBorder="1" applyAlignment="1">
      <alignment vertical="center" wrapText="1"/>
    </xf>
    <xf numFmtId="0" fontId="21" fillId="0" borderId="138" xfId="0" applyFont="1" applyBorder="1" applyAlignment="1">
      <alignment vertical="top" wrapText="1"/>
    </xf>
    <xf numFmtId="0" fontId="21" fillId="0" borderId="0" xfId="0" applyFont="1" applyAlignment="1" applyProtection="1">
      <alignment vertical="top" wrapText="1"/>
      <protection locked="0"/>
    </xf>
    <xf numFmtId="0" fontId="21" fillId="0" borderId="256" xfId="0" applyFont="1" applyBorder="1" applyAlignment="1">
      <alignment vertical="center" wrapText="1"/>
    </xf>
    <xf numFmtId="0" fontId="21" fillId="0" borderId="257" xfId="0" applyFont="1" applyBorder="1" applyAlignment="1">
      <alignment vertical="center" wrapText="1"/>
    </xf>
    <xf numFmtId="0" fontId="21" fillId="0" borderId="258" xfId="0" applyFont="1" applyBorder="1" applyAlignment="1">
      <alignment vertical="top" wrapText="1"/>
    </xf>
    <xf numFmtId="0" fontId="21" fillId="0" borderId="259" xfId="0" applyFont="1" applyBorder="1" applyAlignment="1">
      <alignment horizontal="left" vertical="top" wrapText="1"/>
    </xf>
    <xf numFmtId="0" fontId="94" fillId="0" borderId="131" xfId="0" applyFont="1" applyBorder="1" applyAlignment="1">
      <alignment horizontal="left" vertical="center"/>
    </xf>
    <xf numFmtId="0" fontId="21" fillId="0" borderId="132" xfId="0" applyFont="1" applyBorder="1" applyAlignment="1">
      <alignment horizontal="left" vertical="center" wrapText="1"/>
    </xf>
    <xf numFmtId="0" fontId="40" fillId="0" borderId="0" xfId="10" applyFont="1" applyAlignment="1">
      <alignment horizontal="left" vertical="top" wrapText="1"/>
    </xf>
    <xf numFmtId="0" fontId="164" fillId="0" borderId="0" xfId="10" applyFont="1" applyAlignment="1">
      <alignment vertical="top"/>
    </xf>
    <xf numFmtId="0" fontId="125" fillId="0" borderId="0" xfId="0" applyFont="1"/>
    <xf numFmtId="0" fontId="164" fillId="0" borderId="0" xfId="0" applyFont="1" applyAlignment="1">
      <alignment horizontal="left" vertical="top"/>
    </xf>
    <xf numFmtId="0" fontId="63" fillId="0" borderId="0" xfId="10" applyFont="1" applyAlignment="1">
      <alignment vertical="top" wrapText="1"/>
    </xf>
    <xf numFmtId="0" fontId="38" fillId="0" borderId="0" xfId="10" applyFont="1" applyAlignment="1">
      <alignment horizontal="left" vertical="center"/>
    </xf>
    <xf numFmtId="0" fontId="63" fillId="0" borderId="0" xfId="10" applyFont="1" applyAlignment="1">
      <alignment horizontal="left" vertical="center" wrapText="1"/>
    </xf>
    <xf numFmtId="0" fontId="134" fillId="0" borderId="0" xfId="10" applyFont="1" applyAlignment="1">
      <alignment horizontal="left" vertical="center" wrapText="1"/>
    </xf>
    <xf numFmtId="0" fontId="40" fillId="0" borderId="224" xfId="10" applyFont="1" applyBorder="1" applyAlignment="1">
      <alignment horizontal="center" vertical="top" wrapText="1"/>
    </xf>
    <xf numFmtId="0" fontId="53" fillId="0" borderId="225" xfId="10" applyFont="1" applyBorder="1" applyAlignment="1">
      <alignment horizontal="left" vertical="top" wrapText="1"/>
    </xf>
    <xf numFmtId="0" fontId="53" fillId="0" borderId="251" xfId="10" quotePrefix="1" applyFont="1" applyBorder="1" applyAlignment="1" applyProtection="1">
      <alignment horizontal="left" vertical="top"/>
      <protection locked="0"/>
    </xf>
    <xf numFmtId="0" fontId="53" fillId="4" borderId="251" xfId="10" applyFont="1" applyFill="1" applyBorder="1" applyAlignment="1" applyProtection="1">
      <alignment horizontal="left" vertical="top" wrapText="1"/>
      <protection locked="0"/>
    </xf>
    <xf numFmtId="0" fontId="53" fillId="0" borderId="250" xfId="10" quotePrefix="1" applyFont="1" applyBorder="1" applyAlignment="1" applyProtection="1">
      <alignment horizontal="left" vertical="top"/>
      <protection locked="0"/>
    </xf>
    <xf numFmtId="0" fontId="53" fillId="4" borderId="250" xfId="10" applyFont="1" applyFill="1" applyBorder="1" applyAlignment="1" applyProtection="1">
      <alignment horizontal="left" vertical="top" wrapText="1"/>
      <protection locked="0"/>
    </xf>
    <xf numFmtId="0" fontId="53" fillId="2" borderId="250" xfId="0" quotePrefix="1" applyFont="1" applyFill="1" applyBorder="1" applyAlignment="1" applyProtection="1">
      <alignment horizontal="left" vertical="top"/>
      <protection locked="0"/>
    </xf>
    <xf numFmtId="0" fontId="53" fillId="4" borderId="250" xfId="56" applyFont="1" applyFill="1" applyBorder="1" applyAlignment="1" applyProtection="1">
      <alignment horizontal="left" vertical="top" wrapText="1"/>
      <protection locked="0"/>
    </xf>
    <xf numFmtId="0" fontId="53" fillId="0" borderId="122" xfId="10" quotePrefix="1" applyFont="1" applyBorder="1" applyAlignment="1" applyProtection="1">
      <alignment horizontal="left" vertical="top"/>
      <protection locked="0"/>
    </xf>
    <xf numFmtId="0" fontId="53" fillId="4" borderId="122" xfId="10" applyFont="1" applyFill="1" applyBorder="1" applyAlignment="1" applyProtection="1">
      <alignment horizontal="left" vertical="top" wrapText="1"/>
      <protection locked="0"/>
    </xf>
    <xf numFmtId="0" fontId="213" fillId="0" borderId="137" xfId="0" applyFont="1" applyBorder="1" applyAlignment="1">
      <alignment horizontal="left" vertical="top" wrapText="1"/>
    </xf>
    <xf numFmtId="0" fontId="21" fillId="0" borderId="256" xfId="0" applyFont="1" applyBorder="1" applyAlignment="1">
      <alignment horizontal="center" vertical="center" wrapText="1"/>
    </xf>
    <xf numFmtId="165" fontId="21" fillId="0" borderId="259" xfId="0" quotePrefix="1" applyNumberFormat="1" applyFont="1" applyBorder="1" applyAlignment="1">
      <alignment horizontal="left" vertical="top" wrapText="1"/>
    </xf>
    <xf numFmtId="2" fontId="21" fillId="0" borderId="137" xfId="0" quotePrefix="1" applyNumberFormat="1" applyFont="1" applyBorder="1" applyAlignment="1">
      <alignment horizontal="left" vertical="top" wrapText="1"/>
    </xf>
    <xf numFmtId="0" fontId="21" fillId="15" borderId="266" xfId="0" applyFont="1" applyFill="1" applyBorder="1" applyAlignment="1">
      <alignment horizontal="left" vertical="center" wrapText="1"/>
    </xf>
    <xf numFmtId="0" fontId="4" fillId="2" borderId="0" xfId="0" applyFont="1" applyFill="1" applyAlignment="1">
      <alignment horizontal="center" vertical="top"/>
    </xf>
    <xf numFmtId="0" fontId="21" fillId="0" borderId="230" xfId="0" applyFont="1" applyBorder="1" applyAlignment="1">
      <alignment horizontal="left" vertical="top" wrapText="1"/>
    </xf>
    <xf numFmtId="0" fontId="213" fillId="0" borderId="230" xfId="0" applyFont="1" applyBorder="1" applyAlignment="1">
      <alignment horizontal="left" vertical="top" wrapText="1"/>
    </xf>
    <xf numFmtId="0" fontId="4" fillId="2" borderId="26" xfId="0" applyFont="1" applyFill="1" applyBorder="1" applyAlignment="1">
      <alignment horizontal="left" vertical="top" wrapText="1"/>
    </xf>
    <xf numFmtId="0" fontId="4" fillId="2" borderId="27" xfId="0" applyFont="1" applyFill="1" applyBorder="1" applyAlignment="1">
      <alignment horizontal="left" vertical="top" wrapText="1"/>
    </xf>
    <xf numFmtId="0" fontId="4" fillId="4" borderId="151" xfId="0" applyFont="1" applyFill="1" applyBorder="1" applyAlignment="1" applyProtection="1">
      <alignment horizontal="left" vertical="top" wrapText="1"/>
      <protection locked="0"/>
    </xf>
    <xf numFmtId="0" fontId="4" fillId="4" borderId="152" xfId="0" applyFont="1" applyFill="1" applyBorder="1" applyAlignment="1" applyProtection="1">
      <alignment horizontal="left" vertical="top" wrapText="1"/>
      <protection locked="0"/>
    </xf>
    <xf numFmtId="0" fontId="4" fillId="4" borderId="153" xfId="0" applyFont="1" applyFill="1" applyBorder="1" applyAlignment="1" applyProtection="1">
      <alignment horizontal="left" vertical="top" wrapText="1"/>
      <protection locked="0"/>
    </xf>
    <xf numFmtId="0" fontId="4" fillId="4" borderId="154" xfId="0" applyFont="1" applyFill="1" applyBorder="1" applyAlignment="1" applyProtection="1">
      <alignment horizontal="left" vertical="top" wrapText="1"/>
      <protection locked="0"/>
    </xf>
    <xf numFmtId="0" fontId="4" fillId="4" borderId="27" xfId="0" applyFont="1" applyFill="1" applyBorder="1" applyAlignment="1" applyProtection="1">
      <alignment horizontal="left" vertical="top" wrapText="1"/>
      <protection locked="0"/>
    </xf>
    <xf numFmtId="0" fontId="4" fillId="4" borderId="155" xfId="0" applyFont="1" applyFill="1" applyBorder="1" applyAlignment="1" applyProtection="1">
      <alignment horizontal="left" vertical="top" wrapText="1"/>
      <protection locked="0"/>
    </xf>
    <xf numFmtId="0" fontId="10" fillId="4" borderId="128" xfId="0" applyFont="1" applyFill="1" applyBorder="1" applyAlignment="1" applyProtection="1">
      <alignment horizontal="left" vertical="top" wrapText="1"/>
      <protection locked="0"/>
    </xf>
    <xf numFmtId="0" fontId="10" fillId="4" borderId="129" xfId="0" applyFont="1" applyFill="1" applyBorder="1" applyAlignment="1" applyProtection="1">
      <alignment horizontal="left" vertical="top" wrapText="1"/>
      <protection locked="0"/>
    </xf>
    <xf numFmtId="0" fontId="10" fillId="4" borderId="130" xfId="0" applyFont="1" applyFill="1" applyBorder="1" applyAlignment="1" applyProtection="1">
      <alignment horizontal="left" vertical="top" wrapText="1"/>
      <protection locked="0"/>
    </xf>
    <xf numFmtId="0" fontId="10" fillId="4" borderId="177" xfId="0" applyFont="1" applyFill="1" applyBorder="1" applyAlignment="1" applyProtection="1">
      <alignment horizontal="left" vertical="top" wrapText="1"/>
      <protection locked="0"/>
    </xf>
    <xf numFmtId="0" fontId="10" fillId="4" borderId="133" xfId="0" applyFont="1" applyFill="1" applyBorder="1" applyAlignment="1" applyProtection="1">
      <alignment horizontal="left" vertical="top" wrapText="1"/>
      <protection locked="0"/>
    </xf>
    <xf numFmtId="0" fontId="10" fillId="4" borderId="176" xfId="0" applyFont="1" applyFill="1" applyBorder="1" applyAlignment="1" applyProtection="1">
      <alignment horizontal="left" vertical="top" wrapText="1"/>
      <protection locked="0"/>
    </xf>
    <xf numFmtId="0" fontId="21" fillId="0" borderId="0" xfId="0" applyFont="1" applyAlignment="1">
      <alignment horizontal="left" vertical="top" wrapText="1"/>
    </xf>
    <xf numFmtId="0" fontId="94" fillId="0" borderId="0" xfId="0" applyFont="1" applyAlignment="1">
      <alignment horizontal="left" vertical="top" wrapText="1"/>
    </xf>
    <xf numFmtId="0" fontId="96" fillId="0" borderId="0" xfId="0" applyFont="1" applyAlignment="1">
      <alignment horizontal="left" vertical="top" wrapText="1"/>
    </xf>
    <xf numFmtId="0" fontId="7" fillId="0" borderId="133" xfId="0" applyFont="1" applyBorder="1" applyAlignment="1">
      <alignment horizontal="left" wrapText="1"/>
    </xf>
    <xf numFmtId="0" fontId="4" fillId="4" borderId="156" xfId="0" applyFont="1" applyFill="1" applyBorder="1" applyAlignment="1" applyProtection="1">
      <alignment horizontal="left" vertical="top" wrapText="1"/>
      <protection locked="0"/>
    </xf>
    <xf numFmtId="0" fontId="4" fillId="4" borderId="157" xfId="0" applyFont="1" applyFill="1" applyBorder="1" applyAlignment="1" applyProtection="1">
      <alignment horizontal="left" vertical="top" wrapText="1"/>
      <protection locked="0"/>
    </xf>
    <xf numFmtId="0" fontId="4" fillId="4" borderId="158" xfId="0" applyFont="1" applyFill="1" applyBorder="1" applyAlignment="1" applyProtection="1">
      <alignment horizontal="left" vertical="top" wrapText="1"/>
      <protection locked="0"/>
    </xf>
    <xf numFmtId="0" fontId="4" fillId="5" borderId="21" xfId="0" applyFont="1" applyFill="1" applyBorder="1" applyAlignment="1">
      <alignment horizontal="center" vertical="top"/>
    </xf>
    <xf numFmtId="0" fontId="4" fillId="5" borderId="19" xfId="0" applyFont="1" applyFill="1" applyBorder="1" applyAlignment="1">
      <alignment horizontal="center" vertical="top"/>
    </xf>
    <xf numFmtId="0" fontId="94" fillId="0" borderId="133" xfId="0" applyFont="1" applyBorder="1" applyAlignment="1">
      <alignment horizontal="left" wrapText="1"/>
    </xf>
    <xf numFmtId="0" fontId="4" fillId="5" borderId="0" xfId="0" applyFont="1" applyFill="1" applyAlignment="1">
      <alignment horizontal="left" vertical="top"/>
    </xf>
    <xf numFmtId="0" fontId="21" fillId="0" borderId="23" xfId="0" applyFont="1" applyBorder="1" applyAlignment="1">
      <alignment horizontal="left" vertical="top" wrapText="1"/>
    </xf>
    <xf numFmtId="0" fontId="81" fillId="0" borderId="21" xfId="0" applyFont="1" applyBorder="1" applyAlignment="1">
      <alignment horizontal="left" vertical="top"/>
    </xf>
    <xf numFmtId="0" fontId="81" fillId="0" borderId="19" xfId="0" applyFont="1" applyBorder="1" applyAlignment="1">
      <alignment horizontal="left" vertical="top"/>
    </xf>
    <xf numFmtId="0" fontId="21" fillId="4" borderId="188" xfId="0" applyFont="1" applyFill="1" applyBorder="1" applyAlignment="1" applyProtection="1">
      <alignment horizontal="left" vertical="top" wrapText="1"/>
      <protection locked="0"/>
    </xf>
    <xf numFmtId="0" fontId="21" fillId="4" borderId="189" xfId="0" applyFont="1" applyFill="1" applyBorder="1" applyAlignment="1" applyProtection="1">
      <alignment horizontal="left" vertical="top" wrapText="1"/>
      <protection locked="0"/>
    </xf>
    <xf numFmtId="0" fontId="21" fillId="4" borderId="190" xfId="0" applyFont="1" applyFill="1" applyBorder="1" applyAlignment="1" applyProtection="1">
      <alignment horizontal="left" vertical="top" wrapText="1"/>
      <protection locked="0"/>
    </xf>
    <xf numFmtId="0" fontId="21" fillId="4" borderId="22" xfId="0" applyFont="1" applyFill="1" applyBorder="1" applyAlignment="1" applyProtection="1">
      <alignment horizontal="left" vertical="top" wrapText="1"/>
      <protection locked="0"/>
    </xf>
    <xf numFmtId="0" fontId="21" fillId="4" borderId="191" xfId="0" applyFont="1" applyFill="1" applyBorder="1" applyAlignment="1" applyProtection="1">
      <alignment horizontal="left" vertical="top" wrapText="1"/>
      <protection locked="0"/>
    </xf>
    <xf numFmtId="0" fontId="21" fillId="4" borderId="192" xfId="0" applyFont="1" applyFill="1" applyBorder="1" applyAlignment="1" applyProtection="1">
      <alignment horizontal="left" vertical="top" wrapText="1"/>
      <protection locked="0"/>
    </xf>
    <xf numFmtId="0" fontId="21" fillId="4" borderId="23" xfId="0" applyFont="1" applyFill="1" applyBorder="1" applyAlignment="1" applyProtection="1">
      <alignment horizontal="left" vertical="top" wrapText="1"/>
      <protection locked="0"/>
    </xf>
    <xf numFmtId="0" fontId="21" fillId="4" borderId="108" xfId="0" applyFont="1" applyFill="1" applyBorder="1" applyAlignment="1" applyProtection="1">
      <alignment horizontal="left" vertical="top" wrapText="1"/>
      <protection locked="0"/>
    </xf>
    <xf numFmtId="43" fontId="181" fillId="0" borderId="0" xfId="57" applyFont="1" applyFill="1" applyAlignment="1" applyProtection="1">
      <alignment horizontal="left" vertical="top" wrapText="1"/>
    </xf>
    <xf numFmtId="0" fontId="21" fillId="0" borderId="9" xfId="0" applyFont="1" applyBorder="1" applyAlignment="1">
      <alignment horizontal="left" vertical="top" wrapText="1"/>
    </xf>
    <xf numFmtId="0" fontId="96" fillId="15" borderId="20" xfId="0" applyFont="1" applyFill="1" applyBorder="1" applyAlignment="1">
      <alignment horizontal="left" vertical="top" wrapText="1"/>
    </xf>
    <xf numFmtId="0" fontId="96" fillId="15" borderId="24" xfId="0" applyFont="1" applyFill="1" applyBorder="1" applyAlignment="1">
      <alignment horizontal="left" vertical="top" wrapText="1"/>
    </xf>
    <xf numFmtId="0" fontId="96" fillId="15" borderId="21" xfId="0" applyFont="1" applyFill="1" applyBorder="1" applyAlignment="1">
      <alignment horizontal="left" vertical="top" wrapText="1"/>
    </xf>
    <xf numFmtId="0" fontId="96" fillId="15" borderId="20" xfId="0" applyFont="1" applyFill="1" applyBorder="1" applyAlignment="1">
      <alignment horizontal="left" vertical="top"/>
    </xf>
    <xf numFmtId="0" fontId="96" fillId="15" borderId="24" xfId="0" applyFont="1" applyFill="1" applyBorder="1" applyAlignment="1">
      <alignment horizontal="left" vertical="top"/>
    </xf>
    <xf numFmtId="0" fontId="96" fillId="15" borderId="21" xfId="0" applyFont="1" applyFill="1" applyBorder="1" applyAlignment="1">
      <alignment horizontal="left" vertical="top"/>
    </xf>
    <xf numFmtId="0" fontId="21" fillId="4" borderId="255" xfId="0" applyFont="1" applyFill="1" applyBorder="1" applyAlignment="1" applyProtection="1">
      <alignment horizontal="left" vertical="top" wrapText="1"/>
      <protection locked="0"/>
    </xf>
    <xf numFmtId="0" fontId="21" fillId="4" borderId="112" xfId="0" applyFont="1" applyFill="1" applyBorder="1" applyAlignment="1" applyProtection="1">
      <alignment horizontal="left" vertical="top" wrapText="1"/>
      <protection locked="0"/>
    </xf>
    <xf numFmtId="0" fontId="21" fillId="4" borderId="0" xfId="0" applyFont="1" applyFill="1" applyAlignment="1" applyProtection="1">
      <alignment horizontal="left" vertical="top" wrapText="1"/>
      <protection locked="0"/>
    </xf>
    <xf numFmtId="0" fontId="21" fillId="4" borderId="134" xfId="0" applyFont="1" applyFill="1" applyBorder="1" applyAlignment="1" applyProtection="1">
      <alignment horizontal="left" vertical="top" wrapText="1"/>
      <protection locked="0"/>
    </xf>
    <xf numFmtId="0" fontId="21" fillId="0" borderId="0" xfId="0" applyFont="1" applyAlignment="1">
      <alignment horizontal="justify" vertical="top" wrapText="1"/>
    </xf>
    <xf numFmtId="0" fontId="94" fillId="0" borderId="0" xfId="0" applyFont="1" applyAlignment="1" applyProtection="1">
      <alignment horizontal="left" vertical="top" wrapText="1"/>
      <protection locked="0"/>
    </xf>
    <xf numFmtId="0" fontId="4" fillId="5" borderId="20" xfId="0" applyFont="1" applyFill="1" applyBorder="1" applyAlignment="1">
      <alignment horizontal="center" vertical="top"/>
    </xf>
    <xf numFmtId="0" fontId="81" fillId="15" borderId="0" xfId="0" applyFont="1" applyFill="1" applyAlignment="1">
      <alignment horizontal="left" vertical="top" wrapText="1"/>
    </xf>
    <xf numFmtId="0" fontId="10" fillId="5" borderId="0" xfId="0" applyFont="1" applyFill="1" applyAlignment="1">
      <alignment horizontal="center" vertical="center" wrapText="1"/>
    </xf>
    <xf numFmtId="0" fontId="81" fillId="0" borderId="142" xfId="0" applyFont="1" applyBorder="1" applyAlignment="1">
      <alignment horizontal="left" vertical="top" wrapText="1"/>
    </xf>
    <xf numFmtId="0" fontId="81" fillId="0" borderId="9" xfId="0" applyFont="1" applyBorder="1" applyAlignment="1">
      <alignment horizontal="left" vertical="top" wrapText="1"/>
    </xf>
    <xf numFmtId="0" fontId="81" fillId="0" borderId="228" xfId="0" applyFont="1" applyBorder="1" applyAlignment="1">
      <alignment horizontal="left" vertical="top" wrapText="1"/>
    </xf>
    <xf numFmtId="0" fontId="21" fillId="4" borderId="229" xfId="0" applyFont="1" applyFill="1" applyBorder="1" applyAlignment="1" applyProtection="1">
      <alignment horizontal="left" vertical="top" wrapText="1"/>
      <protection locked="0"/>
    </xf>
    <xf numFmtId="0" fontId="21" fillId="4" borderId="230" xfId="0" applyFont="1" applyFill="1" applyBorder="1" applyAlignment="1" applyProtection="1">
      <alignment horizontal="left" vertical="top" wrapText="1"/>
      <protection locked="0"/>
    </xf>
    <xf numFmtId="0" fontId="21" fillId="4" borderId="231" xfId="0" applyFont="1" applyFill="1" applyBorder="1" applyAlignment="1" applyProtection="1">
      <alignment horizontal="left" vertical="top" wrapText="1"/>
      <protection locked="0"/>
    </xf>
    <xf numFmtId="0" fontId="96" fillId="2" borderId="137" xfId="0" applyFont="1" applyFill="1" applyBorder="1" applyAlignment="1">
      <alignment horizontal="left" vertical="top" wrapText="1"/>
    </xf>
    <xf numFmtId="0" fontId="96" fillId="2" borderId="0" xfId="0" applyFont="1" applyFill="1" applyAlignment="1">
      <alignment horizontal="left" vertical="top" wrapText="1"/>
    </xf>
    <xf numFmtId="0" fontId="96" fillId="2" borderId="138" xfId="0" applyFont="1" applyFill="1" applyBorder="1" applyAlignment="1">
      <alignment horizontal="left" vertical="top" wrapText="1"/>
    </xf>
    <xf numFmtId="165" fontId="21" fillId="0" borderId="0" xfId="0" applyNumberFormat="1" applyFont="1" applyAlignment="1">
      <alignment horizontal="left" vertical="top" wrapText="1"/>
    </xf>
    <xf numFmtId="0" fontId="94" fillId="0" borderId="263" xfId="0" applyFont="1" applyBorder="1" applyAlignment="1">
      <alignment horizontal="left" vertical="top" wrapText="1"/>
    </xf>
    <xf numFmtId="0" fontId="94" fillId="0" borderId="127" xfId="0" applyFont="1" applyBorder="1" applyAlignment="1">
      <alignment horizontal="left" vertical="top" wrapText="1"/>
    </xf>
    <xf numFmtId="0" fontId="94" fillId="0" borderId="264" xfId="0" applyFont="1" applyBorder="1" applyAlignment="1">
      <alignment horizontal="left" vertical="top" wrapText="1"/>
    </xf>
    <xf numFmtId="165" fontId="21" fillId="0" borderId="133" xfId="0" applyNumberFormat="1" applyFont="1" applyBorder="1" applyAlignment="1">
      <alignment horizontal="left" vertical="top" wrapText="1"/>
    </xf>
    <xf numFmtId="165" fontId="21" fillId="0" borderId="230" xfId="0" applyNumberFormat="1" applyFont="1" applyBorder="1" applyAlignment="1">
      <alignment horizontal="left" vertical="top" wrapText="1"/>
    </xf>
    <xf numFmtId="165" fontId="21" fillId="4" borderId="128" xfId="0" applyNumberFormat="1" applyFont="1" applyFill="1" applyBorder="1" applyAlignment="1" applyProtection="1">
      <alignment horizontal="left" vertical="top"/>
      <protection locked="0"/>
    </xf>
    <xf numFmtId="165" fontId="21" fillId="4" borderId="129" xfId="0" applyNumberFormat="1" applyFont="1" applyFill="1" applyBorder="1" applyAlignment="1" applyProtection="1">
      <alignment horizontal="left" vertical="top"/>
      <protection locked="0"/>
    </xf>
    <xf numFmtId="165" fontId="21" fillId="4" borderId="130" xfId="0" applyNumberFormat="1" applyFont="1" applyFill="1" applyBorder="1" applyAlignment="1" applyProtection="1">
      <alignment horizontal="left" vertical="top"/>
      <protection locked="0"/>
    </xf>
    <xf numFmtId="165" fontId="21" fillId="4" borderId="177" xfId="0" applyNumberFormat="1" applyFont="1" applyFill="1" applyBorder="1" applyAlignment="1" applyProtection="1">
      <alignment horizontal="left" vertical="top"/>
      <protection locked="0"/>
    </xf>
    <xf numFmtId="165" fontId="21" fillId="4" borderId="133" xfId="0" applyNumberFormat="1" applyFont="1" applyFill="1" applyBorder="1" applyAlignment="1" applyProtection="1">
      <alignment horizontal="left" vertical="top"/>
      <protection locked="0"/>
    </xf>
    <xf numFmtId="165" fontId="21" fillId="4" borderId="176" xfId="0" applyNumberFormat="1" applyFont="1" applyFill="1" applyBorder="1" applyAlignment="1" applyProtection="1">
      <alignment horizontal="left" vertical="top"/>
      <protection locked="0"/>
    </xf>
    <xf numFmtId="0" fontId="96" fillId="0" borderId="260" xfId="0" applyFont="1" applyBorder="1" applyAlignment="1">
      <alignment horizontal="left" vertical="top" wrapText="1"/>
    </xf>
    <xf numFmtId="0" fontId="96" fillId="0" borderId="261" xfId="0" applyFont="1" applyBorder="1" applyAlignment="1">
      <alignment horizontal="left" vertical="top" wrapText="1"/>
    </xf>
    <xf numFmtId="0" fontId="96" fillId="0" borderId="262" xfId="0" applyFont="1" applyBorder="1" applyAlignment="1">
      <alignment horizontal="left" vertical="top" wrapText="1"/>
    </xf>
    <xf numFmtId="0" fontId="81" fillId="5" borderId="0" xfId="0" applyFont="1" applyFill="1" applyAlignment="1">
      <alignment horizontal="left" vertical="top" wrapText="1"/>
    </xf>
    <xf numFmtId="0" fontId="21" fillId="5" borderId="0" xfId="0" applyFont="1" applyFill="1" applyAlignment="1">
      <alignment horizontal="center" vertical="center" wrapText="1"/>
    </xf>
    <xf numFmtId="0" fontId="81" fillId="0" borderId="137" xfId="0" applyFont="1" applyBorder="1" applyAlignment="1">
      <alignment horizontal="left" vertical="top" wrapText="1"/>
    </xf>
    <xf numFmtId="0" fontId="81" fillId="0" borderId="0" xfId="0" applyFont="1" applyAlignment="1">
      <alignment horizontal="left" vertical="top" wrapText="1"/>
    </xf>
    <xf numFmtId="0" fontId="81" fillId="0" borderId="132" xfId="0" applyFont="1" applyBorder="1" applyAlignment="1">
      <alignment horizontal="left" vertical="top" wrapText="1"/>
    </xf>
    <xf numFmtId="0" fontId="21" fillId="4" borderId="109" xfId="0" applyFont="1" applyFill="1" applyBorder="1" applyAlignment="1" applyProtection="1">
      <alignment horizontal="left" vertical="top" wrapText="1"/>
      <protection locked="0"/>
    </xf>
    <xf numFmtId="0" fontId="21" fillId="4" borderId="110" xfId="0" applyFont="1" applyFill="1" applyBorder="1" applyAlignment="1" applyProtection="1">
      <alignment horizontal="left" vertical="top" wrapText="1"/>
      <protection locked="0"/>
    </xf>
    <xf numFmtId="0" fontId="21" fillId="4" borderId="111" xfId="0" applyFont="1" applyFill="1" applyBorder="1" applyAlignment="1" applyProtection="1">
      <alignment horizontal="left" vertical="top" wrapText="1"/>
      <protection locked="0"/>
    </xf>
    <xf numFmtId="165" fontId="21" fillId="2" borderId="8" xfId="0" applyNumberFormat="1" applyFont="1" applyFill="1" applyBorder="1" applyAlignment="1">
      <alignment horizontal="left" vertical="top" wrapText="1"/>
    </xf>
    <xf numFmtId="165" fontId="21" fillId="0" borderId="8" xfId="0" applyNumberFormat="1" applyFont="1" applyBorder="1" applyAlignment="1">
      <alignment horizontal="left" vertical="top" wrapText="1"/>
    </xf>
    <xf numFmtId="165" fontId="21" fillId="0" borderId="127" xfId="0" applyNumberFormat="1" applyFont="1" applyBorder="1" applyAlignment="1">
      <alignment horizontal="left" vertical="top" wrapText="1"/>
    </xf>
    <xf numFmtId="0" fontId="4" fillId="2" borderId="185" xfId="0" applyFont="1" applyFill="1" applyBorder="1" applyAlignment="1">
      <alignment horizontal="left" vertical="top" wrapText="1"/>
    </xf>
    <xf numFmtId="0" fontId="4" fillId="2" borderId="186" xfId="0" applyFont="1" applyFill="1" applyBorder="1" applyAlignment="1">
      <alignment horizontal="left" vertical="top" wrapText="1"/>
    </xf>
    <xf numFmtId="0" fontId="4" fillId="2" borderId="187" xfId="0" applyFont="1" applyFill="1" applyBorder="1" applyAlignment="1">
      <alignment horizontal="left" vertical="top" wrapText="1"/>
    </xf>
    <xf numFmtId="0" fontId="81" fillId="2" borderId="185" xfId="0" applyFont="1" applyFill="1" applyBorder="1" applyAlignment="1">
      <alignment horizontal="left" vertical="top" wrapText="1"/>
    </xf>
    <xf numFmtId="0" fontId="81" fillId="2" borderId="186" xfId="0" applyFont="1" applyFill="1" applyBorder="1" applyAlignment="1">
      <alignment horizontal="left" vertical="top" wrapText="1"/>
    </xf>
    <xf numFmtId="0" fontId="81" fillId="2" borderId="187" xfId="0" applyFont="1" applyFill="1" applyBorder="1" applyAlignment="1">
      <alignment horizontal="left" vertical="top" wrapText="1"/>
    </xf>
    <xf numFmtId="0" fontId="21" fillId="4" borderId="193" xfId="0" applyFont="1" applyFill="1" applyBorder="1" applyAlignment="1" applyProtection="1">
      <alignment horizontal="center" vertical="top" wrapText="1"/>
      <protection locked="0"/>
    </xf>
    <xf numFmtId="0" fontId="21" fillId="4" borderId="195" xfId="0" applyFont="1" applyFill="1" applyBorder="1" applyAlignment="1" applyProtection="1">
      <alignment horizontal="center" vertical="top" wrapText="1"/>
      <protection locked="0"/>
    </xf>
    <xf numFmtId="0" fontId="21" fillId="4" borderId="194" xfId="0" applyFont="1" applyFill="1" applyBorder="1" applyAlignment="1" applyProtection="1">
      <alignment horizontal="center" vertical="top" wrapText="1"/>
      <protection locked="0"/>
    </xf>
    <xf numFmtId="0" fontId="21" fillId="4" borderId="128" xfId="0" applyFont="1" applyFill="1" applyBorder="1" applyAlignment="1" applyProtection="1">
      <alignment horizontal="left" vertical="top" wrapText="1"/>
      <protection locked="0"/>
    </xf>
    <xf numFmtId="0" fontId="21" fillId="4" borderId="129" xfId="0" applyFont="1" applyFill="1" applyBorder="1" applyAlignment="1" applyProtection="1">
      <alignment horizontal="left" vertical="top" wrapText="1"/>
      <protection locked="0"/>
    </xf>
    <xf numFmtId="0" fontId="21" fillId="4" borderId="130" xfId="0" applyFont="1" applyFill="1" applyBorder="1" applyAlignment="1" applyProtection="1">
      <alignment horizontal="left" vertical="top" wrapText="1"/>
      <protection locked="0"/>
    </xf>
    <xf numFmtId="0" fontId="21" fillId="4" borderId="131" xfId="0" applyFont="1" applyFill="1" applyBorder="1" applyAlignment="1" applyProtection="1">
      <alignment horizontal="left" vertical="top" wrapText="1"/>
      <protection locked="0"/>
    </xf>
    <xf numFmtId="0" fontId="21" fillId="4" borderId="132" xfId="0" applyFont="1" applyFill="1" applyBorder="1" applyAlignment="1" applyProtection="1">
      <alignment horizontal="left" vertical="top" wrapText="1"/>
      <protection locked="0"/>
    </xf>
    <xf numFmtId="0" fontId="21" fillId="4" borderId="177" xfId="0" applyFont="1" applyFill="1" applyBorder="1" applyAlignment="1" applyProtection="1">
      <alignment horizontal="left" vertical="top" wrapText="1"/>
      <protection locked="0"/>
    </xf>
    <xf numFmtId="0" fontId="21" fillId="4" borderId="133" xfId="0" applyFont="1" applyFill="1" applyBorder="1" applyAlignment="1" applyProtection="1">
      <alignment horizontal="left" vertical="top" wrapText="1"/>
      <protection locked="0"/>
    </xf>
    <xf numFmtId="0" fontId="21" fillId="4" borderId="176" xfId="0" applyFont="1" applyFill="1" applyBorder="1" applyAlignment="1" applyProtection="1">
      <alignment horizontal="left" vertical="top" wrapText="1"/>
      <protection locked="0"/>
    </xf>
    <xf numFmtId="0" fontId="10" fillId="4" borderId="131" xfId="0" applyFont="1" applyFill="1" applyBorder="1" applyAlignment="1" applyProtection="1">
      <alignment horizontal="left" vertical="top" wrapText="1"/>
      <protection locked="0"/>
    </xf>
    <xf numFmtId="0" fontId="10" fillId="4" borderId="0" xfId="0" applyFont="1" applyFill="1" applyAlignment="1" applyProtection="1">
      <alignment horizontal="left" vertical="top" wrapText="1"/>
      <protection locked="0"/>
    </xf>
    <xf numFmtId="0" fontId="10" fillId="4" borderId="132" xfId="0" applyFont="1" applyFill="1" applyBorder="1" applyAlignment="1" applyProtection="1">
      <alignment horizontal="left" vertical="top" wrapText="1"/>
      <protection locked="0"/>
    </xf>
    <xf numFmtId="0" fontId="73" fillId="0" borderId="120" xfId="2" applyFont="1" applyBorder="1" applyAlignment="1" applyProtection="1">
      <alignment horizontal="center" vertical="center" wrapText="1"/>
    </xf>
    <xf numFmtId="0" fontId="73" fillId="0" borderId="123" xfId="2" applyFont="1" applyBorder="1" applyAlignment="1" applyProtection="1">
      <alignment horizontal="center" vertical="center" wrapText="1"/>
    </xf>
    <xf numFmtId="0" fontId="14" fillId="2" borderId="0" xfId="0" applyFont="1" applyFill="1" applyAlignment="1">
      <alignment horizontal="left" wrapText="1"/>
    </xf>
    <xf numFmtId="0" fontId="10" fillId="0" borderId="119" xfId="0" applyFont="1" applyBorder="1" applyAlignment="1">
      <alignment horizontal="left" vertical="top" wrapText="1"/>
    </xf>
    <xf numFmtId="0" fontId="5" fillId="4" borderId="113" xfId="0" applyFont="1" applyFill="1" applyBorder="1" applyAlignment="1" applyProtection="1">
      <alignment horizontal="left" vertical="top" wrapText="1"/>
      <protection locked="0"/>
    </xf>
    <xf numFmtId="0" fontId="5" fillId="4" borderId="115" xfId="0" applyFont="1" applyFill="1" applyBorder="1" applyAlignment="1" applyProtection="1">
      <alignment horizontal="left" vertical="top" wrapText="1"/>
      <protection locked="0"/>
    </xf>
    <xf numFmtId="0" fontId="5" fillId="4" borderId="114" xfId="0" applyFont="1" applyFill="1" applyBorder="1" applyAlignment="1" applyProtection="1">
      <alignment horizontal="left" vertical="top" wrapText="1"/>
      <protection locked="0"/>
    </xf>
    <xf numFmtId="0" fontId="5" fillId="4" borderId="6" xfId="0" applyFont="1" applyFill="1" applyBorder="1" applyAlignment="1" applyProtection="1">
      <alignment horizontal="left" vertical="top" wrapText="1"/>
      <protection locked="0"/>
    </xf>
    <xf numFmtId="0" fontId="5" fillId="4" borderId="0" xfId="0" applyFont="1" applyFill="1" applyAlignment="1" applyProtection="1">
      <alignment horizontal="left" vertical="top" wrapText="1"/>
      <protection locked="0"/>
    </xf>
    <xf numFmtId="0" fontId="5" fillId="4" borderId="118" xfId="0" applyFont="1" applyFill="1" applyBorder="1" applyAlignment="1" applyProtection="1">
      <alignment horizontal="left" vertical="top" wrapText="1"/>
      <protection locked="0"/>
    </xf>
    <xf numFmtId="0" fontId="5" fillId="4" borderId="7" xfId="0" applyFont="1" applyFill="1" applyBorder="1" applyAlignment="1" applyProtection="1">
      <alignment horizontal="left" vertical="top" wrapText="1"/>
      <protection locked="0"/>
    </xf>
    <xf numFmtId="0" fontId="5" fillId="4" borderId="119" xfId="0" applyFont="1" applyFill="1" applyBorder="1" applyAlignment="1" applyProtection="1">
      <alignment horizontal="left" vertical="top" wrapText="1"/>
      <protection locked="0"/>
    </xf>
    <xf numFmtId="0" fontId="5" fillId="4" borderId="117" xfId="0" applyFont="1" applyFill="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56" fillId="0" borderId="0" xfId="0" applyFont="1" applyAlignment="1" applyProtection="1">
      <alignment horizontal="left" vertical="top" wrapText="1"/>
      <protection locked="0"/>
    </xf>
    <xf numFmtId="0" fontId="2" fillId="0" borderId="0" xfId="0" applyFont="1" applyAlignment="1">
      <alignment horizontal="center" vertical="center" wrapText="1"/>
    </xf>
    <xf numFmtId="0" fontId="2" fillId="0" borderId="124" xfId="0" applyFont="1" applyBorder="1" applyAlignment="1">
      <alignment horizontal="center" vertical="center" wrapText="1"/>
    </xf>
    <xf numFmtId="0" fontId="2" fillId="0" borderId="125" xfId="0" applyFont="1" applyBorder="1" applyAlignment="1">
      <alignment horizontal="center" vertical="center" wrapText="1"/>
    </xf>
    <xf numFmtId="0" fontId="2" fillId="0" borderId="121" xfId="0" applyFont="1" applyBorder="1" applyAlignment="1">
      <alignment horizontal="center" vertical="center" wrapText="1"/>
    </xf>
    <xf numFmtId="0" fontId="2" fillId="0" borderId="6" xfId="0" applyFont="1" applyBorder="1" applyAlignment="1">
      <alignment horizontal="center" vertical="center" wrapText="1"/>
    </xf>
    <xf numFmtId="0" fontId="4" fillId="0" borderId="26" xfId="0" applyFont="1" applyBorder="1" applyAlignment="1">
      <alignment horizontal="left" vertical="top" wrapText="1"/>
    </xf>
    <xf numFmtId="0" fontId="4" fillId="0" borderId="27" xfId="0" applyFont="1" applyBorder="1" applyAlignment="1">
      <alignment horizontal="left" vertical="top" wrapText="1"/>
    </xf>
    <xf numFmtId="0" fontId="4" fillId="0" borderId="28" xfId="0" applyFont="1" applyBorder="1" applyAlignment="1">
      <alignment horizontal="left" vertical="top" wrapText="1"/>
    </xf>
    <xf numFmtId="0" fontId="79" fillId="4" borderId="26" xfId="0" applyFont="1" applyFill="1" applyBorder="1" applyAlignment="1" applyProtection="1">
      <alignment horizontal="left" vertical="top" wrapText="1"/>
      <protection locked="0"/>
    </xf>
    <xf numFmtId="0" fontId="79" fillId="4" borderId="27" xfId="0" applyFont="1" applyFill="1" applyBorder="1" applyAlignment="1" applyProtection="1">
      <alignment horizontal="left" vertical="top" wrapText="1"/>
      <protection locked="0"/>
    </xf>
    <xf numFmtId="0" fontId="79" fillId="4" borderId="28" xfId="0" applyFont="1" applyFill="1" applyBorder="1" applyAlignment="1" applyProtection="1">
      <alignment horizontal="left" vertical="top" wrapText="1"/>
      <protection locked="0"/>
    </xf>
    <xf numFmtId="0" fontId="4" fillId="4" borderId="26" xfId="0" applyFont="1" applyFill="1" applyBorder="1" applyAlignment="1" applyProtection="1">
      <alignment horizontal="left" vertical="top" wrapText="1"/>
      <protection locked="0"/>
    </xf>
    <xf numFmtId="0" fontId="4" fillId="4" borderId="28" xfId="0" applyFont="1" applyFill="1" applyBorder="1" applyAlignment="1" applyProtection="1">
      <alignment horizontal="left" vertical="top" wrapText="1"/>
      <protection locked="0"/>
    </xf>
    <xf numFmtId="0" fontId="10" fillId="0" borderId="0" xfId="0" applyFont="1" applyAlignment="1">
      <alignment horizontal="justify" vertical="top" wrapText="1"/>
    </xf>
    <xf numFmtId="0" fontId="58" fillId="2" borderId="0" xfId="0" applyFont="1" applyFill="1" applyAlignment="1">
      <alignment horizontal="left" vertical="top" wrapText="1"/>
    </xf>
    <xf numFmtId="0" fontId="10" fillId="0" borderId="171" xfId="0" applyFont="1" applyBorder="1" applyAlignment="1">
      <alignment horizontal="left" vertical="top" wrapText="1"/>
    </xf>
    <xf numFmtId="0" fontId="10" fillId="0" borderId="173" xfId="0" applyFont="1" applyBorder="1" applyAlignment="1">
      <alignment horizontal="left" vertical="top" wrapText="1"/>
    </xf>
    <xf numFmtId="0" fontId="23" fillId="4" borderId="172" xfId="0" applyFont="1" applyFill="1" applyBorder="1" applyAlignment="1">
      <alignment horizontal="center" vertical="center" wrapText="1"/>
    </xf>
    <xf numFmtId="0" fontId="23" fillId="4" borderId="171" xfId="0" applyFont="1" applyFill="1" applyBorder="1" applyAlignment="1">
      <alignment horizontal="center" vertical="center" wrapText="1"/>
    </xf>
    <xf numFmtId="0" fontId="23" fillId="4" borderId="173" xfId="0" applyFont="1" applyFill="1" applyBorder="1" applyAlignment="1">
      <alignment horizontal="center" vertical="center" wrapText="1"/>
    </xf>
    <xf numFmtId="0" fontId="23" fillId="0" borderId="6" xfId="0" applyFont="1" applyBorder="1" applyAlignment="1">
      <alignment horizontal="center" vertical="center" wrapText="1"/>
    </xf>
    <xf numFmtId="0" fontId="23" fillId="0" borderId="0" xfId="0" applyFont="1" applyAlignment="1">
      <alignment horizontal="center" vertical="center" wrapText="1"/>
    </xf>
    <xf numFmtId="0" fontId="21" fillId="0" borderId="167" xfId="0" applyFont="1" applyBorder="1" applyAlignment="1">
      <alignment horizontal="left" vertical="top" wrapText="1"/>
    </xf>
    <xf numFmtId="0" fontId="10" fillId="0" borderId="171" xfId="0" applyFont="1" applyBorder="1" applyAlignment="1">
      <alignment horizontal="left" vertical="top"/>
    </xf>
    <xf numFmtId="0" fontId="10" fillId="0" borderId="173" xfId="0" applyFont="1" applyBorder="1" applyAlignment="1">
      <alignment horizontal="left" vertical="top"/>
    </xf>
    <xf numFmtId="0" fontId="23" fillId="4" borderId="6" xfId="0" applyFont="1" applyFill="1" applyBorder="1" applyAlignment="1">
      <alignment horizontal="center" vertical="center" wrapText="1"/>
    </xf>
    <xf numFmtId="0" fontId="23" fillId="4" borderId="0" xfId="0" applyFont="1" applyFill="1" applyAlignment="1">
      <alignment horizontal="center" vertical="center" wrapText="1"/>
    </xf>
    <xf numFmtId="0" fontId="23" fillId="4" borderId="118" xfId="0" applyFont="1" applyFill="1" applyBorder="1" applyAlignment="1">
      <alignment horizontal="center" vertical="center" wrapText="1"/>
    </xf>
    <xf numFmtId="0" fontId="10" fillId="0" borderId="30" xfId="0" applyFont="1" applyBorder="1" applyAlignment="1">
      <alignment horizontal="left" vertical="top"/>
    </xf>
    <xf numFmtId="0" fontId="10" fillId="0" borderId="31" xfId="0" applyFont="1" applyBorder="1" applyAlignment="1">
      <alignment horizontal="left" vertical="top"/>
    </xf>
    <xf numFmtId="0" fontId="23" fillId="4" borderId="113" xfId="0" applyFont="1" applyFill="1" applyBorder="1" applyAlignment="1">
      <alignment horizontal="center" vertical="center" wrapText="1"/>
    </xf>
    <xf numFmtId="0" fontId="23" fillId="4" borderId="115" xfId="0" applyFont="1" applyFill="1" applyBorder="1" applyAlignment="1">
      <alignment horizontal="center" vertical="center" wrapText="1"/>
    </xf>
    <xf numFmtId="0" fontId="23" fillId="4" borderId="114" xfId="0" applyFont="1" applyFill="1" applyBorder="1" applyAlignment="1">
      <alignment horizontal="center" vertical="center" wrapText="1"/>
    </xf>
    <xf numFmtId="0" fontId="23" fillId="4" borderId="168" xfId="0" applyFont="1" applyFill="1" applyBorder="1" applyAlignment="1">
      <alignment horizontal="center" vertical="center" wrapText="1"/>
    </xf>
    <xf numFmtId="0" fontId="23" fillId="4" borderId="30" xfId="0" applyFont="1" applyFill="1" applyBorder="1" applyAlignment="1">
      <alignment horizontal="center" vertical="center" wrapText="1"/>
    </xf>
    <xf numFmtId="0" fontId="23" fillId="4" borderId="31" xfId="0" applyFont="1" applyFill="1" applyBorder="1" applyAlignment="1">
      <alignment horizontal="center" vertical="center" wrapText="1"/>
    </xf>
    <xf numFmtId="0" fontId="10" fillId="0" borderId="0" xfId="0" applyFont="1" applyAlignment="1">
      <alignment horizontal="center" vertical="top" wrapText="1"/>
    </xf>
    <xf numFmtId="0" fontId="10" fillId="2" borderId="0" xfId="0" applyFont="1" applyFill="1" applyAlignment="1">
      <alignment horizontal="left"/>
    </xf>
    <xf numFmtId="0" fontId="10" fillId="4" borderId="119" xfId="0" applyFont="1" applyFill="1" applyBorder="1" applyAlignment="1" applyProtection="1">
      <alignment horizontal="center" vertical="top" wrapText="1"/>
      <protection locked="0"/>
    </xf>
    <xf numFmtId="0" fontId="10" fillId="2" borderId="0" xfId="0" applyFont="1" applyFill="1" applyAlignment="1">
      <alignment horizontal="left" wrapText="1"/>
    </xf>
    <xf numFmtId="14" fontId="10" fillId="4" borderId="119" xfId="0" applyNumberFormat="1" applyFont="1" applyFill="1" applyBorder="1" applyAlignment="1" applyProtection="1">
      <alignment horizontal="center" wrapText="1"/>
      <protection locked="0"/>
    </xf>
    <xf numFmtId="0" fontId="23" fillId="4" borderId="7" xfId="0" applyFont="1" applyFill="1" applyBorder="1" applyAlignment="1">
      <alignment horizontal="center" vertical="center" wrapText="1"/>
    </xf>
    <xf numFmtId="0" fontId="23" fillId="4" borderId="119" xfId="0" applyFont="1" applyFill="1" applyBorder="1" applyAlignment="1">
      <alignment horizontal="center" vertical="center" wrapText="1"/>
    </xf>
    <xf numFmtId="0" fontId="23" fillId="4" borderId="117" xfId="0" applyFont="1" applyFill="1" applyBorder="1" applyAlignment="1">
      <alignment horizontal="center" vertical="center" wrapText="1"/>
    </xf>
    <xf numFmtId="0" fontId="4" fillId="4" borderId="0" xfId="0" applyFont="1" applyFill="1" applyAlignment="1" applyProtection="1">
      <alignment horizontal="center" wrapText="1"/>
      <protection locked="0"/>
    </xf>
    <xf numFmtId="0" fontId="10" fillId="0" borderId="0" xfId="0" applyFont="1" applyAlignment="1">
      <alignment horizontal="center" wrapText="1"/>
    </xf>
    <xf numFmtId="0" fontId="10" fillId="2" borderId="0" xfId="0" applyFont="1" applyFill="1" applyAlignment="1">
      <alignment horizontal="left" vertical="top" wrapText="1"/>
    </xf>
    <xf numFmtId="0" fontId="10" fillId="2" borderId="0" xfId="0" applyFont="1" applyFill="1" applyAlignment="1">
      <alignment horizontal="center" vertical="top" wrapText="1"/>
    </xf>
    <xf numFmtId="0" fontId="58" fillId="0" borderId="0" xfId="0" applyFont="1" applyAlignment="1">
      <alignment horizontal="left" vertical="top" wrapText="1"/>
    </xf>
    <xf numFmtId="0" fontId="100" fillId="14" borderId="124" xfId="0" applyFont="1" applyFill="1" applyBorder="1" applyAlignment="1">
      <alignment horizontal="left" vertical="top" wrapText="1"/>
    </xf>
    <xf numFmtId="0" fontId="100" fillId="14" borderId="125" xfId="0" applyFont="1" applyFill="1" applyBorder="1" applyAlignment="1">
      <alignment horizontal="left" vertical="top" wrapText="1"/>
    </xf>
    <xf numFmtId="0" fontId="100" fillId="14" borderId="121" xfId="0" applyFont="1" applyFill="1" applyBorder="1" applyAlignment="1">
      <alignment horizontal="left" vertical="top" wrapText="1"/>
    </xf>
    <xf numFmtId="0" fontId="4" fillId="0" borderId="113" xfId="0" applyFont="1" applyBorder="1" applyAlignment="1">
      <alignment horizontal="center" wrapText="1"/>
    </xf>
    <xf numFmtId="0" fontId="4" fillId="0" borderId="7" xfId="0" applyFont="1" applyBorder="1" applyAlignment="1">
      <alignment horizontal="center" wrapText="1"/>
    </xf>
    <xf numFmtId="0" fontId="4" fillId="0" borderId="115" xfId="0" applyFont="1" applyBorder="1" applyAlignment="1">
      <alignment horizontal="center" wrapText="1"/>
    </xf>
    <xf numFmtId="0" fontId="4" fillId="0" borderId="114" xfId="0" applyFont="1" applyBorder="1" applyAlignment="1">
      <alignment horizontal="center" wrapText="1"/>
    </xf>
    <xf numFmtId="0" fontId="4" fillId="0" borderId="119" xfId="0" applyFont="1" applyBorder="1" applyAlignment="1">
      <alignment horizontal="center" wrapText="1"/>
    </xf>
    <xf numFmtId="0" fontId="4" fillId="0" borderId="117" xfId="0" applyFont="1" applyBorder="1" applyAlignment="1">
      <alignment horizontal="center" wrapText="1"/>
    </xf>
    <xf numFmtId="0" fontId="4" fillId="2" borderId="113" xfId="0" applyFont="1" applyFill="1" applyBorder="1" applyAlignment="1">
      <alignment horizontal="center"/>
    </xf>
    <xf numFmtId="0" fontId="4" fillId="2" borderId="115" xfId="0" applyFont="1" applyFill="1" applyBorder="1" applyAlignment="1">
      <alignment horizontal="center"/>
    </xf>
    <xf numFmtId="0" fontId="4" fillId="2" borderId="114" xfId="0" applyFont="1" applyFill="1" applyBorder="1" applyAlignment="1">
      <alignment horizontal="center"/>
    </xf>
    <xf numFmtId="0" fontId="4" fillId="2" borderId="7" xfId="0" applyFont="1" applyFill="1" applyBorder="1" applyAlignment="1">
      <alignment horizontal="center"/>
    </xf>
    <xf numFmtId="0" fontId="4" fillId="2" borderId="119" xfId="0" applyFont="1" applyFill="1" applyBorder="1" applyAlignment="1">
      <alignment horizontal="center"/>
    </xf>
    <xf numFmtId="0" fontId="4" fillId="2" borderId="117" xfId="0" applyFont="1" applyFill="1" applyBorder="1" applyAlignment="1">
      <alignment horizontal="center"/>
    </xf>
    <xf numFmtId="0" fontId="1" fillId="0" borderId="124" xfId="0" applyFont="1" applyBorder="1" applyAlignment="1">
      <alignment horizontal="center" wrapText="1"/>
    </xf>
    <xf numFmtId="0" fontId="1" fillId="0" borderId="125" xfId="0" applyFont="1" applyBorder="1" applyAlignment="1">
      <alignment horizontal="center" wrapText="1"/>
    </xf>
    <xf numFmtId="0" fontId="1" fillId="0" borderId="121" xfId="0" applyFont="1" applyBorder="1" applyAlignment="1">
      <alignment horizontal="center" wrapText="1"/>
    </xf>
    <xf numFmtId="0" fontId="5" fillId="2" borderId="124" xfId="0" applyFont="1" applyFill="1" applyBorder="1" applyAlignment="1">
      <alignment horizontal="center" wrapText="1"/>
    </xf>
    <xf numFmtId="0" fontId="5" fillId="2" borderId="125" xfId="0" applyFont="1" applyFill="1" applyBorder="1" applyAlignment="1">
      <alignment horizontal="center" wrapText="1"/>
    </xf>
    <xf numFmtId="0" fontId="5" fillId="2" borderId="121" xfId="0" applyFont="1" applyFill="1" applyBorder="1" applyAlignment="1">
      <alignment horizontal="center" wrapText="1"/>
    </xf>
    <xf numFmtId="0" fontId="10" fillId="4" borderId="124" xfId="0" applyFont="1" applyFill="1" applyBorder="1" applyAlignment="1" applyProtection="1">
      <alignment horizontal="left" wrapText="1"/>
      <protection locked="0"/>
    </xf>
    <xf numFmtId="0" fontId="10" fillId="4" borderId="125" xfId="0" applyFont="1" applyFill="1" applyBorder="1" applyAlignment="1" applyProtection="1">
      <alignment horizontal="left" wrapText="1"/>
      <protection locked="0"/>
    </xf>
    <xf numFmtId="0" fontId="10" fillId="4" borderId="121" xfId="0" applyFont="1" applyFill="1" applyBorder="1" applyAlignment="1" applyProtection="1">
      <alignment horizontal="left" wrapText="1"/>
      <protection locked="0"/>
    </xf>
    <xf numFmtId="0" fontId="10" fillId="4" borderId="124" xfId="0" applyFont="1" applyFill="1" applyBorder="1" applyAlignment="1" applyProtection="1">
      <alignment horizontal="left"/>
      <protection locked="0"/>
    </xf>
    <xf numFmtId="0" fontId="10" fillId="4" borderId="125" xfId="0" applyFont="1" applyFill="1" applyBorder="1" applyAlignment="1" applyProtection="1">
      <alignment horizontal="left"/>
      <protection locked="0"/>
    </xf>
    <xf numFmtId="0" fontId="10" fillId="4" borderId="121" xfId="0" applyFont="1" applyFill="1" applyBorder="1" applyAlignment="1" applyProtection="1">
      <alignment horizontal="left"/>
      <protection locked="0"/>
    </xf>
    <xf numFmtId="0" fontId="22" fillId="0" borderId="124" xfId="0" applyFont="1" applyBorder="1" applyAlignment="1">
      <alignment horizontal="center" wrapText="1"/>
    </xf>
    <xf numFmtId="0" fontId="22" fillId="0" borderId="125" xfId="0" applyFont="1" applyBorder="1" applyAlignment="1">
      <alignment horizontal="center"/>
    </xf>
    <xf numFmtId="0" fontId="22" fillId="0" borderId="121" xfId="0" applyFont="1" applyBorder="1" applyAlignment="1">
      <alignment horizontal="center"/>
    </xf>
    <xf numFmtId="0" fontId="100" fillId="14" borderId="26" xfId="0" applyFont="1" applyFill="1" applyBorder="1" applyAlignment="1">
      <alignment horizontal="left" vertical="top" wrapText="1"/>
    </xf>
    <xf numFmtId="0" fontId="100" fillId="14" borderId="27" xfId="0" applyFont="1" applyFill="1" applyBorder="1" applyAlignment="1">
      <alignment horizontal="left" vertical="top" wrapText="1"/>
    </xf>
    <xf numFmtId="0" fontId="100" fillId="14" borderId="28" xfId="0" applyFont="1" applyFill="1" applyBorder="1" applyAlignment="1">
      <alignment horizontal="left" vertical="top" wrapText="1"/>
    </xf>
    <xf numFmtId="0" fontId="9" fillId="0" borderId="115" xfId="0" applyFont="1" applyBorder="1"/>
    <xf numFmtId="0" fontId="9" fillId="0" borderId="114" xfId="0" applyFont="1" applyBorder="1"/>
    <xf numFmtId="0" fontId="9" fillId="0" borderId="7" xfId="0" applyFont="1" applyBorder="1"/>
    <xf numFmtId="0" fontId="9" fillId="0" borderId="119" xfId="0" applyFont="1" applyBorder="1"/>
    <xf numFmtId="0" fontId="9" fillId="0" borderId="117" xfId="0" applyFont="1" applyBorder="1"/>
    <xf numFmtId="0" fontId="10" fillId="0" borderId="0" xfId="0" applyFont="1" applyAlignment="1" applyProtection="1">
      <alignment horizontal="justify" vertical="top" wrapText="1"/>
      <protection locked="0"/>
    </xf>
    <xf numFmtId="0" fontId="86" fillId="0" borderId="0" xfId="0" applyFont="1" applyAlignment="1" applyProtection="1">
      <alignment horizontal="left" vertical="top" wrapText="1"/>
      <protection locked="0"/>
    </xf>
    <xf numFmtId="0" fontId="10" fillId="2" borderId="6" xfId="0" applyFont="1" applyFill="1" applyBorder="1" applyAlignment="1">
      <alignment horizontal="left" vertical="top" wrapText="1"/>
    </xf>
    <xf numFmtId="0" fontId="10" fillId="4" borderId="119" xfId="0" applyFont="1" applyFill="1" applyBorder="1" applyAlignment="1" applyProtection="1">
      <alignment horizontal="left" vertical="top" wrapText="1"/>
      <protection locked="0"/>
    </xf>
    <xf numFmtId="0" fontId="10" fillId="2" borderId="6" xfId="0" applyFont="1" applyFill="1" applyBorder="1" applyAlignment="1">
      <alignment horizontal="left" vertical="center"/>
    </xf>
    <xf numFmtId="0" fontId="10" fillId="2" borderId="0" xfId="0" applyFont="1" applyFill="1" applyAlignment="1">
      <alignment horizontal="left" vertical="center"/>
    </xf>
    <xf numFmtId="0" fontId="14" fillId="0" borderId="0" xfId="0" applyFont="1" applyAlignment="1">
      <alignment horizontal="left" vertical="top" wrapText="1"/>
    </xf>
    <xf numFmtId="0" fontId="34" fillId="0" borderId="0" xfId="7" applyFont="1" applyAlignment="1">
      <alignment horizontal="left" vertical="top" wrapText="1"/>
    </xf>
    <xf numFmtId="0" fontId="29" fillId="8" borderId="40" xfId="3" applyFont="1" applyFill="1" applyBorder="1" applyAlignment="1">
      <alignment horizontal="left" vertical="center"/>
    </xf>
    <xf numFmtId="0" fontId="29" fillId="8" borderId="43" xfId="3" applyFont="1" applyFill="1" applyBorder="1" applyAlignment="1">
      <alignment horizontal="left" vertical="center"/>
    </xf>
    <xf numFmtId="0" fontId="35" fillId="4" borderId="40" xfId="7" applyFont="1" applyFill="1" applyBorder="1" applyAlignment="1">
      <alignment horizontal="left" vertical="center" wrapText="1" indent="1"/>
    </xf>
    <xf numFmtId="0" fontId="35" fillId="4" borderId="41" xfId="7" applyFont="1" applyFill="1" applyBorder="1" applyAlignment="1">
      <alignment horizontal="left" vertical="center" wrapText="1" indent="1"/>
    </xf>
    <xf numFmtId="0" fontId="35" fillId="4" borderId="42" xfId="7" applyFont="1" applyFill="1" applyBorder="1" applyAlignment="1">
      <alignment horizontal="left" vertical="center" wrapText="1" indent="1"/>
    </xf>
    <xf numFmtId="0" fontId="35" fillId="4" borderId="44" xfId="7" applyFont="1" applyFill="1" applyBorder="1" applyAlignment="1">
      <alignment horizontal="left" vertical="center" wrapText="1" indent="1"/>
    </xf>
    <xf numFmtId="0" fontId="35" fillId="4" borderId="23" xfId="7" applyFont="1" applyFill="1" applyBorder="1" applyAlignment="1">
      <alignment horizontal="left" vertical="center" wrapText="1" indent="1"/>
    </xf>
    <xf numFmtId="0" fontId="35" fillId="4" borderId="45" xfId="7" applyFont="1" applyFill="1" applyBorder="1" applyAlignment="1">
      <alignment horizontal="left" vertical="center" wrapText="1" indent="1"/>
    </xf>
    <xf numFmtId="0" fontId="35" fillId="4" borderId="46" xfId="7" applyFont="1" applyFill="1" applyBorder="1" applyAlignment="1">
      <alignment horizontal="left" vertical="center" wrapText="1"/>
    </xf>
    <xf numFmtId="0" fontId="35" fillId="4" borderId="22" xfId="7" applyFont="1" applyFill="1" applyBorder="1" applyAlignment="1">
      <alignment horizontal="left" vertical="center" wrapText="1"/>
    </xf>
    <xf numFmtId="0" fontId="35" fillId="4" borderId="47" xfId="7" applyFont="1" applyFill="1" applyBorder="1" applyAlignment="1">
      <alignment horizontal="left" vertical="center" wrapText="1"/>
    </xf>
    <xf numFmtId="0" fontId="35" fillId="4" borderId="44" xfId="7" applyFont="1" applyFill="1" applyBorder="1" applyAlignment="1">
      <alignment horizontal="left" vertical="center" wrapText="1"/>
    </xf>
    <xf numFmtId="0" fontId="35" fillId="4" borderId="23" xfId="7" applyFont="1" applyFill="1" applyBorder="1" applyAlignment="1">
      <alignment horizontal="left" vertical="center" wrapText="1"/>
    </xf>
    <xf numFmtId="0" fontId="35" fillId="4" borderId="45" xfId="7" applyFont="1" applyFill="1" applyBorder="1" applyAlignment="1">
      <alignment horizontal="left" vertical="center" wrapText="1"/>
    </xf>
    <xf numFmtId="0" fontId="29" fillId="8" borderId="46" xfId="3" applyFont="1" applyFill="1" applyBorder="1" applyAlignment="1">
      <alignment horizontal="left" vertical="center" wrapText="1"/>
    </xf>
    <xf numFmtId="0" fontId="29" fillId="8" borderId="22" xfId="3" applyFont="1" applyFill="1" applyBorder="1" applyAlignment="1">
      <alignment horizontal="left" vertical="center" wrapText="1"/>
    </xf>
    <xf numFmtId="0" fontId="29" fillId="8" borderId="47" xfId="3" applyFont="1" applyFill="1" applyBorder="1" applyAlignment="1">
      <alignment horizontal="left" vertical="center" wrapText="1"/>
    </xf>
    <xf numFmtId="0" fontId="29" fillId="8" borderId="44" xfId="3" applyFont="1" applyFill="1" applyBorder="1" applyAlignment="1">
      <alignment horizontal="left" vertical="center" wrapText="1"/>
    </xf>
    <xf numFmtId="0" fontId="29" fillId="8" borderId="23" xfId="3" applyFont="1" applyFill="1" applyBorder="1" applyAlignment="1">
      <alignment horizontal="left" vertical="center" wrapText="1"/>
    </xf>
    <xf numFmtId="0" fontId="29" fillId="8" borderId="45" xfId="3" applyFont="1" applyFill="1" applyBorder="1" applyAlignment="1">
      <alignment horizontal="left" vertical="center" wrapText="1"/>
    </xf>
    <xf numFmtId="0" fontId="27" fillId="0" borderId="0" xfId="3" applyFont="1" applyAlignment="1">
      <alignment horizontal="center" vertical="center"/>
    </xf>
    <xf numFmtId="0" fontId="29" fillId="0" borderId="0" xfId="3" applyFont="1" applyAlignment="1">
      <alignment horizontal="center" vertical="center"/>
    </xf>
    <xf numFmtId="0" fontId="29" fillId="8" borderId="43" xfId="3" applyFont="1" applyFill="1" applyBorder="1" applyAlignment="1">
      <alignment horizontal="left" vertical="center" wrapText="1"/>
    </xf>
    <xf numFmtId="0" fontId="29" fillId="8" borderId="48" xfId="3" applyFont="1" applyFill="1" applyBorder="1" applyAlignment="1">
      <alignment horizontal="left" vertical="center" wrapText="1"/>
    </xf>
    <xf numFmtId="0" fontId="29" fillId="8" borderId="49" xfId="3" applyFont="1" applyFill="1" applyBorder="1" applyAlignment="1">
      <alignment horizontal="left" vertical="center" wrapText="1"/>
    </xf>
    <xf numFmtId="166" fontId="35" fillId="4" borderId="46" xfId="7" applyNumberFormat="1" applyFont="1" applyFill="1" applyBorder="1" applyAlignment="1">
      <alignment horizontal="left" vertical="center" wrapText="1"/>
    </xf>
    <xf numFmtId="166" fontId="35" fillId="4" borderId="22" xfId="7" applyNumberFormat="1" applyFont="1" applyFill="1" applyBorder="1" applyAlignment="1">
      <alignment horizontal="left" vertical="center" wrapText="1"/>
    </xf>
    <xf numFmtId="166" fontId="35" fillId="4" borderId="47" xfId="7" applyNumberFormat="1" applyFont="1" applyFill="1" applyBorder="1" applyAlignment="1">
      <alignment horizontal="left" vertical="center" wrapText="1"/>
    </xf>
    <xf numFmtId="166" fontId="35" fillId="4" borderId="43" xfId="7" applyNumberFormat="1" applyFont="1" applyFill="1" applyBorder="1" applyAlignment="1">
      <alignment horizontal="left" vertical="center" wrapText="1"/>
    </xf>
    <xf numFmtId="166" fontId="35" fillId="4" borderId="48" xfId="7" applyNumberFormat="1" applyFont="1" applyFill="1" applyBorder="1" applyAlignment="1">
      <alignment horizontal="left" vertical="center" wrapText="1"/>
    </xf>
    <xf numFmtId="166" fontId="35" fillId="4" borderId="49" xfId="7" applyNumberFormat="1" applyFont="1" applyFill="1" applyBorder="1" applyAlignment="1">
      <alignment horizontal="left" vertical="center" wrapText="1"/>
    </xf>
    <xf numFmtId="0" fontId="26" fillId="0" borderId="11" xfId="3" applyFont="1" applyBorder="1" applyAlignment="1">
      <alignment horizontal="center" vertical="center"/>
    </xf>
    <xf numFmtId="0" fontId="26" fillId="0" borderId="12" xfId="3" applyFont="1" applyBorder="1" applyAlignment="1">
      <alignment horizontal="center" vertical="center"/>
    </xf>
    <xf numFmtId="0" fontId="26" fillId="0" borderId="13" xfId="3" applyFont="1" applyBorder="1" applyAlignment="1">
      <alignment horizontal="center" vertical="center"/>
    </xf>
    <xf numFmtId="0" fontId="28" fillId="7" borderId="36" xfId="3" applyFont="1" applyFill="1" applyBorder="1" applyAlignment="1">
      <alignment horizontal="center"/>
    </xf>
    <xf numFmtId="0" fontId="28" fillId="7" borderId="37" xfId="3" applyFont="1" applyFill="1" applyBorder="1" applyAlignment="1">
      <alignment horizontal="center"/>
    </xf>
    <xf numFmtId="0" fontId="28" fillId="7" borderId="39" xfId="3" applyFont="1" applyFill="1" applyBorder="1" applyAlignment="1">
      <alignment horizontal="center"/>
    </xf>
    <xf numFmtId="0" fontId="28" fillId="7" borderId="38" xfId="3" applyFont="1" applyFill="1" applyBorder="1" applyAlignment="1">
      <alignment horizontal="center"/>
    </xf>
    <xf numFmtId="0" fontId="29" fillId="0" borderId="40" xfId="3" applyFont="1" applyBorder="1" applyAlignment="1">
      <alignment horizontal="left" vertical="center"/>
    </xf>
    <xf numFmtId="0" fontId="29" fillId="0" borderId="43" xfId="3" applyFont="1" applyBorder="1" applyAlignment="1">
      <alignment horizontal="left" vertical="center"/>
    </xf>
    <xf numFmtId="0" fontId="35" fillId="4" borderId="43" xfId="7" applyFont="1" applyFill="1" applyBorder="1" applyAlignment="1">
      <alignment horizontal="left" vertical="center" wrapText="1"/>
    </xf>
    <xf numFmtId="0" fontId="35" fillId="4" borderId="48" xfId="7" applyFont="1" applyFill="1" applyBorder="1" applyAlignment="1">
      <alignment horizontal="left" vertical="center" wrapText="1"/>
    </xf>
    <xf numFmtId="0" fontId="35" fillId="4" borderId="49" xfId="7" applyFont="1" applyFill="1" applyBorder="1" applyAlignment="1">
      <alignment horizontal="left" vertical="center" wrapText="1"/>
    </xf>
    <xf numFmtId="0" fontId="44" fillId="7" borderId="72" xfId="7" applyFont="1" applyFill="1" applyBorder="1" applyAlignment="1">
      <alignment horizontal="center"/>
    </xf>
    <xf numFmtId="0" fontId="44" fillId="7" borderId="73" xfId="7" applyFont="1" applyFill="1" applyBorder="1" applyAlignment="1">
      <alignment horizontal="center"/>
    </xf>
    <xf numFmtId="0" fontId="44" fillId="7" borderId="74" xfId="7" applyFont="1" applyFill="1" applyBorder="1" applyAlignment="1">
      <alignment horizontal="center"/>
    </xf>
    <xf numFmtId="0" fontId="44" fillId="7" borderId="75" xfId="7" applyFont="1" applyFill="1" applyBorder="1" applyAlignment="1">
      <alignment horizontal="center"/>
    </xf>
    <xf numFmtId="0" fontId="44" fillId="7" borderId="76" xfId="7" applyFont="1" applyFill="1" applyBorder="1" applyAlignment="1">
      <alignment horizontal="center"/>
    </xf>
    <xf numFmtId="0" fontId="27" fillId="8" borderId="77" xfId="7" applyFont="1" applyFill="1" applyBorder="1" applyAlignment="1">
      <alignment horizontal="left" vertical="center" wrapText="1" indent="1"/>
    </xf>
    <xf numFmtId="0" fontId="27" fillId="8" borderId="78" xfId="7" applyFont="1" applyFill="1" applyBorder="1" applyAlignment="1">
      <alignment horizontal="left" vertical="center" wrapText="1" indent="1"/>
    </xf>
    <xf numFmtId="0" fontId="27" fillId="8" borderId="79" xfId="7" applyFont="1" applyFill="1" applyBorder="1" applyAlignment="1">
      <alignment horizontal="left" vertical="center" wrapText="1" indent="1"/>
    </xf>
    <xf numFmtId="0" fontId="31" fillId="4" borderId="80" xfId="7" applyFont="1" applyFill="1" applyBorder="1" applyAlignment="1" applyProtection="1">
      <alignment horizontal="left" vertical="top" wrapText="1"/>
      <protection locked="0"/>
    </xf>
    <xf numFmtId="0" fontId="31" fillId="4" borderId="78" xfId="7" applyFont="1" applyFill="1" applyBorder="1" applyAlignment="1" applyProtection="1">
      <alignment horizontal="left" vertical="top" wrapText="1"/>
      <protection locked="0"/>
    </xf>
    <xf numFmtId="0" fontId="31" fillId="4" borderId="81" xfId="7" applyFont="1" applyFill="1" applyBorder="1" applyAlignment="1" applyProtection="1">
      <alignment horizontal="left" vertical="top" wrapText="1"/>
      <protection locked="0"/>
    </xf>
    <xf numFmtId="0" fontId="27" fillId="8" borderId="41" xfId="3" applyFont="1" applyFill="1" applyBorder="1" applyAlignment="1">
      <alignment horizontal="center"/>
    </xf>
    <xf numFmtId="0" fontId="27" fillId="0" borderId="41" xfId="3" applyFont="1" applyBorder="1" applyAlignment="1">
      <alignment horizontal="center" vertical="center"/>
    </xf>
    <xf numFmtId="0" fontId="38" fillId="9" borderId="52" xfId="7" applyFont="1" applyFill="1" applyBorder="1" applyAlignment="1">
      <alignment horizontal="center" vertical="center" wrapText="1"/>
    </xf>
    <xf numFmtId="0" fontId="38" fillId="9" borderId="53" xfId="7" applyFont="1" applyFill="1" applyBorder="1" applyAlignment="1">
      <alignment horizontal="center" vertical="center" wrapText="1"/>
    </xf>
    <xf numFmtId="0" fontId="38" fillId="9" borderId="56" xfId="7" applyFont="1" applyFill="1" applyBorder="1" applyAlignment="1">
      <alignment horizontal="center" vertical="center" wrapText="1"/>
    </xf>
    <xf numFmtId="0" fontId="38" fillId="9" borderId="55" xfId="7" applyFont="1" applyFill="1" applyBorder="1" applyAlignment="1">
      <alignment horizontal="center" vertical="center" wrapText="1"/>
    </xf>
    <xf numFmtId="0" fontId="38" fillId="9" borderId="57" xfId="7" applyFont="1" applyFill="1" applyBorder="1" applyAlignment="1">
      <alignment horizontal="center" vertical="center" wrapText="1"/>
    </xf>
    <xf numFmtId="0" fontId="38" fillId="9" borderId="54" xfId="7" applyFont="1" applyFill="1" applyBorder="1" applyAlignment="1">
      <alignment horizontal="center" vertical="center" wrapText="1"/>
    </xf>
    <xf numFmtId="14" fontId="44" fillId="7" borderId="64" xfId="7" applyNumberFormat="1" applyFont="1" applyFill="1" applyBorder="1" applyAlignment="1">
      <alignment horizontal="center" vertical="center" wrapText="1"/>
    </xf>
    <xf numFmtId="14" fontId="44" fillId="7" borderId="68" xfId="7" applyNumberFormat="1" applyFont="1" applyFill="1" applyBorder="1" applyAlignment="1">
      <alignment horizontal="center" vertical="center" wrapText="1"/>
    </xf>
    <xf numFmtId="0" fontId="44" fillId="11" borderId="201" xfId="7" applyFont="1" applyFill="1" applyBorder="1" applyAlignment="1">
      <alignment horizontal="left" vertical="center" wrapText="1"/>
    </xf>
    <xf numFmtId="0" fontId="44" fillId="11" borderId="39" xfId="7" applyFont="1" applyFill="1" applyBorder="1" applyAlignment="1">
      <alignment horizontal="left" vertical="center" wrapText="1"/>
    </xf>
    <xf numFmtId="0" fontId="44" fillId="11" borderId="202" xfId="7" applyFont="1" applyFill="1" applyBorder="1" applyAlignment="1">
      <alignment horizontal="left" vertical="center" wrapText="1"/>
    </xf>
    <xf numFmtId="14" fontId="44" fillId="7" borderId="64" xfId="10" applyNumberFormat="1" applyFont="1" applyFill="1" applyBorder="1" applyAlignment="1">
      <alignment horizontal="center" vertical="center" wrapText="1"/>
    </xf>
    <xf numFmtId="14" fontId="44" fillId="7" borderId="68" xfId="10" applyNumberFormat="1" applyFont="1" applyFill="1" applyBorder="1" applyAlignment="1">
      <alignment horizontal="center" vertical="center" wrapText="1"/>
    </xf>
    <xf numFmtId="0" fontId="44" fillId="7" borderId="40" xfId="7" applyFont="1" applyFill="1" applyBorder="1" applyAlignment="1">
      <alignment horizontal="center" vertical="center" wrapText="1"/>
    </xf>
    <xf numFmtId="0" fontId="44" fillId="7" borderId="82" xfId="7" applyFont="1" applyFill="1" applyBorder="1" applyAlignment="1">
      <alignment horizontal="center" vertical="center" wrapText="1"/>
    </xf>
    <xf numFmtId="0" fontId="44" fillId="7" borderId="84" xfId="7" applyFont="1" applyFill="1" applyBorder="1" applyAlignment="1">
      <alignment horizontal="center" vertical="center" wrapText="1"/>
    </xf>
    <xf numFmtId="0" fontId="44" fillId="7" borderId="85" xfId="7" applyFont="1" applyFill="1" applyBorder="1" applyAlignment="1">
      <alignment horizontal="center" vertical="center" wrapText="1"/>
    </xf>
    <xf numFmtId="14" fontId="44" fillId="7" borderId="83" xfId="7" applyNumberFormat="1" applyFont="1" applyFill="1" applyBorder="1" applyAlignment="1">
      <alignment horizontal="center" vertical="center" wrapText="1"/>
    </xf>
    <xf numFmtId="14" fontId="44" fillId="7" borderId="86" xfId="7" applyNumberFormat="1" applyFont="1" applyFill="1" applyBorder="1" applyAlignment="1">
      <alignment horizontal="center" vertical="center" wrapText="1"/>
    </xf>
    <xf numFmtId="0" fontId="27" fillId="8" borderId="87" xfId="7" applyFont="1" applyFill="1" applyBorder="1" applyAlignment="1">
      <alignment horizontal="left" wrapText="1" indent="1"/>
    </xf>
    <xf numFmtId="0" fontId="27" fillId="8" borderId="88" xfId="7" applyFont="1" applyFill="1" applyBorder="1" applyAlignment="1">
      <alignment horizontal="left" wrapText="1" indent="1"/>
    </xf>
    <xf numFmtId="0" fontId="27" fillId="8" borderId="77" xfId="7" applyFont="1" applyFill="1" applyBorder="1" applyAlignment="1">
      <alignment horizontal="left" wrapText="1" indent="1"/>
    </xf>
    <xf numFmtId="0" fontId="27" fillId="8" borderId="79" xfId="7" applyFont="1" applyFill="1" applyBorder="1" applyAlignment="1">
      <alignment horizontal="left" wrapText="1" indent="1"/>
    </xf>
    <xf numFmtId="0" fontId="31" fillId="8" borderId="92" xfId="7" applyFont="1" applyFill="1" applyBorder="1" applyAlignment="1">
      <alignment horizontal="left" vertical="center" wrapText="1" indent="1"/>
    </xf>
    <xf numFmtId="0" fontId="31" fillId="8" borderId="93" xfId="7" applyFont="1" applyFill="1" applyBorder="1" applyAlignment="1">
      <alignment horizontal="left" vertical="center" wrapText="1" indent="1"/>
    </xf>
    <xf numFmtId="0" fontId="31" fillId="8" borderId="94" xfId="7" applyFont="1" applyFill="1" applyBorder="1" applyAlignment="1">
      <alignment horizontal="left" vertical="center" wrapText="1" indent="1"/>
    </xf>
    <xf numFmtId="0" fontId="31" fillId="8" borderId="43" xfId="7" applyFont="1" applyFill="1" applyBorder="1" applyAlignment="1">
      <alignment horizontal="left" vertical="center" wrapText="1" indent="1"/>
    </xf>
    <xf numFmtId="0" fontId="31" fillId="8" borderId="48" xfId="7" applyFont="1" applyFill="1" applyBorder="1" applyAlignment="1">
      <alignment horizontal="left" vertical="center" wrapText="1" indent="1"/>
    </xf>
    <xf numFmtId="0" fontId="31" fillId="8" borderId="98" xfId="7" applyFont="1" applyFill="1" applyBorder="1" applyAlignment="1">
      <alignment horizontal="left" vertical="center" wrapText="1" indent="1"/>
    </xf>
    <xf numFmtId="0" fontId="32" fillId="12" borderId="95" xfId="7" applyFont="1" applyFill="1" applyBorder="1" applyAlignment="1">
      <alignment horizontal="left"/>
    </xf>
    <xf numFmtId="0" fontId="32" fillId="12" borderId="96" xfId="7" applyFont="1" applyFill="1" applyBorder="1" applyAlignment="1">
      <alignment horizontal="left"/>
    </xf>
    <xf numFmtId="0" fontId="32" fillId="12" borderId="97" xfId="7" applyFont="1" applyFill="1" applyBorder="1" applyAlignment="1">
      <alignment horizontal="left"/>
    </xf>
    <xf numFmtId="0" fontId="44" fillId="7" borderId="83" xfId="7" applyFont="1" applyFill="1" applyBorder="1" applyAlignment="1">
      <alignment horizontal="center" vertical="center" wrapText="1"/>
    </xf>
    <xf numFmtId="0" fontId="44" fillId="7" borderId="86" xfId="7" applyFont="1" applyFill="1" applyBorder="1" applyAlignment="1">
      <alignment horizontal="center" vertical="center" wrapText="1"/>
    </xf>
    <xf numFmtId="0" fontId="31" fillId="4" borderId="80" xfId="7" applyFont="1" applyFill="1" applyBorder="1" applyAlignment="1" applyProtection="1">
      <alignment horizontal="left" vertical="top" wrapText="1" indent="1"/>
      <protection locked="0"/>
    </xf>
    <xf numFmtId="0" fontId="31" fillId="4" borderId="78" xfId="7" applyFont="1" applyFill="1" applyBorder="1" applyAlignment="1" applyProtection="1">
      <alignment horizontal="left" vertical="top" wrapText="1" indent="1"/>
      <protection locked="0"/>
    </xf>
    <xf numFmtId="0" fontId="31" fillId="4" borderId="81" xfId="7" applyFont="1" applyFill="1" applyBorder="1" applyAlignment="1" applyProtection="1">
      <alignment horizontal="left" vertical="top" wrapText="1" indent="1"/>
      <protection locked="0"/>
    </xf>
    <xf numFmtId="0" fontId="31" fillId="0" borderId="43" xfId="7" applyFont="1" applyBorder="1" applyAlignment="1">
      <alignment horizontal="left" vertical="center" wrapText="1" indent="1"/>
    </xf>
    <xf numFmtId="0" fontId="31" fillId="0" borderId="48" xfId="7" applyFont="1" applyBorder="1" applyAlignment="1">
      <alignment horizontal="left" vertical="center" wrapText="1" indent="1"/>
    </xf>
    <xf numFmtId="0" fontId="31" fillId="0" borderId="49" xfId="7" applyFont="1" applyBorder="1" applyAlignment="1">
      <alignment horizontal="left" vertical="center" wrapText="1" indent="1"/>
    </xf>
    <xf numFmtId="0" fontId="27" fillId="0" borderId="77" xfId="7" applyFont="1" applyBorder="1" applyAlignment="1">
      <alignment horizontal="left" vertical="center" wrapText="1" indent="1"/>
    </xf>
    <xf numFmtId="0" fontId="27" fillId="0" borderId="79" xfId="7" applyFont="1" applyBorder="1" applyAlignment="1">
      <alignment horizontal="left" vertical="center" wrapText="1" indent="1"/>
    </xf>
    <xf numFmtId="0" fontId="32" fillId="12" borderId="99" xfId="7" applyFont="1" applyFill="1" applyBorder="1" applyAlignment="1" applyProtection="1">
      <alignment horizontal="left" vertical="center" wrapText="1"/>
      <protection locked="0"/>
    </xf>
    <xf numFmtId="0" fontId="32" fillId="12" borderId="93" xfId="7" applyFont="1" applyFill="1" applyBorder="1" applyAlignment="1" applyProtection="1">
      <alignment horizontal="left" vertical="center" wrapText="1"/>
      <protection locked="0"/>
    </xf>
    <xf numFmtId="0" fontId="32" fillId="12" borderId="100" xfId="7" applyFont="1" applyFill="1" applyBorder="1" applyAlignment="1" applyProtection="1">
      <alignment horizontal="left" vertical="center" wrapText="1"/>
      <protection locked="0"/>
    </xf>
    <xf numFmtId="39" fontId="31" fillId="4" borderId="101" xfId="8" applyNumberFormat="1" applyFont="1" applyFill="1" applyBorder="1" applyAlignment="1" applyProtection="1">
      <alignment horizontal="center" vertical="center"/>
      <protection locked="0"/>
    </xf>
    <xf numFmtId="39" fontId="31" fillId="4" borderId="102" xfId="8" applyNumberFormat="1" applyFont="1" applyFill="1" applyBorder="1" applyAlignment="1" applyProtection="1">
      <alignment horizontal="center" vertical="center"/>
      <protection locked="0"/>
    </xf>
    <xf numFmtId="0" fontId="31" fillId="4" borderId="104" xfId="7" applyFont="1" applyFill="1" applyBorder="1" applyAlignment="1" applyProtection="1">
      <alignment horizontal="left" vertical="top" wrapText="1"/>
      <protection locked="0"/>
    </xf>
    <xf numFmtId="0" fontId="31" fillId="4" borderId="0" xfId="7" applyFont="1" applyFill="1" applyAlignment="1" applyProtection="1">
      <alignment horizontal="left" vertical="top" wrapText="1"/>
      <protection locked="0"/>
    </xf>
    <xf numFmtId="0" fontId="31" fillId="4" borderId="51" xfId="7" applyFont="1" applyFill="1" applyBorder="1" applyAlignment="1" applyProtection="1">
      <alignment horizontal="left" vertical="top" wrapText="1"/>
      <protection locked="0"/>
    </xf>
    <xf numFmtId="0" fontId="31" fillId="4" borderId="105" xfId="7" applyFont="1" applyFill="1" applyBorder="1" applyAlignment="1" applyProtection="1">
      <alignment horizontal="left" vertical="top" wrapText="1"/>
      <protection locked="0"/>
    </xf>
    <xf numFmtId="0" fontId="31" fillId="4" borderId="48" xfId="7" applyFont="1" applyFill="1" applyBorder="1" applyAlignment="1" applyProtection="1">
      <alignment horizontal="left" vertical="top" wrapText="1"/>
      <protection locked="0"/>
    </xf>
    <xf numFmtId="0" fontId="31" fillId="4" borderId="49" xfId="7" applyFont="1" applyFill="1" applyBorder="1" applyAlignment="1" applyProtection="1">
      <alignment horizontal="left" vertical="top" wrapText="1"/>
      <protection locked="0"/>
    </xf>
    <xf numFmtId="4" fontId="31" fillId="0" borderId="124" xfId="8" applyNumberFormat="1" applyFont="1" applyFill="1" applyBorder="1" applyAlignment="1">
      <alignment horizontal="center" vertical="center"/>
    </xf>
    <xf numFmtId="4" fontId="31" fillId="0" borderId="121" xfId="8" applyNumberFormat="1" applyFont="1" applyFill="1" applyBorder="1" applyAlignment="1">
      <alignment horizontal="center" vertical="center"/>
    </xf>
    <xf numFmtId="4" fontId="31" fillId="8" borderId="124" xfId="6" applyNumberFormat="1" applyFont="1" applyFill="1" applyBorder="1" applyAlignment="1">
      <alignment horizontal="center"/>
    </xf>
    <xf numFmtId="4" fontId="31" fillId="8" borderId="121" xfId="6" applyNumberFormat="1" applyFont="1" applyFill="1" applyBorder="1" applyAlignment="1">
      <alignment horizontal="center"/>
    </xf>
    <xf numFmtId="9" fontId="31" fillId="0" borderId="124" xfId="6" applyFont="1" applyFill="1" applyBorder="1" applyAlignment="1">
      <alignment horizontal="center"/>
    </xf>
    <xf numFmtId="9" fontId="31" fillId="0" borderId="121" xfId="6" applyFont="1" applyFill="1" applyBorder="1" applyAlignment="1">
      <alignment horizontal="center"/>
    </xf>
    <xf numFmtId="0" fontId="7" fillId="0" borderId="0" xfId="0" applyFont="1" applyAlignment="1">
      <alignment horizontal="left" vertical="top" wrapText="1"/>
    </xf>
    <xf numFmtId="0" fontId="10" fillId="0" borderId="0" xfId="0" applyFont="1" applyAlignment="1">
      <alignment horizontal="left" vertical="top" wrapText="1"/>
    </xf>
    <xf numFmtId="0" fontId="10" fillId="4" borderId="113" xfId="0" applyFont="1" applyFill="1" applyBorder="1" applyAlignment="1" applyProtection="1">
      <alignment horizontal="left" vertical="top" wrapText="1"/>
      <protection locked="0"/>
    </xf>
    <xf numFmtId="0" fontId="10" fillId="4" borderId="115" xfId="0" applyFont="1" applyFill="1" applyBorder="1" applyAlignment="1" applyProtection="1">
      <alignment horizontal="left" vertical="top" wrapText="1"/>
      <protection locked="0"/>
    </xf>
    <xf numFmtId="0" fontId="10" fillId="4" borderId="114" xfId="0" applyFont="1" applyFill="1" applyBorder="1" applyAlignment="1" applyProtection="1">
      <alignment horizontal="left" vertical="top" wrapText="1"/>
      <protection locked="0"/>
    </xf>
    <xf numFmtId="0" fontId="10" fillId="4" borderId="6" xfId="0" applyFont="1" applyFill="1" applyBorder="1" applyAlignment="1" applyProtection="1">
      <alignment horizontal="left" vertical="top" wrapText="1"/>
      <protection locked="0"/>
    </xf>
    <xf numFmtId="0" fontId="10" fillId="4" borderId="118" xfId="0" applyFont="1" applyFill="1" applyBorder="1" applyAlignment="1" applyProtection="1">
      <alignment horizontal="left" vertical="top" wrapText="1"/>
      <protection locked="0"/>
    </xf>
    <xf numFmtId="0" fontId="10" fillId="4" borderId="7" xfId="0" applyFont="1" applyFill="1" applyBorder="1" applyAlignment="1" applyProtection="1">
      <alignment horizontal="left" vertical="top" wrapText="1"/>
      <protection locked="0"/>
    </xf>
    <xf numFmtId="0" fontId="10" fillId="4" borderId="117" xfId="0" applyFont="1" applyFill="1" applyBorder="1" applyAlignment="1" applyProtection="1">
      <alignment horizontal="left" vertical="top" wrapText="1"/>
      <protection locked="0"/>
    </xf>
    <xf numFmtId="0" fontId="4" fillId="4" borderId="151" xfId="0" applyFont="1" applyFill="1" applyBorder="1" applyAlignment="1" applyProtection="1">
      <alignment horizontal="left" vertical="top" wrapText="1"/>
      <protection locked="0" hidden="1"/>
    </xf>
    <xf numFmtId="0" fontId="4" fillId="4" borderId="152" xfId="0" applyFont="1" applyFill="1" applyBorder="1" applyAlignment="1" applyProtection="1">
      <alignment horizontal="left" vertical="top" wrapText="1"/>
      <protection locked="0" hidden="1"/>
    </xf>
    <xf numFmtId="0" fontId="4" fillId="4" borderId="153" xfId="0" applyFont="1" applyFill="1" applyBorder="1" applyAlignment="1" applyProtection="1">
      <alignment horizontal="left" vertical="top" wrapText="1"/>
      <protection locked="0" hidden="1"/>
    </xf>
    <xf numFmtId="0" fontId="4" fillId="4" borderId="154" xfId="0" applyFont="1" applyFill="1" applyBorder="1" applyAlignment="1" applyProtection="1">
      <alignment horizontal="left" vertical="top" wrapText="1"/>
      <protection locked="0" hidden="1"/>
    </xf>
    <xf numFmtId="0" fontId="4" fillId="4" borderId="27" xfId="0" applyFont="1" applyFill="1" applyBorder="1" applyAlignment="1" applyProtection="1">
      <alignment horizontal="left" vertical="top" wrapText="1"/>
      <protection locked="0" hidden="1"/>
    </xf>
    <xf numFmtId="0" fontId="4" fillId="4" borderId="155" xfId="0" applyFont="1" applyFill="1" applyBorder="1" applyAlignment="1" applyProtection="1">
      <alignment horizontal="left" vertical="top" wrapText="1"/>
      <protection locked="0" hidden="1"/>
    </xf>
    <xf numFmtId="0" fontId="60" fillId="0" borderId="232" xfId="0" applyFont="1" applyBorder="1" applyAlignment="1">
      <alignment horizontal="left" vertical="top" wrapText="1"/>
    </xf>
    <xf numFmtId="0" fontId="60" fillId="0" borderId="233" xfId="0" applyFont="1" applyBorder="1" applyAlignment="1">
      <alignment horizontal="left" vertical="top" wrapText="1"/>
    </xf>
    <xf numFmtId="0" fontId="60" fillId="0" borderId="234" xfId="0" applyFont="1" applyBorder="1" applyAlignment="1">
      <alignment horizontal="left" vertical="top" wrapText="1"/>
    </xf>
    <xf numFmtId="0" fontId="60" fillId="0" borderId="235" xfId="0" applyFont="1" applyBorder="1" applyAlignment="1">
      <alignment horizontal="left" vertical="top" wrapText="1"/>
    </xf>
    <xf numFmtId="0" fontId="60" fillId="0" borderId="0" xfId="0" applyFont="1" applyAlignment="1">
      <alignment horizontal="left" vertical="top" wrapText="1"/>
    </xf>
    <xf numFmtId="0" fontId="60" fillId="0" borderId="236" xfId="0" applyFont="1" applyBorder="1" applyAlignment="1">
      <alignment horizontal="left" vertical="top" wrapText="1"/>
    </xf>
    <xf numFmtId="0" fontId="60" fillId="0" borderId="237" xfId="0" applyFont="1" applyBorder="1" applyAlignment="1">
      <alignment horizontal="left" vertical="top" wrapText="1"/>
    </xf>
    <xf numFmtId="0" fontId="60" fillId="0" borderId="238" xfId="0" applyFont="1" applyBorder="1" applyAlignment="1">
      <alignment horizontal="left" vertical="top" wrapText="1"/>
    </xf>
    <xf numFmtId="0" fontId="60" fillId="0" borderId="239" xfId="0" applyFont="1" applyBorder="1" applyAlignment="1">
      <alignment horizontal="left" vertical="top" wrapText="1"/>
    </xf>
    <xf numFmtId="0" fontId="4" fillId="5" borderId="109" xfId="0" applyFont="1" applyFill="1" applyBorder="1" applyAlignment="1">
      <alignment horizontal="left"/>
    </xf>
    <xf numFmtId="0" fontId="4" fillId="5" borderId="110" xfId="0" applyFont="1" applyFill="1" applyBorder="1" applyAlignment="1">
      <alignment horizontal="left"/>
    </xf>
    <xf numFmtId="0" fontId="4" fillId="5" borderId="111" xfId="0" applyFont="1" applyFill="1" applyBorder="1" applyAlignment="1">
      <alignment horizontal="left"/>
    </xf>
    <xf numFmtId="0" fontId="10" fillId="15" borderId="150" xfId="0" applyFont="1" applyFill="1" applyBorder="1" applyAlignment="1">
      <alignment horizontal="left" vertical="center" wrapText="1"/>
    </xf>
    <xf numFmtId="0" fontId="10" fillId="15" borderId="160" xfId="0" applyFont="1" applyFill="1" applyBorder="1" applyAlignment="1">
      <alignment horizontal="left" vertical="center" wrapText="1"/>
    </xf>
    <xf numFmtId="0" fontId="10" fillId="4" borderId="109" xfId="0" applyFont="1" applyFill="1" applyBorder="1" applyAlignment="1" applyProtection="1">
      <alignment horizontal="left" wrapText="1"/>
      <protection locked="0"/>
    </xf>
    <xf numFmtId="0" fontId="10" fillId="4" borderId="110" xfId="0" applyFont="1" applyFill="1" applyBorder="1" applyAlignment="1" applyProtection="1">
      <alignment horizontal="left" wrapText="1"/>
      <protection locked="0"/>
    </xf>
    <xf numFmtId="0" fontId="10" fillId="4" borderId="111" xfId="0" applyFont="1" applyFill="1" applyBorder="1" applyAlignment="1" applyProtection="1">
      <alignment horizontal="left" wrapText="1"/>
      <protection locked="0"/>
    </xf>
    <xf numFmtId="0" fontId="216" fillId="0" borderId="0" xfId="0" applyFont="1" applyAlignment="1">
      <alignment horizontal="left" vertical="top" wrapText="1"/>
    </xf>
    <xf numFmtId="0" fontId="186" fillId="0" borderId="0" xfId="0" applyFont="1" applyAlignment="1">
      <alignment horizontal="left" vertical="top" wrapText="1"/>
    </xf>
    <xf numFmtId="0" fontId="97" fillId="0" borderId="0" xfId="0" applyFont="1" applyAlignment="1">
      <alignment horizontal="left" vertical="top" wrapText="1"/>
    </xf>
    <xf numFmtId="0" fontId="10" fillId="4" borderId="196" xfId="0" applyFont="1" applyFill="1" applyBorder="1" applyAlignment="1" applyProtection="1">
      <alignment horizontal="left" vertical="top" wrapText="1"/>
      <protection locked="0"/>
    </xf>
    <xf numFmtId="0" fontId="10" fillId="4" borderId="145" xfId="0" applyFont="1" applyFill="1" applyBorder="1" applyAlignment="1" applyProtection="1">
      <alignment horizontal="left" vertical="top" wrapText="1"/>
      <protection locked="0"/>
    </xf>
    <xf numFmtId="0" fontId="10" fillId="4" borderId="197" xfId="0" applyFont="1" applyFill="1" applyBorder="1" applyAlignment="1" applyProtection="1">
      <alignment horizontal="left" vertical="top" wrapText="1"/>
      <protection locked="0"/>
    </xf>
    <xf numFmtId="0" fontId="10" fillId="4" borderId="198" xfId="0" applyFont="1" applyFill="1" applyBorder="1" applyAlignment="1" applyProtection="1">
      <alignment horizontal="left" vertical="top" wrapText="1"/>
      <protection locked="0"/>
    </xf>
    <xf numFmtId="0" fontId="10" fillId="4" borderId="199" xfId="0" applyFont="1" applyFill="1" applyBorder="1" applyAlignment="1" applyProtection="1">
      <alignment horizontal="left" vertical="top" wrapText="1"/>
      <protection locked="0"/>
    </xf>
    <xf numFmtId="0" fontId="10" fillId="4" borderId="146" xfId="0" applyFont="1" applyFill="1" applyBorder="1" applyAlignment="1" applyProtection="1">
      <alignment horizontal="left" vertical="top" wrapText="1"/>
      <protection locked="0"/>
    </xf>
    <xf numFmtId="0" fontId="10" fillId="4" borderId="147" xfId="0" applyFont="1" applyFill="1" applyBorder="1" applyAlignment="1" applyProtection="1">
      <alignment horizontal="left" vertical="top" wrapText="1"/>
      <protection locked="0"/>
    </xf>
    <xf numFmtId="0" fontId="10" fillId="4" borderId="200" xfId="0" applyFont="1" applyFill="1" applyBorder="1" applyAlignment="1" applyProtection="1">
      <alignment horizontal="left" vertical="top" wrapText="1"/>
      <protection locked="0"/>
    </xf>
    <xf numFmtId="0" fontId="14" fillId="15" borderId="159" xfId="0" applyFont="1" applyFill="1" applyBorder="1" applyAlignment="1">
      <alignment horizontal="left" vertical="top" wrapText="1"/>
    </xf>
    <xf numFmtId="0" fontId="14" fillId="15" borderId="150" xfId="0" applyFont="1" applyFill="1" applyBorder="1" applyAlignment="1">
      <alignment horizontal="left" vertical="top" wrapText="1"/>
    </xf>
    <xf numFmtId="0" fontId="10" fillId="2" borderId="0" xfId="0" applyFont="1" applyFill="1" applyAlignment="1">
      <alignment horizontal="left" vertical="center" wrapText="1"/>
    </xf>
    <xf numFmtId="0" fontId="96" fillId="15" borderId="159" xfId="0" applyFont="1" applyFill="1" applyBorder="1" applyAlignment="1">
      <alignment horizontal="left" vertical="top" wrapText="1"/>
    </xf>
    <xf numFmtId="0" fontId="96" fillId="15" borderId="150" xfId="0" applyFont="1" applyFill="1" applyBorder="1" applyAlignment="1">
      <alignment horizontal="left" vertical="top" wrapText="1"/>
    </xf>
    <xf numFmtId="0" fontId="97" fillId="0" borderId="0" xfId="0" applyFont="1" applyAlignment="1">
      <alignment horizontal="left" vertical="center" wrapText="1"/>
    </xf>
    <xf numFmtId="0" fontId="10" fillId="15" borderId="150" xfId="0" applyFont="1" applyFill="1" applyBorder="1" applyAlignment="1">
      <alignment horizontal="left" vertical="top" wrapText="1"/>
    </xf>
    <xf numFmtId="0" fontId="10" fillId="15" borderId="160" xfId="0" applyFont="1" applyFill="1" applyBorder="1" applyAlignment="1">
      <alignment horizontal="left" vertical="top" wrapText="1"/>
    </xf>
    <xf numFmtId="0" fontId="10" fillId="2" borderId="0" xfId="0" applyFont="1" applyFill="1" applyAlignment="1">
      <alignment horizontal="justify" vertical="top" wrapText="1"/>
    </xf>
    <xf numFmtId="0" fontId="96" fillId="15" borderId="161" xfId="0" applyFont="1" applyFill="1" applyBorder="1" applyAlignment="1">
      <alignment horizontal="left" vertical="top" wrapText="1"/>
    </xf>
    <xf numFmtId="0" fontId="96" fillId="15" borderId="147" xfId="0" applyFont="1" applyFill="1" applyBorder="1" applyAlignment="1">
      <alignment horizontal="left" vertical="top" wrapText="1"/>
    </xf>
    <xf numFmtId="0" fontId="10" fillId="15" borderId="147" xfId="0" applyFont="1" applyFill="1" applyBorder="1" applyAlignment="1">
      <alignment horizontal="left" vertical="top" wrapText="1"/>
    </xf>
    <xf numFmtId="0" fontId="10" fillId="15" borderId="162" xfId="0" applyFont="1" applyFill="1" applyBorder="1" applyAlignment="1">
      <alignment horizontal="left" vertical="top" wrapText="1"/>
    </xf>
    <xf numFmtId="0" fontId="97" fillId="2" borderId="0" xfId="0" applyFont="1" applyFill="1" applyAlignment="1">
      <alignment horizontal="left" vertical="center" wrapText="1"/>
    </xf>
    <xf numFmtId="0" fontId="81" fillId="15" borderId="150" xfId="0" applyFont="1" applyFill="1" applyBorder="1" applyAlignment="1">
      <alignment horizontal="left" vertical="top" wrapText="1"/>
    </xf>
    <xf numFmtId="0" fontId="97" fillId="2" borderId="147" xfId="0" applyFont="1" applyFill="1" applyBorder="1" applyAlignment="1">
      <alignment horizontal="left" vertical="center" wrapText="1"/>
    </xf>
    <xf numFmtId="0" fontId="81" fillId="15" borderId="265" xfId="0" applyFont="1" applyFill="1" applyBorder="1" applyAlignment="1">
      <alignment horizontal="left" vertical="top" wrapText="1"/>
    </xf>
    <xf numFmtId="0" fontId="81" fillId="15" borderId="266" xfId="0" applyFont="1" applyFill="1" applyBorder="1" applyAlignment="1">
      <alignment horizontal="left" vertical="top"/>
    </xf>
    <xf numFmtId="0" fontId="21" fillId="15" borderId="266" xfId="0" applyFont="1" applyFill="1" applyBorder="1" applyAlignment="1">
      <alignment horizontal="left" vertical="top" wrapText="1"/>
    </xf>
    <xf numFmtId="0" fontId="21" fillId="15" borderId="267" xfId="0" applyFont="1" applyFill="1" applyBorder="1" applyAlignment="1">
      <alignment horizontal="left" vertical="top" wrapText="1"/>
    </xf>
    <xf numFmtId="0" fontId="86" fillId="4" borderId="196" xfId="0" applyFont="1" applyFill="1" applyBorder="1" applyAlignment="1" applyProtection="1">
      <alignment horizontal="left" vertical="top" wrapText="1"/>
      <protection locked="0"/>
    </xf>
    <xf numFmtId="0" fontId="86" fillId="4" borderId="145" xfId="0" applyFont="1" applyFill="1" applyBorder="1" applyAlignment="1" applyProtection="1">
      <alignment horizontal="left" vertical="top" wrapText="1"/>
      <protection locked="0"/>
    </xf>
    <xf numFmtId="0" fontId="86" fillId="4" borderId="197" xfId="0" applyFont="1" applyFill="1" applyBorder="1" applyAlignment="1" applyProtection="1">
      <alignment horizontal="left" vertical="top" wrapText="1"/>
      <protection locked="0"/>
    </xf>
    <xf numFmtId="0" fontId="86" fillId="4" borderId="198" xfId="0" applyFont="1" applyFill="1" applyBorder="1" applyAlignment="1" applyProtection="1">
      <alignment horizontal="left" vertical="top" wrapText="1"/>
      <protection locked="0"/>
    </xf>
    <xf numFmtId="0" fontId="86" fillId="4" borderId="0" xfId="0" applyFont="1" applyFill="1" applyAlignment="1" applyProtection="1">
      <alignment horizontal="left" vertical="top" wrapText="1"/>
      <protection locked="0"/>
    </xf>
    <xf numFmtId="0" fontId="86" fillId="4" borderId="199" xfId="0" applyFont="1" applyFill="1" applyBorder="1" applyAlignment="1" applyProtection="1">
      <alignment horizontal="left" vertical="top" wrapText="1"/>
      <protection locked="0"/>
    </xf>
    <xf numFmtId="0" fontId="86" fillId="4" borderId="146" xfId="0" applyFont="1" applyFill="1" applyBorder="1" applyAlignment="1" applyProtection="1">
      <alignment horizontal="left" vertical="top" wrapText="1"/>
      <protection locked="0"/>
    </xf>
    <xf numFmtId="0" fontId="86" fillId="4" borderId="147" xfId="0" applyFont="1" applyFill="1" applyBorder="1" applyAlignment="1" applyProtection="1">
      <alignment horizontal="left" vertical="top" wrapText="1"/>
      <protection locked="0"/>
    </xf>
    <xf numFmtId="0" fontId="86" fillId="4" borderId="200" xfId="0" applyFont="1" applyFill="1" applyBorder="1" applyAlignment="1" applyProtection="1">
      <alignment horizontal="left" vertical="top" wrapText="1"/>
      <protection locked="0"/>
    </xf>
    <xf numFmtId="0" fontId="81" fillId="15" borderId="128" xfId="0" applyFont="1" applyFill="1" applyBorder="1" applyAlignment="1">
      <alignment horizontal="left" vertical="top"/>
    </xf>
    <xf numFmtId="0" fontId="81" fillId="15" borderId="129" xfId="0" applyFont="1" applyFill="1" applyBorder="1" applyAlignment="1">
      <alignment horizontal="left" vertical="top"/>
    </xf>
    <xf numFmtId="0" fontId="10" fillId="15" borderId="227" xfId="0" applyFont="1" applyFill="1" applyBorder="1" applyAlignment="1">
      <alignment horizontal="left" vertical="top" wrapText="1"/>
    </xf>
    <xf numFmtId="0" fontId="10" fillId="15" borderId="240" xfId="0" applyFont="1" applyFill="1" applyBorder="1" applyAlignment="1">
      <alignment horizontal="left" vertical="top" wrapText="1"/>
    </xf>
    <xf numFmtId="0" fontId="10" fillId="4" borderId="109" xfId="0" applyFont="1" applyFill="1" applyBorder="1" applyAlignment="1" applyProtection="1">
      <alignment horizontal="left" vertical="top" wrapText="1"/>
      <protection locked="0"/>
    </xf>
    <xf numFmtId="0" fontId="10" fillId="4" borderId="110" xfId="0" applyFont="1" applyFill="1" applyBorder="1" applyAlignment="1" applyProtection="1">
      <alignment horizontal="left" vertical="top" wrapText="1"/>
      <protection locked="0"/>
    </xf>
    <xf numFmtId="0" fontId="10" fillId="4" borderId="111" xfId="0" applyFont="1" applyFill="1" applyBorder="1" applyAlignment="1" applyProtection="1">
      <alignment horizontal="left" vertical="top" wrapText="1"/>
      <protection locked="0"/>
    </xf>
    <xf numFmtId="0" fontId="21" fillId="2" borderId="0" xfId="0" applyFont="1" applyFill="1" applyAlignment="1">
      <alignment horizontal="left" vertical="top" wrapText="1"/>
    </xf>
    <xf numFmtId="0" fontId="167" fillId="2" borderId="0" xfId="0" applyFont="1" applyFill="1" applyAlignment="1">
      <alignment horizontal="left" vertical="top" wrapText="1"/>
    </xf>
    <xf numFmtId="0" fontId="115" fillId="0" borderId="0" xfId="0" applyFont="1" applyAlignment="1">
      <alignment horizontal="left" vertical="top" wrapText="1"/>
    </xf>
    <xf numFmtId="0" fontId="115" fillId="2" borderId="0" xfId="0" applyFont="1" applyFill="1" applyAlignment="1">
      <alignment horizontal="left" vertical="top" wrapText="1"/>
    </xf>
    <xf numFmtId="0" fontId="10" fillId="2" borderId="0" xfId="0" applyFont="1" applyFill="1" applyAlignment="1">
      <alignment horizontal="justify" wrapText="1"/>
    </xf>
    <xf numFmtId="0" fontId="22" fillId="4" borderId="32" xfId="0" applyFont="1" applyFill="1" applyBorder="1" applyAlignment="1" applyProtection="1">
      <alignment horizontal="left" vertical="top" wrapText="1"/>
      <protection locked="0"/>
    </xf>
    <xf numFmtId="0" fontId="22" fillId="4" borderId="33" xfId="0" applyFont="1" applyFill="1" applyBorder="1" applyAlignment="1" applyProtection="1">
      <alignment horizontal="left" vertical="top" wrapText="1"/>
      <protection locked="0"/>
    </xf>
    <xf numFmtId="0" fontId="22" fillId="4" borderId="34" xfId="0" applyFont="1" applyFill="1" applyBorder="1" applyAlignment="1" applyProtection="1">
      <alignment horizontal="left" vertical="top" wrapText="1"/>
      <protection locked="0"/>
    </xf>
    <xf numFmtId="0" fontId="22" fillId="4" borderId="35" xfId="0" applyFont="1" applyFill="1" applyBorder="1" applyAlignment="1" applyProtection="1">
      <alignment horizontal="left" vertical="top" wrapText="1"/>
      <protection locked="0"/>
    </xf>
    <xf numFmtId="0" fontId="109" fillId="3" borderId="20" xfId="0" applyFont="1" applyFill="1" applyBorder="1" applyAlignment="1">
      <alignment horizontal="center" wrapText="1"/>
    </xf>
    <xf numFmtId="0" fontId="109" fillId="3" borderId="21" xfId="0" applyFont="1" applyFill="1" applyBorder="1" applyAlignment="1">
      <alignment horizontal="center"/>
    </xf>
    <xf numFmtId="0" fontId="10" fillId="2" borderId="149" xfId="0" applyFont="1" applyFill="1" applyBorder="1" applyAlignment="1">
      <alignment horizontal="left" vertical="top"/>
    </xf>
    <xf numFmtId="0" fontId="10" fillId="2" borderId="150" xfId="0" applyFont="1" applyFill="1" applyBorder="1" applyAlignment="1">
      <alignment horizontal="left" vertical="top"/>
    </xf>
    <xf numFmtId="0" fontId="21" fillId="0" borderId="149" xfId="0" applyFont="1" applyBorder="1" applyAlignment="1">
      <alignment horizontal="left" vertical="top" wrapText="1"/>
    </xf>
    <xf numFmtId="0" fontId="21" fillId="0" borderId="150" xfId="0" applyFont="1" applyBorder="1" applyAlignment="1">
      <alignment horizontal="left" vertical="top"/>
    </xf>
    <xf numFmtId="0" fontId="21" fillId="0" borderId="150" xfId="0" applyFont="1" applyBorder="1" applyAlignment="1">
      <alignment horizontal="left" vertical="top" wrapText="1"/>
    </xf>
    <xf numFmtId="0" fontId="10" fillId="2" borderId="149" xfId="0" applyFont="1" applyFill="1" applyBorder="1" applyAlignment="1">
      <alignment horizontal="left" vertical="top" wrapText="1"/>
    </xf>
    <xf numFmtId="0" fontId="10" fillId="2" borderId="150" xfId="0" applyFont="1" applyFill="1" applyBorder="1" applyAlignment="1">
      <alignment horizontal="left" vertical="top" wrapText="1"/>
    </xf>
    <xf numFmtId="0" fontId="4" fillId="2" borderId="109" xfId="0" applyFont="1" applyFill="1" applyBorder="1" applyAlignment="1">
      <alignment horizontal="left" wrapText="1"/>
    </xf>
    <xf numFmtId="0" fontId="4" fillId="2" borderId="110" xfId="0" applyFont="1" applyFill="1" applyBorder="1" applyAlignment="1">
      <alignment horizontal="left" wrapText="1"/>
    </xf>
    <xf numFmtId="0" fontId="4" fillId="2" borderId="111" xfId="0" applyFont="1" applyFill="1" applyBorder="1" applyAlignment="1">
      <alignment horizontal="left" wrapText="1"/>
    </xf>
    <xf numFmtId="0" fontId="5" fillId="4" borderId="109" xfId="0" applyFont="1" applyFill="1" applyBorder="1" applyAlignment="1" applyProtection="1">
      <alignment horizontal="left" vertical="top" wrapText="1"/>
      <protection locked="0"/>
    </xf>
    <xf numFmtId="0" fontId="5" fillId="4" borderId="110" xfId="0" applyFont="1" applyFill="1" applyBorder="1" applyAlignment="1" applyProtection="1">
      <alignment horizontal="left" vertical="top" wrapText="1"/>
      <protection locked="0"/>
    </xf>
    <xf numFmtId="0" fontId="5" fillId="4" borderId="111" xfId="0" applyFont="1" applyFill="1" applyBorder="1" applyAlignment="1" applyProtection="1">
      <alignment horizontal="left" vertical="top" wrapText="1"/>
      <protection locked="0"/>
    </xf>
    <xf numFmtId="0" fontId="21" fillId="4" borderId="20" xfId="0" applyFont="1" applyFill="1" applyBorder="1" applyAlignment="1" applyProtection="1">
      <alignment horizontal="center" vertical="top" wrapText="1"/>
      <protection locked="0"/>
    </xf>
    <xf numFmtId="0" fontId="21" fillId="4" borderId="21" xfId="0" applyFont="1" applyFill="1" applyBorder="1" applyAlignment="1" applyProtection="1">
      <alignment horizontal="center" vertical="top" wrapText="1"/>
      <protection locked="0"/>
    </xf>
    <xf numFmtId="0" fontId="10" fillId="0" borderId="20" xfId="0" applyFont="1" applyBorder="1" applyAlignment="1">
      <alignment horizontal="left" vertical="top" wrapText="1"/>
    </xf>
    <xf numFmtId="0" fontId="10" fillId="0" borderId="24" xfId="0" applyFont="1" applyBorder="1" applyAlignment="1">
      <alignment horizontal="left" vertical="top" wrapText="1"/>
    </xf>
    <xf numFmtId="0" fontId="10" fillId="0" borderId="21" xfId="0" applyFont="1" applyBorder="1" applyAlignment="1">
      <alignment horizontal="left" vertical="top" wrapText="1"/>
    </xf>
    <xf numFmtId="0" fontId="22" fillId="4" borderId="178" xfId="0" applyFont="1" applyFill="1" applyBorder="1" applyAlignment="1" applyProtection="1">
      <alignment horizontal="left" vertical="top" wrapText="1"/>
      <protection locked="0"/>
    </xf>
    <xf numFmtId="0" fontId="22" fillId="4" borderId="179" xfId="0" applyFont="1" applyFill="1" applyBorder="1" applyAlignment="1" applyProtection="1">
      <alignment horizontal="left" vertical="top" wrapText="1"/>
      <protection locked="0"/>
    </xf>
    <xf numFmtId="0" fontId="5" fillId="4" borderId="32" xfId="0" applyFont="1" applyFill="1" applyBorder="1" applyAlignment="1" applyProtection="1">
      <alignment horizontal="left" vertical="top" wrapText="1"/>
      <protection locked="0"/>
    </xf>
    <xf numFmtId="0" fontId="5" fillId="4" borderId="164" xfId="0" applyFont="1" applyFill="1" applyBorder="1" applyAlignment="1" applyProtection="1">
      <alignment horizontal="left" vertical="top" wrapText="1"/>
      <protection locked="0"/>
    </xf>
    <xf numFmtId="0" fontId="5" fillId="4" borderId="33" xfId="0" applyFont="1" applyFill="1" applyBorder="1" applyAlignment="1" applyProtection="1">
      <alignment horizontal="left" vertical="top" wrapText="1"/>
      <protection locked="0"/>
    </xf>
    <xf numFmtId="0" fontId="5" fillId="4" borderId="34" xfId="0" applyFont="1" applyFill="1" applyBorder="1" applyAlignment="1" applyProtection="1">
      <alignment horizontal="left" vertical="top" wrapText="1"/>
      <protection locked="0"/>
    </xf>
    <xf numFmtId="0" fontId="5" fillId="4" borderId="165" xfId="0" applyFont="1" applyFill="1" applyBorder="1" applyAlignment="1" applyProtection="1">
      <alignment horizontal="left" vertical="top" wrapText="1"/>
      <protection locked="0"/>
    </xf>
    <xf numFmtId="0" fontId="5" fillId="4" borderId="35" xfId="0" applyFont="1" applyFill="1" applyBorder="1" applyAlignment="1" applyProtection="1">
      <alignment horizontal="left" vertical="top" wrapText="1"/>
      <protection locked="0"/>
    </xf>
    <xf numFmtId="0" fontId="1" fillId="4" borderId="32" xfId="0" applyFont="1" applyFill="1" applyBorder="1" applyAlignment="1" applyProtection="1">
      <alignment horizontal="left" vertical="top" wrapText="1"/>
      <protection locked="0"/>
    </xf>
    <xf numFmtId="0" fontId="1" fillId="4" borderId="33" xfId="0" applyFont="1" applyFill="1" applyBorder="1" applyAlignment="1" applyProtection="1">
      <alignment horizontal="left" vertical="top" wrapText="1"/>
      <protection locked="0"/>
    </xf>
    <xf numFmtId="0" fontId="1" fillId="4" borderId="34" xfId="0" applyFont="1" applyFill="1" applyBorder="1" applyAlignment="1" applyProtection="1">
      <alignment horizontal="left" vertical="top" wrapText="1"/>
      <protection locked="0"/>
    </xf>
    <xf numFmtId="0" fontId="1" fillId="4" borderId="35" xfId="0" applyFont="1" applyFill="1" applyBorder="1" applyAlignment="1" applyProtection="1">
      <alignment horizontal="left" vertical="top" wrapText="1"/>
      <protection locked="0"/>
    </xf>
    <xf numFmtId="0" fontId="4" fillId="3" borderId="20" xfId="0" applyFont="1" applyFill="1" applyBorder="1" applyAlignment="1">
      <alignment horizontal="center" wrapText="1"/>
    </xf>
    <xf numFmtId="0" fontId="4" fillId="3" borderId="21" xfId="0" applyFont="1" applyFill="1" applyBorder="1" applyAlignment="1">
      <alignment horizontal="center" wrapText="1"/>
    </xf>
    <xf numFmtId="0" fontId="4" fillId="3" borderId="21" xfId="0" applyFont="1" applyFill="1" applyBorder="1" applyAlignment="1">
      <alignment horizontal="center"/>
    </xf>
    <xf numFmtId="0" fontId="92" fillId="2" borderId="0" xfId="0" applyFont="1" applyFill="1" applyAlignment="1">
      <alignment horizontal="left" vertical="top" wrapText="1"/>
    </xf>
    <xf numFmtId="0" fontId="4" fillId="0" borderId="32" xfId="0" applyFont="1" applyBorder="1" applyAlignment="1">
      <alignment horizontal="left" wrapText="1"/>
    </xf>
    <xf numFmtId="0" fontId="4" fillId="0" borderId="164" xfId="0" applyFont="1" applyBorder="1" applyAlignment="1">
      <alignment horizontal="left" wrapText="1"/>
    </xf>
    <xf numFmtId="0" fontId="4" fillId="0" borderId="33" xfId="0" applyFont="1" applyBorder="1" applyAlignment="1">
      <alignment horizontal="left" wrapText="1"/>
    </xf>
    <xf numFmtId="0" fontId="4" fillId="0" borderId="178" xfId="0" applyFont="1" applyBorder="1" applyAlignment="1">
      <alignment horizontal="center" vertical="top" wrapText="1"/>
    </xf>
    <xf numFmtId="0" fontId="4" fillId="0" borderId="32" xfId="0" applyFont="1" applyBorder="1" applyAlignment="1">
      <alignment horizontal="center" vertical="top" wrapText="1"/>
    </xf>
    <xf numFmtId="0" fontId="4" fillId="0" borderId="164" xfId="0" applyFont="1" applyBorder="1" applyAlignment="1">
      <alignment horizontal="center" vertical="top" wrapText="1"/>
    </xf>
    <xf numFmtId="0" fontId="102" fillId="0" borderId="32" xfId="0" applyFont="1" applyBorder="1" applyAlignment="1">
      <alignment horizontal="center" vertical="top" wrapText="1"/>
    </xf>
    <xf numFmtId="0" fontId="102" fillId="0" borderId="33" xfId="0" applyFont="1" applyBorder="1" applyAlignment="1">
      <alignment horizontal="center" vertical="top" wrapText="1"/>
    </xf>
    <xf numFmtId="0" fontId="10" fillId="15" borderId="26" xfId="0" applyFont="1" applyFill="1" applyBorder="1" applyAlignment="1">
      <alignment horizontal="center" vertical="top" wrapText="1"/>
    </xf>
    <xf numFmtId="0" fontId="10" fillId="15" borderId="27" xfId="0" applyFont="1" applyFill="1" applyBorder="1" applyAlignment="1">
      <alignment horizontal="center" vertical="top" wrapText="1"/>
    </xf>
    <xf numFmtId="0" fontId="10" fillId="15" borderId="28" xfId="0" applyFont="1" applyFill="1" applyBorder="1" applyAlignment="1">
      <alignment horizontal="center" vertical="top" wrapText="1"/>
    </xf>
    <xf numFmtId="0" fontId="4" fillId="15" borderId="26" xfId="0" applyFont="1" applyFill="1" applyBorder="1" applyAlignment="1">
      <alignment horizontal="center" vertical="top" wrapText="1"/>
    </xf>
    <xf numFmtId="0" fontId="4" fillId="15" borderId="28" xfId="0" applyFont="1" applyFill="1" applyBorder="1" applyAlignment="1">
      <alignment horizontal="center" vertical="top" wrapText="1"/>
    </xf>
    <xf numFmtId="0" fontId="10" fillId="15" borderId="26" xfId="0" applyFont="1" applyFill="1" applyBorder="1" applyAlignment="1">
      <alignment vertical="top" wrapText="1"/>
    </xf>
    <xf numFmtId="0" fontId="10" fillId="15" borderId="27" xfId="0" applyFont="1" applyFill="1" applyBorder="1" applyAlignment="1">
      <alignment vertical="top" wrapText="1"/>
    </xf>
    <xf numFmtId="0" fontId="10" fillId="15" borderId="28" xfId="0" applyFont="1" applyFill="1" applyBorder="1" applyAlignment="1">
      <alignment vertical="top" wrapText="1"/>
    </xf>
    <xf numFmtId="0" fontId="4" fillId="15" borderId="26" xfId="0" applyFont="1" applyFill="1" applyBorder="1" applyAlignment="1">
      <alignment vertical="top" wrapText="1"/>
    </xf>
    <xf numFmtId="0" fontId="4" fillId="15" borderId="28" xfId="0" applyFont="1" applyFill="1" applyBorder="1" applyAlignment="1">
      <alignment vertical="top" wrapText="1"/>
    </xf>
    <xf numFmtId="0" fontId="10" fillId="2" borderId="133" xfId="0" applyFont="1" applyFill="1" applyBorder="1" applyAlignment="1">
      <alignment horizontal="left" vertical="top" wrapText="1"/>
    </xf>
    <xf numFmtId="0" fontId="170" fillId="4" borderId="20" xfId="0" applyFont="1" applyFill="1" applyBorder="1" applyAlignment="1" applyProtection="1">
      <alignment horizontal="center" vertical="top" wrapText="1"/>
      <protection locked="0"/>
    </xf>
    <xf numFmtId="0" fontId="170" fillId="4" borderId="21" xfId="0" applyFont="1" applyFill="1" applyBorder="1" applyAlignment="1" applyProtection="1">
      <alignment horizontal="center" vertical="top" wrapText="1"/>
      <protection locked="0"/>
    </xf>
    <xf numFmtId="0" fontId="21" fillId="4" borderId="20" xfId="0" applyFont="1" applyFill="1" applyBorder="1" applyAlignment="1" applyProtection="1">
      <alignment horizontal="left" vertical="top" wrapText="1"/>
      <protection locked="0"/>
    </xf>
    <xf numFmtId="0" fontId="21" fillId="4" borderId="21" xfId="0" applyFont="1" applyFill="1" applyBorder="1" applyAlignment="1" applyProtection="1">
      <alignment horizontal="left" vertical="top" wrapText="1"/>
      <protection locked="0"/>
    </xf>
    <xf numFmtId="0" fontId="21" fillId="0" borderId="20" xfId="0" applyFont="1" applyBorder="1" applyAlignment="1">
      <alignment horizontal="left" vertical="top" wrapText="1"/>
    </xf>
    <xf numFmtId="0" fontId="189" fillId="0" borderId="24" xfId="0" applyFont="1" applyBorder="1" applyAlignment="1">
      <alignment horizontal="left" vertical="top" wrapText="1"/>
    </xf>
    <xf numFmtId="0" fontId="189" fillId="0" borderId="21" xfId="0" applyFont="1" applyBorder="1" applyAlignment="1">
      <alignment horizontal="left" vertical="top" wrapText="1"/>
    </xf>
    <xf numFmtId="0" fontId="10" fillId="0" borderId="22" xfId="0" applyFont="1" applyBorder="1" applyAlignment="1">
      <alignment horizontal="left" vertical="top" wrapText="1"/>
    </xf>
    <xf numFmtId="0" fontId="21" fillId="0" borderId="22" xfId="0" applyFont="1" applyBorder="1" applyAlignment="1" applyProtection="1">
      <alignment horizontal="left" vertical="top" wrapText="1"/>
      <protection locked="0"/>
    </xf>
    <xf numFmtId="0" fontId="21" fillId="0" borderId="22" xfId="0" applyFont="1" applyBorder="1" applyAlignment="1" applyProtection="1">
      <alignment horizontal="center" vertical="top" wrapText="1"/>
      <protection locked="0"/>
    </xf>
    <xf numFmtId="0" fontId="21" fillId="0" borderId="0" xfId="0" applyFont="1" applyAlignment="1" applyProtection="1">
      <alignment horizontal="center" vertical="top" wrapText="1"/>
      <protection locked="0"/>
    </xf>
    <xf numFmtId="0" fontId="122" fillId="15" borderId="124" xfId="10" applyFont="1" applyFill="1" applyBorder="1" applyAlignment="1">
      <alignment horizontal="left" vertical="center" wrapText="1"/>
    </xf>
    <xf numFmtId="0" fontId="122" fillId="15" borderId="125" xfId="10" applyFont="1" applyFill="1" applyBorder="1" applyAlignment="1">
      <alignment horizontal="left" vertical="center" wrapText="1"/>
    </xf>
    <xf numFmtId="0" fontId="122" fillId="15" borderId="121" xfId="10" applyFont="1" applyFill="1" applyBorder="1" applyAlignment="1">
      <alignment horizontal="left" vertical="center" wrapText="1"/>
    </xf>
    <xf numFmtId="0" fontId="122" fillId="15" borderId="124" xfId="10" applyFont="1" applyFill="1" applyBorder="1" applyAlignment="1">
      <alignment horizontal="left" vertical="center"/>
    </xf>
    <xf numFmtId="0" fontId="122" fillId="15" borderId="125" xfId="10" applyFont="1" applyFill="1" applyBorder="1" applyAlignment="1">
      <alignment horizontal="left" vertical="center"/>
    </xf>
    <xf numFmtId="0" fontId="122" fillId="15" borderId="121" xfId="10" applyFont="1" applyFill="1" applyBorder="1" applyAlignment="1">
      <alignment horizontal="left" vertical="center"/>
    </xf>
    <xf numFmtId="0" fontId="40" fillId="0" borderId="0" xfId="3" applyFont="1" applyAlignment="1">
      <alignment horizontal="left" vertical="top" wrapText="1"/>
    </xf>
    <xf numFmtId="0" fontId="40" fillId="0" borderId="0" xfId="3" applyFont="1" applyAlignment="1">
      <alignment horizontal="left" vertical="top"/>
    </xf>
    <xf numFmtId="0" fontId="56" fillId="0" borderId="0" xfId="3" applyFont="1" applyAlignment="1">
      <alignment horizontal="left" vertical="top" wrapText="1"/>
    </xf>
    <xf numFmtId="0" fontId="119" fillId="0" borderId="0" xfId="3" applyFont="1" applyAlignment="1">
      <alignment horizontal="left"/>
    </xf>
    <xf numFmtId="0" fontId="120" fillId="0" borderId="0" xfId="10" applyFont="1" applyAlignment="1">
      <alignment horizontal="left" vertical="top" wrapText="1"/>
    </xf>
    <xf numFmtId="0" fontId="53" fillId="0" borderId="0" xfId="10" applyFont="1" applyAlignment="1">
      <alignment horizontal="left" vertical="top" wrapText="1"/>
    </xf>
    <xf numFmtId="0" fontId="98" fillId="0" borderId="113" xfId="10" applyFont="1" applyBorder="1" applyAlignment="1">
      <alignment horizontal="left" vertical="center"/>
    </xf>
    <xf numFmtId="0" fontId="98" fillId="0" borderId="115" xfId="10" applyFont="1" applyBorder="1" applyAlignment="1">
      <alignment horizontal="left" vertical="center"/>
    </xf>
    <xf numFmtId="0" fontId="98" fillId="0" borderId="114" xfId="10" applyFont="1" applyBorder="1" applyAlignment="1">
      <alignment horizontal="left" vertical="center"/>
    </xf>
    <xf numFmtId="0" fontId="30" fillId="0" borderId="113" xfId="10" applyFont="1" applyBorder="1" applyAlignment="1">
      <alignment horizontal="left" vertical="center" wrapText="1"/>
    </xf>
    <xf numFmtId="0" fontId="30" fillId="0" borderId="115" xfId="10" applyFont="1" applyBorder="1" applyAlignment="1">
      <alignment horizontal="left" vertical="center" wrapText="1"/>
    </xf>
    <xf numFmtId="0" fontId="30" fillId="0" borderId="114" xfId="10" applyFont="1" applyBorder="1" applyAlignment="1">
      <alignment horizontal="left" vertical="center" wrapText="1"/>
    </xf>
    <xf numFmtId="0" fontId="123" fillId="0" borderId="124" xfId="10" applyFont="1" applyBorder="1" applyAlignment="1">
      <alignment horizontal="left" vertical="center"/>
    </xf>
    <xf numFmtId="0" fontId="123" fillId="0" borderId="125" xfId="10" applyFont="1" applyBorder="1" applyAlignment="1">
      <alignment horizontal="left" vertical="center"/>
    </xf>
    <xf numFmtId="0" fontId="123" fillId="0" borderId="121" xfId="10" applyFont="1" applyBorder="1" applyAlignment="1">
      <alignment horizontal="left" vertical="center"/>
    </xf>
    <xf numFmtId="0" fontId="30" fillId="0" borderId="124" xfId="10" applyFont="1" applyBorder="1" applyAlignment="1">
      <alignment horizontal="left" vertical="center" wrapText="1"/>
    </xf>
    <xf numFmtId="0" fontId="30" fillId="0" borderId="125" xfId="10" applyFont="1" applyBorder="1" applyAlignment="1">
      <alignment horizontal="left" vertical="center" wrapText="1"/>
    </xf>
    <xf numFmtId="0" fontId="30" fillId="0" borderId="121" xfId="10" applyFont="1" applyBorder="1" applyAlignment="1">
      <alignment horizontal="left" vertical="center" wrapText="1"/>
    </xf>
    <xf numFmtId="0" fontId="126" fillId="2" borderId="119" xfId="10" applyFont="1" applyFill="1" applyBorder="1" applyAlignment="1">
      <alignment horizontal="left" vertical="top"/>
    </xf>
    <xf numFmtId="0" fontId="126" fillId="2" borderId="117" xfId="10" applyFont="1" applyFill="1" applyBorder="1" applyAlignment="1">
      <alignment horizontal="left" vertical="top"/>
    </xf>
    <xf numFmtId="0" fontId="81" fillId="15" borderId="124" xfId="10" applyFont="1" applyFill="1" applyBorder="1" applyAlignment="1">
      <alignment horizontal="center" vertical="center" wrapText="1"/>
    </xf>
    <xf numFmtId="0" fontId="81" fillId="15" borderId="125" xfId="10" applyFont="1" applyFill="1" applyBorder="1" applyAlignment="1">
      <alignment horizontal="center" vertical="center" wrapText="1"/>
    </xf>
    <xf numFmtId="0" fontId="81" fillId="15" borderId="121" xfId="10" applyFont="1" applyFill="1" applyBorder="1" applyAlignment="1">
      <alignment horizontal="center" vertical="center" wrapText="1"/>
    </xf>
    <xf numFmtId="0" fontId="81" fillId="15" borderId="122" xfId="10" applyFont="1" applyFill="1" applyBorder="1" applyAlignment="1">
      <alignment horizontal="left" wrapText="1"/>
    </xf>
    <xf numFmtId="0" fontId="81" fillId="15" borderId="122" xfId="10" applyFont="1" applyFill="1" applyBorder="1" applyAlignment="1">
      <alignment horizontal="center" wrapText="1"/>
    </xf>
    <xf numFmtId="0" fontId="127" fillId="2" borderId="113" xfId="10" applyFont="1" applyFill="1" applyBorder="1" applyAlignment="1">
      <alignment horizontal="left" vertical="top" wrapText="1"/>
    </xf>
    <xf numFmtId="0" fontId="127" fillId="2" borderId="115" xfId="10" applyFont="1" applyFill="1" applyBorder="1" applyAlignment="1">
      <alignment horizontal="left" vertical="top" wrapText="1"/>
    </xf>
    <xf numFmtId="0" fontId="127" fillId="2" borderId="114" xfId="10" applyFont="1" applyFill="1" applyBorder="1" applyAlignment="1">
      <alignment horizontal="left" vertical="top" wrapText="1"/>
    </xf>
    <xf numFmtId="0" fontId="127" fillId="2" borderId="7" xfId="10" applyFont="1" applyFill="1" applyBorder="1" applyAlignment="1">
      <alignment horizontal="left" vertical="top" wrapText="1"/>
    </xf>
    <xf numFmtId="0" fontId="127" fillId="2" borderId="119" xfId="10" applyFont="1" applyFill="1" applyBorder="1" applyAlignment="1">
      <alignment horizontal="left" vertical="top" wrapText="1"/>
    </xf>
    <xf numFmtId="0" fontId="127" fillId="2" borderId="117" xfId="10" applyFont="1" applyFill="1" applyBorder="1" applyAlignment="1">
      <alignment horizontal="left" vertical="top" wrapText="1"/>
    </xf>
    <xf numFmtId="0" fontId="123" fillId="2" borderId="113" xfId="10" applyFont="1" applyFill="1" applyBorder="1" applyAlignment="1">
      <alignment horizontal="center" vertical="top" wrapText="1"/>
    </xf>
    <xf numFmtId="0" fontId="123" fillId="2" borderId="115" xfId="10" applyFont="1" applyFill="1" applyBorder="1" applyAlignment="1">
      <alignment horizontal="center" vertical="top" wrapText="1"/>
    </xf>
    <xf numFmtId="0" fontId="123" fillId="2" borderId="114" xfId="10" applyFont="1" applyFill="1" applyBorder="1" applyAlignment="1">
      <alignment horizontal="center" vertical="top" wrapText="1"/>
    </xf>
    <xf numFmtId="0" fontId="123" fillId="2" borderId="7" xfId="10" applyFont="1" applyFill="1" applyBorder="1" applyAlignment="1">
      <alignment horizontal="center" vertical="top" wrapText="1"/>
    </xf>
    <xf numFmtId="0" fontId="123" fillId="2" borderId="119" xfId="10" applyFont="1" applyFill="1" applyBorder="1" applyAlignment="1">
      <alignment horizontal="center" vertical="top" wrapText="1"/>
    </xf>
    <xf numFmtId="0" fontId="123" fillId="2" borderId="117" xfId="10" applyFont="1" applyFill="1" applyBorder="1" applyAlignment="1">
      <alignment horizontal="center" vertical="top" wrapText="1"/>
    </xf>
    <xf numFmtId="2" fontId="98" fillId="2" borderId="122" xfId="10" applyNumberFormat="1" applyFont="1" applyFill="1" applyBorder="1" applyAlignment="1">
      <alignment horizontal="center" vertical="center" wrapText="1"/>
    </xf>
    <xf numFmtId="2" fontId="98" fillId="0" borderId="122" xfId="10" quotePrefix="1" applyNumberFormat="1" applyFont="1" applyBorder="1" applyAlignment="1">
      <alignment horizontal="center" vertical="center" wrapText="1"/>
    </xf>
    <xf numFmtId="2" fontId="98" fillId="0" borderId="122" xfId="10" applyNumberFormat="1" applyFont="1" applyBorder="1" applyAlignment="1">
      <alignment horizontal="center" vertical="center" wrapText="1"/>
    </xf>
    <xf numFmtId="2" fontId="123" fillId="2" borderId="122" xfId="10" applyNumberFormat="1" applyFont="1" applyFill="1" applyBorder="1" applyAlignment="1">
      <alignment horizontal="center" vertical="center" wrapText="1"/>
    </xf>
    <xf numFmtId="2" fontId="130" fillId="0" borderId="122" xfId="10" quotePrefix="1" applyNumberFormat="1" applyFont="1" applyBorder="1" applyAlignment="1">
      <alignment horizontal="center" vertical="center" wrapText="1"/>
    </xf>
    <xf numFmtId="2" fontId="130" fillId="0" borderId="122" xfId="10" applyNumberFormat="1" applyFont="1" applyBorder="1" applyAlignment="1">
      <alignment horizontal="center" vertical="center" wrapText="1"/>
    </xf>
    <xf numFmtId="0" fontId="131" fillId="2" borderId="113" xfId="10" applyFont="1" applyFill="1" applyBorder="1" applyAlignment="1">
      <alignment horizontal="center" vertical="top" wrapText="1"/>
    </xf>
    <xf numFmtId="0" fontId="131" fillId="2" borderId="115" xfId="10" applyFont="1" applyFill="1" applyBorder="1" applyAlignment="1">
      <alignment horizontal="center" vertical="top" wrapText="1"/>
    </xf>
    <xf numFmtId="0" fontId="131" fillId="2" borderId="114" xfId="10" applyFont="1" applyFill="1" applyBorder="1" applyAlignment="1">
      <alignment horizontal="center" vertical="top" wrapText="1"/>
    </xf>
    <xf numFmtId="0" fontId="131" fillId="2" borderId="6" xfId="10" applyFont="1" applyFill="1" applyBorder="1" applyAlignment="1">
      <alignment horizontal="center" vertical="top" wrapText="1"/>
    </xf>
    <xf numFmtId="0" fontId="131" fillId="2" borderId="0" xfId="10" applyFont="1" applyFill="1" applyAlignment="1">
      <alignment horizontal="center" vertical="top" wrapText="1"/>
    </xf>
    <xf numFmtId="0" fontId="131" fillId="2" borderId="118" xfId="10" applyFont="1" applyFill="1" applyBorder="1" applyAlignment="1">
      <alignment horizontal="center" vertical="top" wrapText="1"/>
    </xf>
    <xf numFmtId="2" fontId="98" fillId="2" borderId="113" xfId="10" applyNumberFormat="1" applyFont="1" applyFill="1" applyBorder="1" applyAlignment="1">
      <alignment horizontal="center" vertical="center" wrapText="1"/>
    </xf>
    <xf numFmtId="2" fontId="98" fillId="2" borderId="115" xfId="10" applyNumberFormat="1" applyFont="1" applyFill="1" applyBorder="1" applyAlignment="1">
      <alignment horizontal="center" vertical="center" wrapText="1"/>
    </xf>
    <xf numFmtId="2" fontId="98" fillId="2" borderId="114" xfId="10" applyNumberFormat="1" applyFont="1" applyFill="1" applyBorder="1" applyAlignment="1">
      <alignment horizontal="center" vertical="center" wrapText="1"/>
    </xf>
    <xf numFmtId="2" fontId="98" fillId="2" borderId="6" xfId="10" applyNumberFormat="1" applyFont="1" applyFill="1" applyBorder="1" applyAlignment="1">
      <alignment horizontal="center" vertical="center" wrapText="1"/>
    </xf>
    <xf numFmtId="2" fontId="98" fillId="2" borderId="0" xfId="10" applyNumberFormat="1" applyFont="1" applyFill="1" applyAlignment="1">
      <alignment horizontal="center" vertical="center" wrapText="1"/>
    </xf>
    <xf numFmtId="2" fontId="98" fillId="2" borderId="118" xfId="10" applyNumberFormat="1" applyFont="1" applyFill="1" applyBorder="1" applyAlignment="1">
      <alignment horizontal="center" vertical="center" wrapText="1"/>
    </xf>
    <xf numFmtId="0" fontId="53" fillId="0" borderId="0" xfId="10" applyFont="1" applyAlignment="1">
      <alignment horizontal="justify" vertical="top" wrapText="1"/>
    </xf>
    <xf numFmtId="0" fontId="21" fillId="2" borderId="113" xfId="10" applyFont="1" applyFill="1" applyBorder="1" applyAlignment="1">
      <alignment horizontal="left" vertical="top" wrapText="1"/>
    </xf>
    <xf numFmtId="0" fontId="21" fillId="2" borderId="115" xfId="10" applyFont="1" applyFill="1" applyBorder="1" applyAlignment="1">
      <alignment horizontal="left" vertical="top" wrapText="1"/>
    </xf>
    <xf numFmtId="0" fontId="21" fillId="2" borderId="114" xfId="10" applyFont="1" applyFill="1" applyBorder="1" applyAlignment="1">
      <alignment horizontal="left" vertical="top" wrapText="1"/>
    </xf>
    <xf numFmtId="0" fontId="21" fillId="2" borderId="7" xfId="10" applyFont="1" applyFill="1" applyBorder="1" applyAlignment="1">
      <alignment horizontal="left" vertical="top" wrapText="1"/>
    </xf>
    <xf numFmtId="0" fontId="21" fillId="2" borderId="119" xfId="10" applyFont="1" applyFill="1" applyBorder="1" applyAlignment="1">
      <alignment horizontal="left" vertical="top" wrapText="1"/>
    </xf>
    <xf numFmtId="0" fontId="21" fillId="2" borderId="117" xfId="10" applyFont="1" applyFill="1" applyBorder="1" applyAlignment="1">
      <alignment horizontal="left" vertical="top" wrapText="1"/>
    </xf>
    <xf numFmtId="0" fontId="81" fillId="2" borderId="113" xfId="10" applyFont="1" applyFill="1" applyBorder="1" applyAlignment="1">
      <alignment horizontal="center" vertical="top" wrapText="1"/>
    </xf>
    <xf numFmtId="0" fontId="81" fillId="2" borderId="115" xfId="10" applyFont="1" applyFill="1" applyBorder="1" applyAlignment="1">
      <alignment horizontal="center" vertical="top" wrapText="1"/>
    </xf>
    <xf numFmtId="0" fontId="81" fillId="2" borderId="114" xfId="10" applyFont="1" applyFill="1" applyBorder="1" applyAlignment="1">
      <alignment horizontal="center" vertical="top" wrapText="1"/>
    </xf>
    <xf numFmtId="0" fontId="81" fillId="2" borderId="6" xfId="10" applyFont="1" applyFill="1" applyBorder="1" applyAlignment="1">
      <alignment horizontal="center" vertical="top" wrapText="1"/>
    </xf>
    <xf numFmtId="0" fontId="81" fillId="2" borderId="0" xfId="10" applyFont="1" applyFill="1" applyAlignment="1">
      <alignment horizontal="center" vertical="top" wrapText="1"/>
    </xf>
    <xf numFmtId="0" fontId="81" fillId="2" borderId="118" xfId="10" applyFont="1" applyFill="1" applyBorder="1" applyAlignment="1">
      <alignment horizontal="center" vertical="top" wrapText="1"/>
    </xf>
    <xf numFmtId="2" fontId="98" fillId="2" borderId="7" xfId="10" applyNumberFormat="1" applyFont="1" applyFill="1" applyBorder="1" applyAlignment="1">
      <alignment horizontal="center" vertical="center" wrapText="1"/>
    </xf>
    <xf numFmtId="2" fontId="98" fillId="2" borderId="119" xfId="10" applyNumberFormat="1" applyFont="1" applyFill="1" applyBorder="1" applyAlignment="1">
      <alignment horizontal="center" vertical="center" wrapText="1"/>
    </xf>
    <xf numFmtId="2" fontId="98" fillId="2" borderId="117" xfId="10" applyNumberFormat="1" applyFont="1" applyFill="1" applyBorder="1" applyAlignment="1">
      <alignment horizontal="center" vertical="center" wrapText="1"/>
    </xf>
    <xf numFmtId="0" fontId="81" fillId="2" borderId="7" xfId="10" applyFont="1" applyFill="1" applyBorder="1" applyAlignment="1">
      <alignment horizontal="center" vertical="top" wrapText="1"/>
    </xf>
    <xf numFmtId="0" fontId="81" fillId="2" borderId="119" xfId="10" applyFont="1" applyFill="1" applyBorder="1" applyAlignment="1">
      <alignment horizontal="center" vertical="top" wrapText="1"/>
    </xf>
    <xf numFmtId="0" fontId="81" fillId="2" borderId="117" xfId="10" applyFont="1" applyFill="1" applyBorder="1" applyAlignment="1">
      <alignment horizontal="center" vertical="top" wrapText="1"/>
    </xf>
    <xf numFmtId="0" fontId="96" fillId="0" borderId="115" xfId="10" applyFont="1" applyBorder="1" applyAlignment="1">
      <alignment horizontal="left" vertical="top" wrapText="1"/>
    </xf>
    <xf numFmtId="0" fontId="53" fillId="0" borderId="122" xfId="3" applyFont="1" applyBorder="1" applyAlignment="1">
      <alignment horizontal="left" vertical="top" wrapText="1"/>
    </xf>
    <xf numFmtId="0" fontId="53" fillId="0" borderId="0" xfId="3" applyFont="1" applyAlignment="1">
      <alignment horizontal="left" vertical="top" wrapText="1"/>
    </xf>
    <xf numFmtId="0" fontId="40" fillId="15" borderId="122" xfId="3" applyFont="1" applyFill="1" applyBorder="1" applyAlignment="1">
      <alignment horizontal="left" vertical="top" wrapText="1"/>
    </xf>
    <xf numFmtId="0" fontId="140" fillId="18" borderId="113" xfId="10" applyFont="1" applyFill="1" applyBorder="1" applyAlignment="1">
      <alignment horizontal="center" vertical="center"/>
    </xf>
    <xf numFmtId="0" fontId="140" fillId="18" borderId="114" xfId="10" applyFont="1" applyFill="1" applyBorder="1" applyAlignment="1">
      <alignment horizontal="center" vertical="center"/>
    </xf>
    <xf numFmtId="0" fontId="137" fillId="0" borderId="0" xfId="10" applyFont="1" applyAlignment="1">
      <alignment horizontal="left" vertical="top" wrapText="1"/>
    </xf>
    <xf numFmtId="0" fontId="70" fillId="4" borderId="119" xfId="10" applyFont="1" applyFill="1" applyBorder="1" applyAlignment="1" applyProtection="1">
      <alignment horizontal="left" vertical="top" wrapText="1"/>
      <protection locked="0"/>
    </xf>
    <xf numFmtId="0" fontId="122" fillId="0" borderId="0" xfId="10" applyFont="1" applyAlignment="1">
      <alignment horizontal="left" vertical="top" wrapText="1"/>
    </xf>
    <xf numFmtId="0" fontId="30" fillId="0" borderId="0" xfId="10" applyFont="1" applyAlignment="1">
      <alignment horizontal="left" vertical="top" wrapText="1"/>
    </xf>
    <xf numFmtId="0" fontId="173" fillId="0" borderId="0" xfId="10" applyFont="1" applyAlignment="1">
      <alignment horizontal="left" vertical="top" wrapText="1"/>
    </xf>
    <xf numFmtId="0" fontId="66" fillId="4" borderId="124" xfId="10" applyFont="1" applyFill="1" applyBorder="1" applyAlignment="1" applyProtection="1">
      <alignment horizontal="left" vertical="top" wrapText="1"/>
      <protection locked="0"/>
    </xf>
    <xf numFmtId="0" fontId="66" fillId="4" borderId="125" xfId="10" applyFont="1" applyFill="1" applyBorder="1" applyAlignment="1" applyProtection="1">
      <alignment horizontal="left" vertical="top" wrapText="1"/>
      <protection locked="0"/>
    </xf>
    <xf numFmtId="0" fontId="66" fillId="4" borderId="121" xfId="10" applyFont="1" applyFill="1" applyBorder="1" applyAlignment="1" applyProtection="1">
      <alignment horizontal="left" vertical="top" wrapText="1"/>
      <protection locked="0"/>
    </xf>
    <xf numFmtId="0" fontId="144" fillId="0" borderId="124" xfId="10" applyFont="1" applyBorder="1" applyAlignment="1">
      <alignment horizontal="center" vertical="top" wrapText="1"/>
    </xf>
    <xf numFmtId="0" fontId="144" fillId="0" borderId="121" xfId="10" applyFont="1" applyBorder="1" applyAlignment="1">
      <alignment horizontal="center" vertical="top" wrapText="1"/>
    </xf>
    <xf numFmtId="0" fontId="146" fillId="20" borderId="124" xfId="10" applyFont="1" applyFill="1" applyBorder="1" applyAlignment="1">
      <alignment horizontal="left" vertical="center"/>
    </xf>
    <xf numFmtId="0" fontId="146" fillId="20" borderId="125" xfId="10" applyFont="1" applyFill="1" applyBorder="1" applyAlignment="1">
      <alignment horizontal="left" vertical="center"/>
    </xf>
    <xf numFmtId="0" fontId="146" fillId="20" borderId="121" xfId="10" applyFont="1" applyFill="1" applyBorder="1" applyAlignment="1">
      <alignment horizontal="left" vertical="center"/>
    </xf>
    <xf numFmtId="0" fontId="146" fillId="20" borderId="124" xfId="10" applyFont="1" applyFill="1" applyBorder="1" applyAlignment="1">
      <alignment horizontal="left" vertical="center" wrapText="1"/>
    </xf>
    <xf numFmtId="0" fontId="146" fillId="20" borderId="125" xfId="10" applyFont="1" applyFill="1" applyBorder="1" applyAlignment="1">
      <alignment horizontal="left" vertical="center" wrapText="1"/>
    </xf>
    <xf numFmtId="0" fontId="81" fillId="0" borderId="124" xfId="10" applyFont="1" applyBorder="1" applyAlignment="1">
      <alignment horizontal="left" wrapText="1"/>
    </xf>
    <xf numFmtId="0" fontId="81" fillId="0" borderId="125" xfId="10" applyFont="1" applyBorder="1" applyAlignment="1">
      <alignment horizontal="left" wrapText="1"/>
    </xf>
    <xf numFmtId="0" fontId="81" fillId="0" borderId="121" xfId="10" applyFont="1" applyBorder="1" applyAlignment="1">
      <alignment horizontal="left" wrapText="1"/>
    </xf>
    <xf numFmtId="0" fontId="122" fillId="0" borderId="0" xfId="10" applyFont="1" applyAlignment="1" applyProtection="1">
      <alignment horizontal="left" wrapText="1"/>
      <protection hidden="1"/>
    </xf>
    <xf numFmtId="0" fontId="140" fillId="18" borderId="11" xfId="10" applyFont="1" applyFill="1" applyBorder="1" applyAlignment="1">
      <alignment horizontal="left" vertical="top" wrapText="1"/>
    </xf>
    <xf numFmtId="0" fontId="140" fillId="18" borderId="12" xfId="10" applyFont="1" applyFill="1" applyBorder="1" applyAlignment="1">
      <alignment horizontal="left" vertical="top" wrapText="1"/>
    </xf>
    <xf numFmtId="0" fontId="140" fillId="18" borderId="13" xfId="10" applyFont="1" applyFill="1" applyBorder="1" applyAlignment="1">
      <alignment horizontal="left" vertical="top" wrapText="1"/>
    </xf>
    <xf numFmtId="0" fontId="81" fillId="0" borderId="208" xfId="10" applyFont="1" applyBorder="1" applyAlignment="1">
      <alignment horizontal="center" wrapText="1"/>
    </xf>
    <xf numFmtId="0" fontId="81" fillId="0" borderId="211" xfId="10" applyFont="1" applyBorder="1" applyAlignment="1">
      <alignment horizontal="center" wrapText="1"/>
    </xf>
    <xf numFmtId="0" fontId="81" fillId="0" borderId="214" xfId="10" applyFont="1" applyBorder="1" applyAlignment="1">
      <alignment horizontal="center" wrapText="1"/>
    </xf>
    <xf numFmtId="0" fontId="81" fillId="0" borderId="13" xfId="10" applyFont="1" applyBorder="1" applyAlignment="1">
      <alignment horizontal="center" wrapText="1"/>
    </xf>
    <xf numFmtId="0" fontId="81" fillId="0" borderId="15" xfId="10" applyFont="1" applyBorder="1" applyAlignment="1">
      <alignment horizontal="center" wrapText="1"/>
    </xf>
    <xf numFmtId="0" fontId="81" fillId="0" borderId="215" xfId="10" applyFont="1" applyBorder="1" applyAlignment="1">
      <alignment horizontal="center" wrapText="1"/>
    </xf>
    <xf numFmtId="14" fontId="21" fillId="4" borderId="209" xfId="10" applyNumberFormat="1" applyFont="1" applyFill="1" applyBorder="1" applyAlignment="1" applyProtection="1">
      <alignment horizontal="center"/>
      <protection locked="0"/>
    </xf>
    <xf numFmtId="14" fontId="21" fillId="4" borderId="210" xfId="10" applyNumberFormat="1" applyFont="1" applyFill="1" applyBorder="1" applyAlignment="1" applyProtection="1">
      <alignment horizontal="center"/>
      <protection locked="0"/>
    </xf>
    <xf numFmtId="0" fontId="209" fillId="0" borderId="0" xfId="10" applyFont="1" applyAlignment="1">
      <alignment horizontal="left" vertical="top" wrapText="1"/>
    </xf>
    <xf numFmtId="14" fontId="21" fillId="4" borderId="212" xfId="10" applyNumberFormat="1" applyFont="1" applyFill="1" applyBorder="1" applyAlignment="1" applyProtection="1">
      <alignment horizontal="center"/>
      <protection locked="0"/>
    </xf>
    <xf numFmtId="14" fontId="21" fillId="4" borderId="213" xfId="10" applyNumberFormat="1" applyFont="1" applyFill="1" applyBorder="1" applyAlignment="1" applyProtection="1">
      <alignment horizontal="center"/>
      <protection locked="0"/>
    </xf>
    <xf numFmtId="0" fontId="40" fillId="0" borderId="0" xfId="10" applyFont="1" applyAlignment="1">
      <alignment horizontal="left" vertical="top" wrapText="1"/>
    </xf>
    <xf numFmtId="14" fontId="21" fillId="4" borderId="209" xfId="10" applyNumberFormat="1" applyFont="1" applyFill="1" applyBorder="1" applyAlignment="1" applyProtection="1">
      <alignment horizontal="center" wrapText="1"/>
      <protection locked="0"/>
    </xf>
    <xf numFmtId="14" fontId="21" fillId="4" borderId="210" xfId="10" applyNumberFormat="1" applyFont="1" applyFill="1" applyBorder="1" applyAlignment="1" applyProtection="1">
      <alignment horizontal="center" wrapText="1"/>
      <protection locked="0"/>
    </xf>
    <xf numFmtId="14" fontId="21" fillId="4" borderId="212" xfId="10" applyNumberFormat="1" applyFont="1" applyFill="1" applyBorder="1" applyAlignment="1" applyProtection="1">
      <alignment horizontal="center" wrapText="1"/>
      <protection locked="0"/>
    </xf>
    <xf numFmtId="14" fontId="21" fillId="4" borderId="213" xfId="10" applyNumberFormat="1" applyFont="1" applyFill="1" applyBorder="1" applyAlignment="1" applyProtection="1">
      <alignment horizontal="center" wrapText="1"/>
      <protection locked="0"/>
    </xf>
    <xf numFmtId="0" fontId="137" fillId="0" borderId="0" xfId="10" applyFont="1" applyAlignment="1">
      <alignment horizontal="left"/>
    </xf>
    <xf numFmtId="0" fontId="212" fillId="0" borderId="7" xfId="10" applyFont="1" applyBorder="1" applyAlignment="1">
      <alignment horizontal="left" wrapText="1"/>
    </xf>
    <xf numFmtId="0" fontId="212" fillId="0" borderId="119" xfId="10" applyFont="1" applyBorder="1" applyAlignment="1">
      <alignment horizontal="left" wrapText="1"/>
    </xf>
    <xf numFmtId="0" fontId="212" fillId="0" borderId="117" xfId="10" applyFont="1" applyBorder="1" applyAlignment="1">
      <alignment horizontal="left" wrapText="1"/>
    </xf>
    <xf numFmtId="0" fontId="8" fillId="0" borderId="119" xfId="10" applyFont="1" applyBorder="1" applyAlignment="1">
      <alignment horizontal="left" vertical="top" wrapText="1"/>
    </xf>
    <xf numFmtId="0" fontId="8" fillId="0" borderId="119" xfId="10" applyFont="1" applyBorder="1" applyAlignment="1">
      <alignment horizontal="left" vertical="top"/>
    </xf>
    <xf numFmtId="0" fontId="63" fillId="0" borderId="113" xfId="0" applyFont="1" applyBorder="1" applyAlignment="1">
      <alignment horizontal="left" vertical="top" wrapText="1"/>
    </xf>
    <xf numFmtId="0" fontId="63" fillId="0" borderId="115" xfId="0" applyFont="1" applyBorder="1" applyAlignment="1">
      <alignment horizontal="left" vertical="top" wrapText="1"/>
    </xf>
    <xf numFmtId="0" fontId="63" fillId="0" borderId="114" xfId="0" applyFont="1" applyBorder="1" applyAlignment="1">
      <alignment horizontal="left" vertical="top" wrapText="1"/>
    </xf>
    <xf numFmtId="0" fontId="63" fillId="0" borderId="6" xfId="0" applyFont="1" applyBorder="1" applyAlignment="1">
      <alignment horizontal="left" vertical="top" wrapText="1"/>
    </xf>
    <xf numFmtId="0" fontId="63" fillId="0" borderId="0" xfId="0" applyFont="1" applyAlignment="1">
      <alignment horizontal="left" vertical="top" wrapText="1"/>
    </xf>
    <xf numFmtId="0" fontId="63" fillId="0" borderId="118" xfId="0" applyFont="1" applyBorder="1" applyAlignment="1">
      <alignment horizontal="left" vertical="top" wrapText="1"/>
    </xf>
    <xf numFmtId="0" fontId="63" fillId="0" borderId="7" xfId="0" applyFont="1" applyBorder="1" applyAlignment="1">
      <alignment horizontal="left" vertical="top" wrapText="1"/>
    </xf>
    <xf numFmtId="0" fontId="63" fillId="0" borderId="119" xfId="0" applyFont="1" applyBorder="1" applyAlignment="1">
      <alignment horizontal="left" vertical="top" wrapText="1"/>
    </xf>
    <xf numFmtId="0" fontId="63" fillId="0" borderId="117" xfId="0" applyFont="1" applyBorder="1" applyAlignment="1">
      <alignment horizontal="left" vertical="top" wrapText="1"/>
    </xf>
    <xf numFmtId="0" fontId="63" fillId="2" borderId="6" xfId="56" applyFont="1" applyFill="1" applyBorder="1" applyAlignment="1">
      <alignment horizontal="left" vertical="center" wrapText="1"/>
    </xf>
    <xf numFmtId="0" fontId="63" fillId="2" borderId="0" xfId="56" applyFont="1" applyFill="1" applyBorder="1" applyAlignment="1">
      <alignment horizontal="left" vertical="center" wrapText="1"/>
    </xf>
    <xf numFmtId="0" fontId="63" fillId="2" borderId="118" xfId="56" applyFont="1" applyFill="1" applyBorder="1" applyAlignment="1">
      <alignment horizontal="left" vertical="center" wrapText="1"/>
    </xf>
    <xf numFmtId="0" fontId="33" fillId="0" borderId="0" xfId="10" applyFont="1" applyAlignment="1">
      <alignment wrapText="1"/>
    </xf>
    <xf numFmtId="0" fontId="33" fillId="0" borderId="0" xfId="10" applyFont="1"/>
    <xf numFmtId="0" fontId="38" fillId="0" borderId="0" xfId="0" applyFont="1" applyAlignment="1">
      <alignment horizontal="left" vertical="top" wrapText="1"/>
    </xf>
    <xf numFmtId="0" fontId="63" fillId="0" borderId="113" xfId="10" applyFont="1" applyBorder="1" applyAlignment="1">
      <alignment vertical="center" wrapText="1"/>
    </xf>
    <xf numFmtId="0" fontId="63" fillId="0" borderId="115" xfId="10" applyFont="1" applyBorder="1" applyAlignment="1">
      <alignment vertical="center" wrapText="1"/>
    </xf>
    <xf numFmtId="0" fontId="63" fillId="0" borderId="114" xfId="10" applyFont="1" applyBorder="1" applyAlignment="1">
      <alignment vertical="center" wrapText="1"/>
    </xf>
    <xf numFmtId="0" fontId="63" fillId="0" borderId="6" xfId="10" applyFont="1" applyBorder="1" applyAlignment="1">
      <alignment horizontal="left" vertical="top" wrapText="1"/>
    </xf>
    <xf numFmtId="0" fontId="63" fillId="0" borderId="0" xfId="10" applyFont="1" applyAlignment="1">
      <alignment horizontal="left" vertical="top" wrapText="1"/>
    </xf>
    <xf numFmtId="0" fontId="63" fillId="0" borderId="118" xfId="10" applyFont="1" applyBorder="1" applyAlignment="1">
      <alignment horizontal="left" vertical="top" wrapText="1"/>
    </xf>
    <xf numFmtId="0" fontId="5" fillId="4" borderId="20" xfId="0" applyFont="1" applyFill="1" applyBorder="1" applyAlignment="1" applyProtection="1">
      <alignment horizontal="center" vertical="top" wrapText="1"/>
      <protection locked="0"/>
    </xf>
    <xf numFmtId="0" fontId="5" fillId="4" borderId="24" xfId="0" applyFont="1" applyFill="1" applyBorder="1" applyAlignment="1" applyProtection="1">
      <alignment horizontal="center" vertical="top" wrapText="1"/>
      <protection locked="0"/>
    </xf>
    <xf numFmtId="0" fontId="5" fillId="4" borderId="21" xfId="0" applyFont="1" applyFill="1" applyBorder="1" applyAlignment="1" applyProtection="1">
      <alignment horizontal="center" vertical="top" wrapText="1"/>
      <protection locked="0"/>
    </xf>
    <xf numFmtId="0" fontId="5" fillId="4" borderId="20" xfId="0" applyFont="1" applyFill="1" applyBorder="1" applyAlignment="1" applyProtection="1">
      <alignment horizontal="left" vertical="top" wrapText="1"/>
      <protection locked="0"/>
    </xf>
    <xf numFmtId="0" fontId="5" fillId="4" borderId="21" xfId="0" applyFont="1" applyFill="1" applyBorder="1" applyAlignment="1" applyProtection="1">
      <alignment horizontal="left" vertical="top" wrapText="1"/>
      <protection locked="0"/>
    </xf>
    <xf numFmtId="0" fontId="38" fillId="2" borderId="0" xfId="0" applyFont="1" applyFill="1" applyAlignment="1">
      <alignment horizontal="left" vertical="top" wrapText="1"/>
    </xf>
    <xf numFmtId="0" fontId="1" fillId="2" borderId="26" xfId="0" applyFont="1" applyFill="1" applyBorder="1" applyAlignment="1">
      <alignment horizontal="left" vertical="top" wrapText="1"/>
    </xf>
    <xf numFmtId="0" fontId="1" fillId="2" borderId="28" xfId="0" applyFont="1" applyFill="1" applyBorder="1" applyAlignment="1">
      <alignment horizontal="left" vertical="top" wrapText="1"/>
    </xf>
    <xf numFmtId="0" fontId="5" fillId="4" borderId="26" xfId="0" applyFont="1" applyFill="1" applyBorder="1" applyAlignment="1" applyProtection="1">
      <alignment horizontal="left" vertical="top"/>
      <protection locked="0" hidden="1"/>
    </xf>
    <xf numFmtId="0" fontId="5" fillId="4" borderId="28" xfId="0" applyFont="1" applyFill="1" applyBorder="1" applyAlignment="1" applyProtection="1">
      <alignment horizontal="left" vertical="top"/>
      <protection locked="0" hidden="1"/>
    </xf>
    <xf numFmtId="0" fontId="10" fillId="2" borderId="0" xfId="0" applyFont="1" applyFill="1" applyAlignment="1">
      <alignment horizontal="center" vertical="top"/>
    </xf>
    <xf numFmtId="0" fontId="5" fillId="2" borderId="23" xfId="0" applyFont="1" applyFill="1" applyBorder="1" applyAlignment="1">
      <alignment horizontal="left" vertical="top" wrapText="1"/>
    </xf>
    <xf numFmtId="0" fontId="1" fillId="0" borderId="20" xfId="0" applyFont="1" applyBorder="1" applyAlignment="1">
      <alignment horizontal="left" vertical="top" wrapText="1"/>
    </xf>
    <xf numFmtId="0" fontId="1" fillId="0" borderId="24" xfId="0" applyFont="1" applyBorder="1" applyAlignment="1">
      <alignment horizontal="left" vertical="top" wrapText="1"/>
    </xf>
    <xf numFmtId="0" fontId="1" fillId="0" borderId="21" xfId="0" applyFont="1" applyBorder="1" applyAlignment="1">
      <alignment horizontal="left" vertical="top" wrapText="1"/>
    </xf>
    <xf numFmtId="0" fontId="30" fillId="2" borderId="0" xfId="0" applyFont="1" applyFill="1" applyAlignment="1">
      <alignment horizontal="left" wrapText="1"/>
    </xf>
    <xf numFmtId="0" fontId="5" fillId="4" borderId="19" xfId="0" applyFont="1" applyFill="1" applyBorder="1" applyAlignment="1" applyProtection="1">
      <alignment horizontal="left" vertical="top" wrapText="1"/>
      <protection locked="0"/>
    </xf>
    <xf numFmtId="0" fontId="3" fillId="2" borderId="0" xfId="0" applyFont="1" applyFill="1" applyAlignment="1">
      <alignment wrapText="1"/>
    </xf>
    <xf numFmtId="0" fontId="10" fillId="2" borderId="4" xfId="0" applyFont="1" applyFill="1" applyBorder="1" applyAlignment="1">
      <alignment horizontal="left" vertical="top" wrapText="1"/>
    </xf>
    <xf numFmtId="0" fontId="10" fillId="2" borderId="5" xfId="0" applyFont="1" applyFill="1" applyBorder="1" applyAlignment="1">
      <alignment horizontal="left" vertical="top" wrapText="1"/>
    </xf>
    <xf numFmtId="0" fontId="10" fillId="2" borderId="2" xfId="0" applyFont="1" applyFill="1" applyBorder="1" applyAlignment="1">
      <alignment horizontal="left" vertical="top" wrapText="1"/>
    </xf>
    <xf numFmtId="0" fontId="3" fillId="0" borderId="19" xfId="0" applyFont="1" applyBorder="1" applyAlignment="1">
      <alignment vertical="top" wrapText="1"/>
    </xf>
    <xf numFmtId="0" fontId="4" fillId="2" borderId="4"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4" borderId="18" xfId="0" applyFont="1" applyFill="1" applyBorder="1" applyAlignment="1">
      <alignment horizontal="left" vertical="top" wrapText="1"/>
    </xf>
    <xf numFmtId="0" fontId="4" fillId="4" borderId="25" xfId="0" applyFont="1" applyFill="1" applyBorder="1" applyAlignment="1">
      <alignment horizontal="left" vertical="top" wrapText="1"/>
    </xf>
    <xf numFmtId="0" fontId="4" fillId="0" borderId="18" xfId="0" applyFont="1" applyBorder="1" applyAlignment="1">
      <alignment horizontal="left" vertical="center" wrapText="1"/>
    </xf>
    <xf numFmtId="0" fontId="4" fillId="0" borderId="25" xfId="0" applyFont="1" applyBorder="1" applyAlignment="1">
      <alignment horizontal="left" vertical="top" wrapText="1"/>
    </xf>
    <xf numFmtId="0" fontId="2" fillId="2" borderId="19" xfId="0" applyFont="1" applyFill="1" applyBorder="1" applyAlignment="1">
      <alignment horizontal="center" wrapText="1"/>
    </xf>
    <xf numFmtId="0" fontId="5" fillId="2" borderId="0" xfId="0" applyFont="1" applyFill="1" applyAlignment="1">
      <alignment horizontal="justify" vertical="top" wrapText="1"/>
    </xf>
    <xf numFmtId="0" fontId="2" fillId="0" borderId="19" xfId="0" applyFont="1" applyBorder="1" applyAlignment="1">
      <alignment horizontal="center" wrapText="1"/>
    </xf>
    <xf numFmtId="0" fontId="3" fillId="3" borderId="19" xfId="0" applyFont="1" applyFill="1" applyBorder="1" applyAlignment="1">
      <alignment vertical="top" wrapText="1"/>
    </xf>
    <xf numFmtId="0" fontId="3" fillId="2" borderId="19" xfId="0" applyFont="1" applyFill="1" applyBorder="1" applyAlignment="1">
      <alignment vertical="top" wrapText="1"/>
    </xf>
    <xf numFmtId="0" fontId="4" fillId="2" borderId="25" xfId="0" applyFont="1" applyFill="1" applyBorder="1" applyAlignment="1">
      <alignment horizontal="left" vertical="top" wrapText="1"/>
    </xf>
    <xf numFmtId="0" fontId="4" fillId="2" borderId="18" xfId="0" applyFont="1" applyFill="1" applyBorder="1" applyAlignment="1">
      <alignment horizontal="left" vertical="center" wrapText="1"/>
    </xf>
  </cellXfs>
  <cellStyles count="58">
    <cellStyle name="20% - Accent1" xfId="32" builtinId="30" customBuiltin="1"/>
    <cellStyle name="20% - Accent2" xfId="36" builtinId="34" customBuiltin="1"/>
    <cellStyle name="20% - Accent3" xfId="40" builtinId="38" customBuiltin="1"/>
    <cellStyle name="20% - Accent4" xfId="44" builtinId="42" customBuiltin="1"/>
    <cellStyle name="20% - Accent5" xfId="48" builtinId="46" customBuiltin="1"/>
    <cellStyle name="20% - Accent6" xfId="52" builtinId="50" customBuiltin="1"/>
    <cellStyle name="40% - Accent1" xfId="33" builtinId="31" customBuiltin="1"/>
    <cellStyle name="40% - Accent2" xfId="37" builtinId="35" customBuiltin="1"/>
    <cellStyle name="40% - Accent3" xfId="41" builtinId="39" customBuiltin="1"/>
    <cellStyle name="40% - Accent4" xfId="45" builtinId="43" customBuiltin="1"/>
    <cellStyle name="40% - Accent5" xfId="49" builtinId="47" customBuiltin="1"/>
    <cellStyle name="40% - Accent6" xfId="53" builtinId="51" customBuiltin="1"/>
    <cellStyle name="60% - Accent1" xfId="34" builtinId="32" customBuiltin="1"/>
    <cellStyle name="60% - Accent2" xfId="38" builtinId="36" customBuiltin="1"/>
    <cellStyle name="60% - Accent3" xfId="42" builtinId="40" customBuiltin="1"/>
    <cellStyle name="60% - Accent4" xfId="46" builtinId="44" customBuiltin="1"/>
    <cellStyle name="60% - Accent5" xfId="50" builtinId="48" customBuiltin="1"/>
    <cellStyle name="60% - Accent6" xfId="54" builtinId="52" customBuiltin="1"/>
    <cellStyle name="Accent1" xfId="31" builtinId="29" customBuiltin="1"/>
    <cellStyle name="Accent2" xfId="35" builtinId="33" customBuiltin="1"/>
    <cellStyle name="Accent3" xfId="39" builtinId="37" customBuiltin="1"/>
    <cellStyle name="Accent4" xfId="43" builtinId="41" customBuiltin="1"/>
    <cellStyle name="Accent5" xfId="47" builtinId="45" customBuiltin="1"/>
    <cellStyle name="Accent6" xfId="51" builtinId="49" customBuiltin="1"/>
    <cellStyle name="Bad" xfId="20" builtinId="27" customBuiltin="1"/>
    <cellStyle name="Calculation" xfId="24" builtinId="22" customBuiltin="1"/>
    <cellStyle name="Check Cell" xfId="26" builtinId="23" customBuiltin="1"/>
    <cellStyle name="Comma" xfId="57" builtinId="3"/>
    <cellStyle name="Comma 2" xfId="5" xr:uid="{00000000-0005-0000-0000-000001000000}"/>
    <cellStyle name="Comma 2 2" xfId="8" xr:uid="{00000000-0005-0000-0000-000002000000}"/>
    <cellStyle name="Comma 2 6" xfId="13" xr:uid="{79A12A68-0E3B-4039-9B6C-3D1713B89A50}"/>
    <cellStyle name="Comma 3" xfId="11" xr:uid="{5ABBE1FB-AFDF-4381-B54B-1D9EF3508BB2}"/>
    <cellStyle name="Comma 4" xfId="12" xr:uid="{AD6B21FB-BC27-4345-8B29-41292EAC0F56}"/>
    <cellStyle name="Comma 5" xfId="55" xr:uid="{0B7109F8-B856-4541-AEFE-32AD48BFB024}"/>
    <cellStyle name="Explanatory Text" xfId="29" builtinId="53" customBuiltin="1"/>
    <cellStyle name="Good" xfId="19" builtinId="26" customBuiltin="1"/>
    <cellStyle name="Heading 1" xfId="15" builtinId="16" customBuiltin="1"/>
    <cellStyle name="Heading 2" xfId="16" builtinId="17" customBuiltin="1"/>
    <cellStyle name="Heading 3" xfId="17" builtinId="18" customBuiltin="1"/>
    <cellStyle name="Heading 4" xfId="18" builtinId="19" customBuiltin="1"/>
    <cellStyle name="Hyperlink" xfId="2" builtinId="8"/>
    <cellStyle name="Input" xfId="22" builtinId="20" customBuiltin="1"/>
    <cellStyle name="Linked Cell" xfId="25" builtinId="24" customBuiltin="1"/>
    <cellStyle name="Neutral" xfId="21" builtinId="28" customBuiltin="1"/>
    <cellStyle name="Normal" xfId="0" builtinId="0"/>
    <cellStyle name="Normal 10" xfId="56" xr:uid="{680DBF52-654F-4E95-AF05-1130391FE2C3}"/>
    <cellStyle name="Normal 2" xfId="3" xr:uid="{00000000-0005-0000-0000-000005000000}"/>
    <cellStyle name="Normal 3" xfId="4" xr:uid="{00000000-0005-0000-0000-000006000000}"/>
    <cellStyle name="Normal 3 3" xfId="7" xr:uid="{00000000-0005-0000-0000-000007000000}"/>
    <cellStyle name="Normal 4" xfId="10" xr:uid="{35A681D3-DF7F-4D91-A0C6-D9FBE04D4369}"/>
    <cellStyle name="Note" xfId="28" builtinId="10" customBuiltin="1"/>
    <cellStyle name="Output" xfId="23" builtinId="21" customBuiltin="1"/>
    <cellStyle name="Percent" xfId="9" builtinId="5"/>
    <cellStyle name="Percent 2" xfId="6" xr:uid="{00000000-0005-0000-0000-000008000000}"/>
    <cellStyle name="RowLevel_1" xfId="1" builtinId="1" iLevel="0"/>
    <cellStyle name="Title" xfId="14" builtinId="15" customBuiltin="1"/>
    <cellStyle name="Total" xfId="30" builtinId="25" customBuiltin="1"/>
    <cellStyle name="Warning Text" xfId="27" builtinId="11" customBuiltin="1"/>
  </cellStyles>
  <dxfs count="3">
    <dxf>
      <fill>
        <patternFill>
          <bgColor rgb="FFFFFFCC"/>
        </patternFill>
      </fill>
    </dxf>
    <dxf>
      <fill>
        <patternFill>
          <bgColor rgb="FFFFFFCC"/>
        </patternFill>
      </fill>
    </dxf>
    <dxf>
      <font>
        <b/>
        <i val="0"/>
        <strike val="0"/>
        <color rgb="FFC00000"/>
      </font>
    </dxf>
  </dxfs>
  <tableStyles count="0" defaultTableStyle="TableStyleMedium9" defaultPivotStyle="PivotStyleLight16"/>
  <colors>
    <mruColors>
      <color rgb="FF0033CC"/>
      <color rgb="FF0066CC"/>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styles" Target="styles.xml" />
  <Relationship Id="rId3" Type="http://schemas.openxmlformats.org/officeDocument/2006/relationships/worksheet" Target="worksheets/sheet3.xml" />
  <Relationship Id="rId21" Type="http://schemas.openxmlformats.org/officeDocument/2006/relationships/customXml" Target="../customXml/item1.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theme" Target="theme/theme1.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calcChain" Target="calcChain.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23" Type="http://schemas.openxmlformats.org/officeDocument/2006/relationships/customXml" Target="../customXml/item3.xml" />
  <Relationship Id="rId10" Type="http://schemas.openxmlformats.org/officeDocument/2006/relationships/worksheet" Target="worksheets/sheet10.xml" />
  <Relationship Id="rId19"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 Id="rId22" Type="http://schemas.openxmlformats.org/officeDocument/2006/relationships/customXml" Target="../customXml/item2.xml" />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fmlaLink="$B$7"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fmlaLink="$AB$2"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fmlaLink="$AB$1"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AB$1"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2905540</xdr:colOff>
      <xdr:row>12</xdr:row>
      <xdr:rowOff>59635</xdr:rowOff>
    </xdr:from>
    <xdr:to>
      <xdr:col>2</xdr:col>
      <xdr:colOff>3034748</xdr:colOff>
      <xdr:row>15</xdr:row>
      <xdr:rowOff>205409</xdr:rowOff>
    </xdr:to>
    <xdr:sp macro="" textlink="">
      <xdr:nvSpPr>
        <xdr:cNvPr id="2" name="Right Brace 1">
          <a:extLst>
            <a:ext uri="{FF2B5EF4-FFF2-40B4-BE49-F238E27FC236}">
              <a16:creationId xmlns:a16="http://schemas.microsoft.com/office/drawing/2014/main" id="{00000000-0008-0000-0000-000002000000}"/>
            </a:ext>
          </a:extLst>
        </xdr:cNvPr>
        <xdr:cNvSpPr/>
      </xdr:nvSpPr>
      <xdr:spPr>
        <a:xfrm>
          <a:off x="3574775" y="2590800"/>
          <a:ext cx="129208" cy="742122"/>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SG" sz="1100"/>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2</xdr:col>
      <xdr:colOff>1754930</xdr:colOff>
      <xdr:row>15</xdr:row>
      <xdr:rowOff>16541</xdr:rowOff>
    </xdr:from>
    <xdr:ext cx="222364" cy="201705"/>
    <xdr:sp macro="" textlink="">
      <xdr:nvSpPr>
        <xdr:cNvPr id="2" name="Rectangle 1">
          <a:extLst>
            <a:ext uri="{FF2B5EF4-FFF2-40B4-BE49-F238E27FC236}">
              <a16:creationId xmlns:a16="http://schemas.microsoft.com/office/drawing/2014/main" id="{2B785D79-5388-4B7D-97DD-A4A6E530431C}"/>
            </a:ext>
          </a:extLst>
        </xdr:cNvPr>
        <xdr:cNvSpPr/>
      </xdr:nvSpPr>
      <xdr:spPr>
        <a:xfrm>
          <a:off x="3034001" y="6339327"/>
          <a:ext cx="222364" cy="20170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76200</xdr:colOff>
          <xdr:row>43</xdr:row>
          <xdr:rowOff>19050</xdr:rowOff>
        </xdr:from>
        <xdr:to>
          <xdr:col>35</xdr:col>
          <xdr:colOff>76200</xdr:colOff>
          <xdr:row>43</xdr:row>
          <xdr:rowOff>171450</xdr:rowOff>
        </xdr:to>
        <xdr:sp macro="" textlink="">
          <xdr:nvSpPr>
            <xdr:cNvPr id="62465" name="Check Box 1" hidden="1">
              <a:extLst>
                <a:ext uri="{63B3BB69-23CF-44E3-9099-C40C66FF867C}">
                  <a14:compatExt spid="_x0000_s62465"/>
                </a:ext>
                <a:ext uri="{FF2B5EF4-FFF2-40B4-BE49-F238E27FC236}">
                  <a16:creationId xmlns:a16="http://schemas.microsoft.com/office/drawing/2014/main" id="{00000000-0008-0000-0100-00000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76200</xdr:colOff>
          <xdr:row>44</xdr:row>
          <xdr:rowOff>19050</xdr:rowOff>
        </xdr:from>
        <xdr:to>
          <xdr:col>35</xdr:col>
          <xdr:colOff>76200</xdr:colOff>
          <xdr:row>44</xdr:row>
          <xdr:rowOff>165100</xdr:rowOff>
        </xdr:to>
        <xdr:sp macro="" textlink="">
          <xdr:nvSpPr>
            <xdr:cNvPr id="62466" name="Check Box 2" hidden="1">
              <a:extLst>
                <a:ext uri="{63B3BB69-23CF-44E3-9099-C40C66FF867C}">
                  <a14:compatExt spid="_x0000_s62466"/>
                </a:ext>
                <a:ext uri="{FF2B5EF4-FFF2-40B4-BE49-F238E27FC236}">
                  <a16:creationId xmlns:a16="http://schemas.microsoft.com/office/drawing/2014/main" id="{00000000-0008-0000-0100-00000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76200</xdr:colOff>
          <xdr:row>45</xdr:row>
          <xdr:rowOff>19050</xdr:rowOff>
        </xdr:from>
        <xdr:to>
          <xdr:col>35</xdr:col>
          <xdr:colOff>76200</xdr:colOff>
          <xdr:row>45</xdr:row>
          <xdr:rowOff>165100</xdr:rowOff>
        </xdr:to>
        <xdr:sp macro="" textlink="">
          <xdr:nvSpPr>
            <xdr:cNvPr id="62467" name="Check Box 3" hidden="1">
              <a:extLst>
                <a:ext uri="{63B3BB69-23CF-44E3-9099-C40C66FF867C}">
                  <a14:compatExt spid="_x0000_s62467"/>
                </a:ext>
                <a:ext uri="{FF2B5EF4-FFF2-40B4-BE49-F238E27FC236}">
                  <a16:creationId xmlns:a16="http://schemas.microsoft.com/office/drawing/2014/main" id="{00000000-0008-0000-0100-00000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88900</xdr:colOff>
          <xdr:row>47</xdr:row>
          <xdr:rowOff>19050</xdr:rowOff>
        </xdr:from>
        <xdr:to>
          <xdr:col>35</xdr:col>
          <xdr:colOff>76200</xdr:colOff>
          <xdr:row>47</xdr:row>
          <xdr:rowOff>171450</xdr:rowOff>
        </xdr:to>
        <xdr:sp macro="" textlink="">
          <xdr:nvSpPr>
            <xdr:cNvPr id="62468" name="Check Box 4" hidden="1">
              <a:extLst>
                <a:ext uri="{63B3BB69-23CF-44E3-9099-C40C66FF867C}">
                  <a14:compatExt spid="_x0000_s62468"/>
                </a:ext>
                <a:ext uri="{FF2B5EF4-FFF2-40B4-BE49-F238E27FC236}">
                  <a16:creationId xmlns:a16="http://schemas.microsoft.com/office/drawing/2014/main" id="{00000000-0008-0000-0100-00000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88900</xdr:colOff>
          <xdr:row>48</xdr:row>
          <xdr:rowOff>19050</xdr:rowOff>
        </xdr:from>
        <xdr:to>
          <xdr:col>35</xdr:col>
          <xdr:colOff>88900</xdr:colOff>
          <xdr:row>49</xdr:row>
          <xdr:rowOff>19050</xdr:rowOff>
        </xdr:to>
        <xdr:sp macro="" textlink="">
          <xdr:nvSpPr>
            <xdr:cNvPr id="62469" name="Check Box 5" hidden="1">
              <a:extLst>
                <a:ext uri="{63B3BB69-23CF-44E3-9099-C40C66FF867C}">
                  <a14:compatExt spid="_x0000_s62469"/>
                </a:ext>
                <a:ext uri="{FF2B5EF4-FFF2-40B4-BE49-F238E27FC236}">
                  <a16:creationId xmlns:a16="http://schemas.microsoft.com/office/drawing/2014/main" id="{00000000-0008-0000-0100-00000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45</xdr:row>
          <xdr:rowOff>323850</xdr:rowOff>
        </xdr:from>
        <xdr:to>
          <xdr:col>4</xdr:col>
          <xdr:colOff>114300</xdr:colOff>
          <xdr:row>46</xdr:row>
          <xdr:rowOff>228600</xdr:rowOff>
        </xdr:to>
        <xdr:sp macro="" textlink="">
          <xdr:nvSpPr>
            <xdr:cNvPr id="62470" name="Check Box 6" hidden="1">
              <a:extLst>
                <a:ext uri="{63B3BB69-23CF-44E3-9099-C40C66FF867C}">
                  <a14:compatExt spid="_x0000_s62470"/>
                </a:ext>
                <a:ext uri="{FF2B5EF4-FFF2-40B4-BE49-F238E27FC236}">
                  <a16:creationId xmlns:a16="http://schemas.microsoft.com/office/drawing/2014/main" id="{00000000-0008-0000-0100-00000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7</xdr:col>
      <xdr:colOff>981075</xdr:colOff>
      <xdr:row>0</xdr:row>
      <xdr:rowOff>9525</xdr:rowOff>
    </xdr:from>
    <xdr:ext cx="155122" cy="162065"/>
    <xdr:sp macro="" textlink="">
      <xdr:nvSpPr>
        <xdr:cNvPr id="2" name="Rectangle 1">
          <a:extLst>
            <a:ext uri="{FF2B5EF4-FFF2-40B4-BE49-F238E27FC236}">
              <a16:creationId xmlns:a16="http://schemas.microsoft.com/office/drawing/2014/main" id="{00000000-0008-0000-0300-000002000000}"/>
            </a:ext>
          </a:extLst>
        </xdr:cNvPr>
        <xdr:cNvSpPr/>
      </xdr:nvSpPr>
      <xdr:spPr>
        <a:xfrm>
          <a:off x="9010650" y="952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133350</xdr:colOff>
          <xdr:row>41</xdr:row>
          <xdr:rowOff>0</xdr:rowOff>
        </xdr:from>
        <xdr:to>
          <xdr:col>22</xdr:col>
          <xdr:colOff>184150</xdr:colOff>
          <xdr:row>41</xdr:row>
          <xdr:rowOff>279400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04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41</xdr:row>
          <xdr:rowOff>0</xdr:rowOff>
        </xdr:from>
        <xdr:to>
          <xdr:col>24</xdr:col>
          <xdr:colOff>184150</xdr:colOff>
          <xdr:row>41</xdr:row>
          <xdr:rowOff>279400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4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159</xdr:row>
          <xdr:rowOff>38100</xdr:rowOff>
        </xdr:from>
        <xdr:to>
          <xdr:col>20</xdr:col>
          <xdr:colOff>133350</xdr:colOff>
          <xdr:row>159</xdr:row>
          <xdr:rowOff>361950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4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114300</xdr:colOff>
          <xdr:row>169</xdr:row>
          <xdr:rowOff>0</xdr:rowOff>
        </xdr:from>
        <xdr:to>
          <xdr:col>23</xdr:col>
          <xdr:colOff>31750</xdr:colOff>
          <xdr:row>170</xdr:row>
          <xdr:rowOff>12700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4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114300</xdr:colOff>
          <xdr:row>164</xdr:row>
          <xdr:rowOff>165100</xdr:rowOff>
        </xdr:from>
        <xdr:to>
          <xdr:col>22</xdr:col>
          <xdr:colOff>165100</xdr:colOff>
          <xdr:row>166</xdr:row>
          <xdr:rowOff>12700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4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173</xdr:row>
          <xdr:rowOff>50800</xdr:rowOff>
        </xdr:from>
        <xdr:to>
          <xdr:col>22</xdr:col>
          <xdr:colOff>184150</xdr:colOff>
          <xdr:row>173</xdr:row>
          <xdr:rowOff>698500</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04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127000</xdr:colOff>
          <xdr:row>173</xdr:row>
          <xdr:rowOff>19050</xdr:rowOff>
        </xdr:from>
        <xdr:to>
          <xdr:col>24</xdr:col>
          <xdr:colOff>165100</xdr:colOff>
          <xdr:row>173</xdr:row>
          <xdr:rowOff>717550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04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174</xdr:row>
          <xdr:rowOff>50800</xdr:rowOff>
        </xdr:from>
        <xdr:to>
          <xdr:col>22</xdr:col>
          <xdr:colOff>184150</xdr:colOff>
          <xdr:row>174</xdr:row>
          <xdr:rowOff>190500</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04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127000</xdr:colOff>
          <xdr:row>174</xdr:row>
          <xdr:rowOff>38100</xdr:rowOff>
        </xdr:from>
        <xdr:to>
          <xdr:col>24</xdr:col>
          <xdr:colOff>165100</xdr:colOff>
          <xdr:row>174</xdr:row>
          <xdr:rowOff>203200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04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175</xdr:row>
          <xdr:rowOff>50800</xdr:rowOff>
        </xdr:from>
        <xdr:to>
          <xdr:col>22</xdr:col>
          <xdr:colOff>184150</xdr:colOff>
          <xdr:row>175</xdr:row>
          <xdr:rowOff>190500</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04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175</xdr:row>
          <xdr:rowOff>50800</xdr:rowOff>
        </xdr:from>
        <xdr:to>
          <xdr:col>24</xdr:col>
          <xdr:colOff>184150</xdr:colOff>
          <xdr:row>175</xdr:row>
          <xdr:rowOff>203200</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04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114300</xdr:colOff>
          <xdr:row>166</xdr:row>
          <xdr:rowOff>38100</xdr:rowOff>
        </xdr:from>
        <xdr:to>
          <xdr:col>23</xdr:col>
          <xdr:colOff>19050</xdr:colOff>
          <xdr:row>166</xdr:row>
          <xdr:rowOff>165100</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04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50800</xdr:colOff>
          <xdr:row>183</xdr:row>
          <xdr:rowOff>38100</xdr:rowOff>
        </xdr:from>
        <xdr:to>
          <xdr:col>20</xdr:col>
          <xdr:colOff>152400</xdr:colOff>
          <xdr:row>183</xdr:row>
          <xdr:rowOff>266700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04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114300</xdr:colOff>
          <xdr:row>168</xdr:row>
          <xdr:rowOff>0</xdr:rowOff>
        </xdr:from>
        <xdr:to>
          <xdr:col>23</xdr:col>
          <xdr:colOff>19050</xdr:colOff>
          <xdr:row>168</xdr:row>
          <xdr:rowOff>184150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04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114300</xdr:colOff>
          <xdr:row>167</xdr:row>
          <xdr:rowOff>0</xdr:rowOff>
        </xdr:from>
        <xdr:to>
          <xdr:col>23</xdr:col>
          <xdr:colOff>19050</xdr:colOff>
          <xdr:row>168</xdr:row>
          <xdr:rowOff>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04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176</xdr:row>
          <xdr:rowOff>50800</xdr:rowOff>
        </xdr:from>
        <xdr:to>
          <xdr:col>22</xdr:col>
          <xdr:colOff>184150</xdr:colOff>
          <xdr:row>176</xdr:row>
          <xdr:rowOff>190500</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04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176</xdr:row>
          <xdr:rowOff>50800</xdr:rowOff>
        </xdr:from>
        <xdr:to>
          <xdr:col>24</xdr:col>
          <xdr:colOff>184150</xdr:colOff>
          <xdr:row>176</xdr:row>
          <xdr:rowOff>203200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04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187</xdr:row>
          <xdr:rowOff>50800</xdr:rowOff>
        </xdr:from>
        <xdr:to>
          <xdr:col>22</xdr:col>
          <xdr:colOff>184150</xdr:colOff>
          <xdr:row>188</xdr:row>
          <xdr:rowOff>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04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187</xdr:row>
          <xdr:rowOff>50800</xdr:rowOff>
        </xdr:from>
        <xdr:to>
          <xdr:col>24</xdr:col>
          <xdr:colOff>184150</xdr:colOff>
          <xdr:row>188</xdr:row>
          <xdr:rowOff>0</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04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150</xdr:row>
          <xdr:rowOff>38100</xdr:rowOff>
        </xdr:from>
        <xdr:to>
          <xdr:col>24</xdr:col>
          <xdr:colOff>190500</xdr:colOff>
          <xdr:row>150</xdr:row>
          <xdr:rowOff>222250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04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127000</xdr:colOff>
          <xdr:row>150</xdr:row>
          <xdr:rowOff>38100</xdr:rowOff>
        </xdr:from>
        <xdr:to>
          <xdr:col>23</xdr:col>
          <xdr:colOff>31750</xdr:colOff>
          <xdr:row>150</xdr:row>
          <xdr:rowOff>222250</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04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141</xdr:row>
          <xdr:rowOff>152400</xdr:rowOff>
        </xdr:from>
        <xdr:to>
          <xdr:col>20</xdr:col>
          <xdr:colOff>165100</xdr:colOff>
          <xdr:row>141</xdr:row>
          <xdr:rowOff>704850</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04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127000</xdr:colOff>
          <xdr:row>143</xdr:row>
          <xdr:rowOff>38100</xdr:rowOff>
        </xdr:from>
        <xdr:to>
          <xdr:col>22</xdr:col>
          <xdr:colOff>171450</xdr:colOff>
          <xdr:row>143</xdr:row>
          <xdr:rowOff>374650</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04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88900</xdr:colOff>
          <xdr:row>143</xdr:row>
          <xdr:rowOff>38100</xdr:rowOff>
        </xdr:from>
        <xdr:to>
          <xdr:col>24</xdr:col>
          <xdr:colOff>146050</xdr:colOff>
          <xdr:row>143</xdr:row>
          <xdr:rowOff>374650</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04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27</xdr:row>
          <xdr:rowOff>19050</xdr:rowOff>
        </xdr:from>
        <xdr:to>
          <xdr:col>22</xdr:col>
          <xdr:colOff>184150</xdr:colOff>
          <xdr:row>27</xdr:row>
          <xdr:rowOff>317500</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04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27</xdr:row>
          <xdr:rowOff>19050</xdr:rowOff>
        </xdr:from>
        <xdr:to>
          <xdr:col>24</xdr:col>
          <xdr:colOff>184150</xdr:colOff>
          <xdr:row>27</xdr:row>
          <xdr:rowOff>317500</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04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127000</xdr:colOff>
          <xdr:row>148</xdr:row>
          <xdr:rowOff>76200</xdr:rowOff>
        </xdr:from>
        <xdr:to>
          <xdr:col>22</xdr:col>
          <xdr:colOff>171450</xdr:colOff>
          <xdr:row>148</xdr:row>
          <xdr:rowOff>266700</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04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148</xdr:row>
          <xdr:rowOff>76200</xdr:rowOff>
        </xdr:from>
        <xdr:to>
          <xdr:col>25</xdr:col>
          <xdr:colOff>31750</xdr:colOff>
          <xdr:row>148</xdr:row>
          <xdr:rowOff>266700</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04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34</xdr:row>
          <xdr:rowOff>184150</xdr:rowOff>
        </xdr:from>
        <xdr:to>
          <xdr:col>3</xdr:col>
          <xdr:colOff>57150</xdr:colOff>
          <xdr:row>35</xdr:row>
          <xdr:rowOff>171450</xdr:rowOff>
        </xdr:to>
        <xdr:sp macro="" textlink="">
          <xdr:nvSpPr>
            <xdr:cNvPr id="64513" name="Check Box 1" hidden="1">
              <a:extLst>
                <a:ext uri="{63B3BB69-23CF-44E3-9099-C40C66FF867C}">
                  <a14:compatExt spid="_x0000_s64513"/>
                </a:ext>
                <a:ext uri="{FF2B5EF4-FFF2-40B4-BE49-F238E27FC236}">
                  <a16:creationId xmlns:a16="http://schemas.microsoft.com/office/drawing/2014/main" id="{00000000-0008-0000-0600-00000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72</xdr:row>
          <xdr:rowOff>88900</xdr:rowOff>
        </xdr:from>
        <xdr:to>
          <xdr:col>3</xdr:col>
          <xdr:colOff>57150</xdr:colOff>
          <xdr:row>74</xdr:row>
          <xdr:rowOff>0</xdr:rowOff>
        </xdr:to>
        <xdr:sp macro="" textlink="">
          <xdr:nvSpPr>
            <xdr:cNvPr id="64514" name="Check Box 2" hidden="1">
              <a:extLst>
                <a:ext uri="{63B3BB69-23CF-44E3-9099-C40C66FF867C}">
                  <a14:compatExt spid="_x0000_s64514"/>
                </a:ext>
                <a:ext uri="{FF2B5EF4-FFF2-40B4-BE49-F238E27FC236}">
                  <a16:creationId xmlns:a16="http://schemas.microsoft.com/office/drawing/2014/main" id="{00000000-0008-0000-0600-00000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167</xdr:row>
          <xdr:rowOff>12700</xdr:rowOff>
        </xdr:from>
        <xdr:to>
          <xdr:col>3</xdr:col>
          <xdr:colOff>57150</xdr:colOff>
          <xdr:row>168</xdr:row>
          <xdr:rowOff>19050</xdr:rowOff>
        </xdr:to>
        <xdr:sp macro="" textlink="">
          <xdr:nvSpPr>
            <xdr:cNvPr id="64515" name="Check Box 3" hidden="1">
              <a:extLst>
                <a:ext uri="{63B3BB69-23CF-44E3-9099-C40C66FF867C}">
                  <a14:compatExt spid="_x0000_s64515"/>
                </a:ext>
                <a:ext uri="{FF2B5EF4-FFF2-40B4-BE49-F238E27FC236}">
                  <a16:creationId xmlns:a16="http://schemas.microsoft.com/office/drawing/2014/main" id="{00000000-0008-0000-0600-000003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222250</xdr:rowOff>
        </xdr:from>
        <xdr:to>
          <xdr:col>3</xdr:col>
          <xdr:colOff>57150</xdr:colOff>
          <xdr:row>38</xdr:row>
          <xdr:rowOff>12700</xdr:rowOff>
        </xdr:to>
        <xdr:sp macro="" textlink="">
          <xdr:nvSpPr>
            <xdr:cNvPr id="64516" name="Check Box 4" hidden="1">
              <a:extLst>
                <a:ext uri="{63B3BB69-23CF-44E3-9099-C40C66FF867C}">
                  <a14:compatExt spid="_x0000_s64516"/>
                </a:ext>
                <a:ext uri="{FF2B5EF4-FFF2-40B4-BE49-F238E27FC236}">
                  <a16:creationId xmlns:a16="http://schemas.microsoft.com/office/drawing/2014/main" id="{00000000-0008-0000-0600-000004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103</xdr:row>
          <xdr:rowOff>31750</xdr:rowOff>
        </xdr:from>
        <xdr:to>
          <xdr:col>19</xdr:col>
          <xdr:colOff>95250</xdr:colOff>
          <xdr:row>103</xdr:row>
          <xdr:rowOff>209550</xdr:rowOff>
        </xdr:to>
        <xdr:sp macro="" textlink="">
          <xdr:nvSpPr>
            <xdr:cNvPr id="64517" name="Check Box 5" hidden="1">
              <a:extLst>
                <a:ext uri="{63B3BB69-23CF-44E3-9099-C40C66FF867C}">
                  <a14:compatExt spid="_x0000_s64517"/>
                </a:ext>
                <a:ext uri="{FF2B5EF4-FFF2-40B4-BE49-F238E27FC236}">
                  <a16:creationId xmlns:a16="http://schemas.microsoft.com/office/drawing/2014/main" id="{00000000-0008-0000-0600-000005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190500</xdr:rowOff>
        </xdr:from>
        <xdr:to>
          <xdr:col>3</xdr:col>
          <xdr:colOff>57150</xdr:colOff>
          <xdr:row>36</xdr:row>
          <xdr:rowOff>190500</xdr:rowOff>
        </xdr:to>
        <xdr:sp macro="" textlink="">
          <xdr:nvSpPr>
            <xdr:cNvPr id="64518" name="Check Box 6" hidden="1">
              <a:extLst>
                <a:ext uri="{63B3BB69-23CF-44E3-9099-C40C66FF867C}">
                  <a14:compatExt spid="_x0000_s64518"/>
                </a:ext>
                <a:ext uri="{FF2B5EF4-FFF2-40B4-BE49-F238E27FC236}">
                  <a16:creationId xmlns:a16="http://schemas.microsoft.com/office/drawing/2014/main" id="{00000000-0008-0000-0600-000006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90</xdr:row>
          <xdr:rowOff>57150</xdr:rowOff>
        </xdr:from>
        <xdr:to>
          <xdr:col>3</xdr:col>
          <xdr:colOff>57150</xdr:colOff>
          <xdr:row>90</xdr:row>
          <xdr:rowOff>209550</xdr:rowOff>
        </xdr:to>
        <xdr:sp macro="" textlink="">
          <xdr:nvSpPr>
            <xdr:cNvPr id="64519" name="Check Box 7" hidden="1">
              <a:extLst>
                <a:ext uri="{63B3BB69-23CF-44E3-9099-C40C66FF867C}">
                  <a14:compatExt spid="_x0000_s64519"/>
                </a:ext>
                <a:ext uri="{FF2B5EF4-FFF2-40B4-BE49-F238E27FC236}">
                  <a16:creationId xmlns:a16="http://schemas.microsoft.com/office/drawing/2014/main" id="{00000000-0008-0000-0600-000007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168</xdr:row>
          <xdr:rowOff>69850</xdr:rowOff>
        </xdr:from>
        <xdr:to>
          <xdr:col>3</xdr:col>
          <xdr:colOff>57150</xdr:colOff>
          <xdr:row>168</xdr:row>
          <xdr:rowOff>209550</xdr:rowOff>
        </xdr:to>
        <xdr:sp macro="" textlink="">
          <xdr:nvSpPr>
            <xdr:cNvPr id="64520" name="Check Box 8" hidden="1">
              <a:extLst>
                <a:ext uri="{63B3BB69-23CF-44E3-9099-C40C66FF867C}">
                  <a14:compatExt spid="_x0000_s64520"/>
                </a:ext>
                <a:ext uri="{FF2B5EF4-FFF2-40B4-BE49-F238E27FC236}">
                  <a16:creationId xmlns:a16="http://schemas.microsoft.com/office/drawing/2014/main" id="{00000000-0008-0000-0600-000008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185</xdr:row>
          <xdr:rowOff>57150</xdr:rowOff>
        </xdr:from>
        <xdr:to>
          <xdr:col>3</xdr:col>
          <xdr:colOff>57150</xdr:colOff>
          <xdr:row>185</xdr:row>
          <xdr:rowOff>190500</xdr:rowOff>
        </xdr:to>
        <xdr:sp macro="" textlink="">
          <xdr:nvSpPr>
            <xdr:cNvPr id="64521" name="Check Box 9" hidden="1">
              <a:extLst>
                <a:ext uri="{63B3BB69-23CF-44E3-9099-C40C66FF867C}">
                  <a14:compatExt spid="_x0000_s64521"/>
                </a:ext>
                <a:ext uri="{FF2B5EF4-FFF2-40B4-BE49-F238E27FC236}">
                  <a16:creationId xmlns:a16="http://schemas.microsoft.com/office/drawing/2014/main" id="{00000000-0008-0000-0600-000009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30</xdr:row>
          <xdr:rowOff>57150</xdr:rowOff>
        </xdr:from>
        <xdr:to>
          <xdr:col>19</xdr:col>
          <xdr:colOff>133350</xdr:colOff>
          <xdr:row>30</xdr:row>
          <xdr:rowOff>190500</xdr:rowOff>
        </xdr:to>
        <xdr:sp macro="" textlink="">
          <xdr:nvSpPr>
            <xdr:cNvPr id="64522" name="Check Box 10" hidden="1">
              <a:extLst>
                <a:ext uri="{63B3BB69-23CF-44E3-9099-C40C66FF867C}">
                  <a14:compatExt spid="_x0000_s64522"/>
                </a:ext>
                <a:ext uri="{FF2B5EF4-FFF2-40B4-BE49-F238E27FC236}">
                  <a16:creationId xmlns:a16="http://schemas.microsoft.com/office/drawing/2014/main" id="{00000000-0008-0000-0600-00000A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50</xdr:row>
          <xdr:rowOff>57150</xdr:rowOff>
        </xdr:from>
        <xdr:to>
          <xdr:col>19</xdr:col>
          <xdr:colOff>133350</xdr:colOff>
          <xdr:row>50</xdr:row>
          <xdr:rowOff>190500</xdr:rowOff>
        </xdr:to>
        <xdr:sp macro="" textlink="">
          <xdr:nvSpPr>
            <xdr:cNvPr id="64523" name="Check Box 11" hidden="1">
              <a:extLst>
                <a:ext uri="{63B3BB69-23CF-44E3-9099-C40C66FF867C}">
                  <a14:compatExt spid="_x0000_s64523"/>
                </a:ext>
                <a:ext uri="{FF2B5EF4-FFF2-40B4-BE49-F238E27FC236}">
                  <a16:creationId xmlns:a16="http://schemas.microsoft.com/office/drawing/2014/main" id="{00000000-0008-0000-0600-00000B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69</xdr:row>
          <xdr:rowOff>127000</xdr:rowOff>
        </xdr:from>
        <xdr:to>
          <xdr:col>19</xdr:col>
          <xdr:colOff>133350</xdr:colOff>
          <xdr:row>69</xdr:row>
          <xdr:rowOff>266700</xdr:rowOff>
        </xdr:to>
        <xdr:sp macro="" textlink="">
          <xdr:nvSpPr>
            <xdr:cNvPr id="64524" name="Check Box 12" hidden="1">
              <a:extLst>
                <a:ext uri="{63B3BB69-23CF-44E3-9099-C40C66FF867C}">
                  <a14:compatExt spid="_x0000_s64524"/>
                </a:ext>
                <a:ext uri="{FF2B5EF4-FFF2-40B4-BE49-F238E27FC236}">
                  <a16:creationId xmlns:a16="http://schemas.microsoft.com/office/drawing/2014/main" id="{00000000-0008-0000-0600-00000C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86</xdr:row>
          <xdr:rowOff>57150</xdr:rowOff>
        </xdr:from>
        <xdr:to>
          <xdr:col>19</xdr:col>
          <xdr:colOff>133350</xdr:colOff>
          <xdr:row>86</xdr:row>
          <xdr:rowOff>190500</xdr:rowOff>
        </xdr:to>
        <xdr:sp macro="" textlink="">
          <xdr:nvSpPr>
            <xdr:cNvPr id="64525" name="Check Box 13" hidden="1">
              <a:extLst>
                <a:ext uri="{63B3BB69-23CF-44E3-9099-C40C66FF867C}">
                  <a14:compatExt spid="_x0000_s64525"/>
                </a:ext>
                <a:ext uri="{FF2B5EF4-FFF2-40B4-BE49-F238E27FC236}">
                  <a16:creationId xmlns:a16="http://schemas.microsoft.com/office/drawing/2014/main" id="{00000000-0008-0000-0600-00000D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125</xdr:row>
          <xdr:rowOff>31750</xdr:rowOff>
        </xdr:from>
        <xdr:to>
          <xdr:col>19</xdr:col>
          <xdr:colOff>95250</xdr:colOff>
          <xdr:row>125</xdr:row>
          <xdr:rowOff>190500</xdr:rowOff>
        </xdr:to>
        <xdr:sp macro="" textlink="">
          <xdr:nvSpPr>
            <xdr:cNvPr id="64526" name="Check Box 14" hidden="1">
              <a:extLst>
                <a:ext uri="{63B3BB69-23CF-44E3-9099-C40C66FF867C}">
                  <a14:compatExt spid="_x0000_s64526"/>
                </a:ext>
                <a:ext uri="{FF2B5EF4-FFF2-40B4-BE49-F238E27FC236}">
                  <a16:creationId xmlns:a16="http://schemas.microsoft.com/office/drawing/2014/main" id="{00000000-0008-0000-0600-00000E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144</xdr:row>
          <xdr:rowOff>19050</xdr:rowOff>
        </xdr:from>
        <xdr:to>
          <xdr:col>19</xdr:col>
          <xdr:colOff>95250</xdr:colOff>
          <xdr:row>144</xdr:row>
          <xdr:rowOff>209550</xdr:rowOff>
        </xdr:to>
        <xdr:sp macro="" textlink="">
          <xdr:nvSpPr>
            <xdr:cNvPr id="64527" name="Check Box 15" hidden="1">
              <a:extLst>
                <a:ext uri="{63B3BB69-23CF-44E3-9099-C40C66FF867C}">
                  <a14:compatExt spid="_x0000_s64527"/>
                </a:ext>
                <a:ext uri="{FF2B5EF4-FFF2-40B4-BE49-F238E27FC236}">
                  <a16:creationId xmlns:a16="http://schemas.microsoft.com/office/drawing/2014/main" id="{00000000-0008-0000-0600-00000F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163</xdr:row>
          <xdr:rowOff>31750</xdr:rowOff>
        </xdr:from>
        <xdr:to>
          <xdr:col>19</xdr:col>
          <xdr:colOff>95250</xdr:colOff>
          <xdr:row>164</xdr:row>
          <xdr:rowOff>0</xdr:rowOff>
        </xdr:to>
        <xdr:sp macro="" textlink="">
          <xdr:nvSpPr>
            <xdr:cNvPr id="64528" name="Check Box 16" hidden="1">
              <a:extLst>
                <a:ext uri="{63B3BB69-23CF-44E3-9099-C40C66FF867C}">
                  <a14:compatExt spid="_x0000_s64528"/>
                </a:ext>
                <a:ext uri="{FF2B5EF4-FFF2-40B4-BE49-F238E27FC236}">
                  <a16:creationId xmlns:a16="http://schemas.microsoft.com/office/drawing/2014/main" id="{00000000-0008-0000-0600-000010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181</xdr:row>
          <xdr:rowOff>57150</xdr:rowOff>
        </xdr:from>
        <xdr:to>
          <xdr:col>19</xdr:col>
          <xdr:colOff>95250</xdr:colOff>
          <xdr:row>181</xdr:row>
          <xdr:rowOff>190500</xdr:rowOff>
        </xdr:to>
        <xdr:sp macro="" textlink="">
          <xdr:nvSpPr>
            <xdr:cNvPr id="64529" name="Check Box 17" hidden="1">
              <a:extLst>
                <a:ext uri="{63B3BB69-23CF-44E3-9099-C40C66FF867C}">
                  <a14:compatExt spid="_x0000_s64529"/>
                </a:ext>
                <a:ext uri="{FF2B5EF4-FFF2-40B4-BE49-F238E27FC236}">
                  <a16:creationId xmlns:a16="http://schemas.microsoft.com/office/drawing/2014/main" id="{00000000-0008-0000-0600-00001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198</xdr:row>
          <xdr:rowOff>19050</xdr:rowOff>
        </xdr:from>
        <xdr:to>
          <xdr:col>19</xdr:col>
          <xdr:colOff>95250</xdr:colOff>
          <xdr:row>198</xdr:row>
          <xdr:rowOff>171450</xdr:rowOff>
        </xdr:to>
        <xdr:sp macro="" textlink="">
          <xdr:nvSpPr>
            <xdr:cNvPr id="64530" name="Check Box 18" hidden="1">
              <a:extLst>
                <a:ext uri="{63B3BB69-23CF-44E3-9099-C40C66FF867C}">
                  <a14:compatExt spid="_x0000_s64530"/>
                </a:ext>
                <a:ext uri="{FF2B5EF4-FFF2-40B4-BE49-F238E27FC236}">
                  <a16:creationId xmlns:a16="http://schemas.microsoft.com/office/drawing/2014/main" id="{00000000-0008-0000-0600-00001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88900</xdr:colOff>
          <xdr:row>324</xdr:row>
          <xdr:rowOff>88900</xdr:rowOff>
        </xdr:from>
        <xdr:to>
          <xdr:col>22</xdr:col>
          <xdr:colOff>152400</xdr:colOff>
          <xdr:row>325</xdr:row>
          <xdr:rowOff>95250</xdr:rowOff>
        </xdr:to>
        <xdr:sp macro="" textlink="">
          <xdr:nvSpPr>
            <xdr:cNvPr id="64531" name="Check Box 19" hidden="1">
              <a:extLst>
                <a:ext uri="{63B3BB69-23CF-44E3-9099-C40C66FF867C}">
                  <a14:compatExt spid="_x0000_s64531"/>
                </a:ext>
                <a:ext uri="{FF2B5EF4-FFF2-40B4-BE49-F238E27FC236}">
                  <a16:creationId xmlns:a16="http://schemas.microsoft.com/office/drawing/2014/main" id="{00000000-0008-0000-0600-000013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324</xdr:row>
          <xdr:rowOff>88900</xdr:rowOff>
        </xdr:from>
        <xdr:to>
          <xdr:col>24</xdr:col>
          <xdr:colOff>133350</xdr:colOff>
          <xdr:row>325</xdr:row>
          <xdr:rowOff>95250</xdr:rowOff>
        </xdr:to>
        <xdr:sp macro="" textlink="">
          <xdr:nvSpPr>
            <xdr:cNvPr id="64532" name="Check Box 20" hidden="1">
              <a:extLst>
                <a:ext uri="{63B3BB69-23CF-44E3-9099-C40C66FF867C}">
                  <a14:compatExt spid="_x0000_s64532"/>
                </a:ext>
                <a:ext uri="{FF2B5EF4-FFF2-40B4-BE49-F238E27FC236}">
                  <a16:creationId xmlns:a16="http://schemas.microsoft.com/office/drawing/2014/main" id="{00000000-0008-0000-0600-000014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133350</xdr:rowOff>
        </xdr:from>
        <xdr:to>
          <xdr:col>3</xdr:col>
          <xdr:colOff>57150</xdr:colOff>
          <xdr:row>54</xdr:row>
          <xdr:rowOff>171450</xdr:rowOff>
        </xdr:to>
        <xdr:sp macro="" textlink="">
          <xdr:nvSpPr>
            <xdr:cNvPr id="64533" name="Check Box 21" hidden="1">
              <a:extLst>
                <a:ext uri="{63B3BB69-23CF-44E3-9099-C40C66FF867C}">
                  <a14:compatExt spid="_x0000_s64533"/>
                </a:ext>
                <a:ext uri="{FF2B5EF4-FFF2-40B4-BE49-F238E27FC236}">
                  <a16:creationId xmlns:a16="http://schemas.microsoft.com/office/drawing/2014/main" id="{00000000-0008-0000-0600-000015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190500</xdr:rowOff>
        </xdr:from>
        <xdr:to>
          <xdr:col>3</xdr:col>
          <xdr:colOff>57150</xdr:colOff>
          <xdr:row>55</xdr:row>
          <xdr:rowOff>190500</xdr:rowOff>
        </xdr:to>
        <xdr:sp macro="" textlink="">
          <xdr:nvSpPr>
            <xdr:cNvPr id="64534" name="Check Box 22" hidden="1">
              <a:extLst>
                <a:ext uri="{63B3BB69-23CF-44E3-9099-C40C66FF867C}">
                  <a14:compatExt spid="_x0000_s64534"/>
                </a:ext>
                <a:ext uri="{FF2B5EF4-FFF2-40B4-BE49-F238E27FC236}">
                  <a16:creationId xmlns:a16="http://schemas.microsoft.com/office/drawing/2014/main" id="{00000000-0008-0000-0600-000016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190500</xdr:rowOff>
        </xdr:from>
        <xdr:to>
          <xdr:col>3</xdr:col>
          <xdr:colOff>57150</xdr:colOff>
          <xdr:row>56</xdr:row>
          <xdr:rowOff>190500</xdr:rowOff>
        </xdr:to>
        <xdr:sp macro="" textlink="">
          <xdr:nvSpPr>
            <xdr:cNvPr id="64535" name="Check Box 23" hidden="1">
              <a:extLst>
                <a:ext uri="{63B3BB69-23CF-44E3-9099-C40C66FF867C}">
                  <a14:compatExt spid="_x0000_s64535"/>
                </a:ext>
                <a:ext uri="{FF2B5EF4-FFF2-40B4-BE49-F238E27FC236}">
                  <a16:creationId xmlns:a16="http://schemas.microsoft.com/office/drawing/2014/main" id="{00000000-0008-0000-0600-000017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107</xdr:row>
          <xdr:rowOff>57150</xdr:rowOff>
        </xdr:from>
        <xdr:to>
          <xdr:col>3</xdr:col>
          <xdr:colOff>57150</xdr:colOff>
          <xdr:row>107</xdr:row>
          <xdr:rowOff>209550</xdr:rowOff>
        </xdr:to>
        <xdr:sp macro="" textlink="">
          <xdr:nvSpPr>
            <xdr:cNvPr id="64536" name="Check Box 24" hidden="1">
              <a:extLst>
                <a:ext uri="{63B3BB69-23CF-44E3-9099-C40C66FF867C}">
                  <a14:compatExt spid="_x0000_s64536"/>
                </a:ext>
                <a:ext uri="{FF2B5EF4-FFF2-40B4-BE49-F238E27FC236}">
                  <a16:creationId xmlns:a16="http://schemas.microsoft.com/office/drawing/2014/main" id="{00000000-0008-0000-0600-000018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108</xdr:row>
          <xdr:rowOff>57150</xdr:rowOff>
        </xdr:from>
        <xdr:to>
          <xdr:col>3</xdr:col>
          <xdr:colOff>57150</xdr:colOff>
          <xdr:row>108</xdr:row>
          <xdr:rowOff>209550</xdr:rowOff>
        </xdr:to>
        <xdr:sp macro="" textlink="">
          <xdr:nvSpPr>
            <xdr:cNvPr id="64537" name="Check Box 25" hidden="1">
              <a:extLst>
                <a:ext uri="{63B3BB69-23CF-44E3-9099-C40C66FF867C}">
                  <a14:compatExt spid="_x0000_s64537"/>
                </a:ext>
                <a:ext uri="{FF2B5EF4-FFF2-40B4-BE49-F238E27FC236}">
                  <a16:creationId xmlns:a16="http://schemas.microsoft.com/office/drawing/2014/main" id="{00000000-0008-0000-0600-000019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128</xdr:row>
          <xdr:rowOff>95250</xdr:rowOff>
        </xdr:from>
        <xdr:to>
          <xdr:col>3</xdr:col>
          <xdr:colOff>57150</xdr:colOff>
          <xdr:row>130</xdr:row>
          <xdr:rowOff>38100</xdr:rowOff>
        </xdr:to>
        <xdr:sp macro="" textlink="">
          <xdr:nvSpPr>
            <xdr:cNvPr id="64538" name="Check Box 26" hidden="1">
              <a:extLst>
                <a:ext uri="{63B3BB69-23CF-44E3-9099-C40C66FF867C}">
                  <a14:compatExt spid="_x0000_s64538"/>
                </a:ext>
                <a:ext uri="{FF2B5EF4-FFF2-40B4-BE49-F238E27FC236}">
                  <a16:creationId xmlns:a16="http://schemas.microsoft.com/office/drawing/2014/main" id="{00000000-0008-0000-0600-00001A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131</xdr:row>
          <xdr:rowOff>57150</xdr:rowOff>
        </xdr:from>
        <xdr:to>
          <xdr:col>3</xdr:col>
          <xdr:colOff>57150</xdr:colOff>
          <xdr:row>131</xdr:row>
          <xdr:rowOff>190500</xdr:rowOff>
        </xdr:to>
        <xdr:sp macro="" textlink="">
          <xdr:nvSpPr>
            <xdr:cNvPr id="64539" name="Check Box 27" hidden="1">
              <a:extLst>
                <a:ext uri="{63B3BB69-23CF-44E3-9099-C40C66FF867C}">
                  <a14:compatExt spid="_x0000_s64539"/>
                </a:ext>
                <a:ext uri="{FF2B5EF4-FFF2-40B4-BE49-F238E27FC236}">
                  <a16:creationId xmlns:a16="http://schemas.microsoft.com/office/drawing/2014/main" id="{00000000-0008-0000-0600-00001B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129</xdr:row>
          <xdr:rowOff>133350</xdr:rowOff>
        </xdr:from>
        <xdr:to>
          <xdr:col>3</xdr:col>
          <xdr:colOff>57150</xdr:colOff>
          <xdr:row>131</xdr:row>
          <xdr:rowOff>38100</xdr:rowOff>
        </xdr:to>
        <xdr:sp macro="" textlink="">
          <xdr:nvSpPr>
            <xdr:cNvPr id="64540" name="Check Box 28" hidden="1">
              <a:extLst>
                <a:ext uri="{63B3BB69-23CF-44E3-9099-C40C66FF867C}">
                  <a14:compatExt spid="_x0000_s64540"/>
                </a:ext>
                <a:ext uri="{FF2B5EF4-FFF2-40B4-BE49-F238E27FC236}">
                  <a16:creationId xmlns:a16="http://schemas.microsoft.com/office/drawing/2014/main" id="{00000000-0008-0000-0600-00001C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148</xdr:row>
          <xdr:rowOff>88900</xdr:rowOff>
        </xdr:from>
        <xdr:to>
          <xdr:col>3</xdr:col>
          <xdr:colOff>57150</xdr:colOff>
          <xdr:row>148</xdr:row>
          <xdr:rowOff>266700</xdr:rowOff>
        </xdr:to>
        <xdr:sp macro="" textlink="">
          <xdr:nvSpPr>
            <xdr:cNvPr id="64541" name="Check Box 29" hidden="1">
              <a:extLst>
                <a:ext uri="{63B3BB69-23CF-44E3-9099-C40C66FF867C}">
                  <a14:compatExt spid="_x0000_s64541"/>
                </a:ext>
                <a:ext uri="{FF2B5EF4-FFF2-40B4-BE49-F238E27FC236}">
                  <a16:creationId xmlns:a16="http://schemas.microsoft.com/office/drawing/2014/main" id="{00000000-0008-0000-0600-00001D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150</xdr:row>
          <xdr:rowOff>38100</xdr:rowOff>
        </xdr:from>
        <xdr:to>
          <xdr:col>3</xdr:col>
          <xdr:colOff>57150</xdr:colOff>
          <xdr:row>150</xdr:row>
          <xdr:rowOff>285750</xdr:rowOff>
        </xdr:to>
        <xdr:sp macro="" textlink="">
          <xdr:nvSpPr>
            <xdr:cNvPr id="64542" name="Check Box 30" hidden="1">
              <a:extLst>
                <a:ext uri="{63B3BB69-23CF-44E3-9099-C40C66FF867C}">
                  <a14:compatExt spid="_x0000_s64542"/>
                </a:ext>
                <a:ext uri="{FF2B5EF4-FFF2-40B4-BE49-F238E27FC236}">
                  <a16:creationId xmlns:a16="http://schemas.microsoft.com/office/drawing/2014/main" id="{00000000-0008-0000-0600-00001E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148</xdr:row>
          <xdr:rowOff>336550</xdr:rowOff>
        </xdr:from>
        <xdr:to>
          <xdr:col>3</xdr:col>
          <xdr:colOff>57150</xdr:colOff>
          <xdr:row>150</xdr:row>
          <xdr:rowOff>0</xdr:rowOff>
        </xdr:to>
        <xdr:sp macro="" textlink="">
          <xdr:nvSpPr>
            <xdr:cNvPr id="64543" name="Check Box 31" hidden="1">
              <a:extLst>
                <a:ext uri="{63B3BB69-23CF-44E3-9099-C40C66FF867C}">
                  <a14:compatExt spid="_x0000_s64543"/>
                </a:ext>
                <a:ext uri="{FF2B5EF4-FFF2-40B4-BE49-F238E27FC236}">
                  <a16:creationId xmlns:a16="http://schemas.microsoft.com/office/drawing/2014/main" id="{00000000-0008-0000-0600-00001F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202</xdr:row>
          <xdr:rowOff>50800</xdr:rowOff>
        </xdr:from>
        <xdr:to>
          <xdr:col>3</xdr:col>
          <xdr:colOff>76200</xdr:colOff>
          <xdr:row>202</xdr:row>
          <xdr:rowOff>190500</xdr:rowOff>
        </xdr:to>
        <xdr:sp macro="" textlink="">
          <xdr:nvSpPr>
            <xdr:cNvPr id="64544" name="Check Box 32" hidden="1">
              <a:extLst>
                <a:ext uri="{63B3BB69-23CF-44E3-9099-C40C66FF867C}">
                  <a14:compatExt spid="_x0000_s64544"/>
                </a:ext>
                <a:ext uri="{FF2B5EF4-FFF2-40B4-BE49-F238E27FC236}">
                  <a16:creationId xmlns:a16="http://schemas.microsoft.com/office/drawing/2014/main" id="{00000000-0008-0000-0600-000020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202</xdr:row>
          <xdr:rowOff>488950</xdr:rowOff>
        </xdr:from>
        <xdr:to>
          <xdr:col>3</xdr:col>
          <xdr:colOff>76200</xdr:colOff>
          <xdr:row>203</xdr:row>
          <xdr:rowOff>247650</xdr:rowOff>
        </xdr:to>
        <xdr:sp macro="" textlink="">
          <xdr:nvSpPr>
            <xdr:cNvPr id="64545" name="Check Box 33" hidden="1">
              <a:extLst>
                <a:ext uri="{63B3BB69-23CF-44E3-9099-C40C66FF867C}">
                  <a14:compatExt spid="_x0000_s64545"/>
                </a:ext>
                <a:ext uri="{FF2B5EF4-FFF2-40B4-BE49-F238E27FC236}">
                  <a16:creationId xmlns:a16="http://schemas.microsoft.com/office/drawing/2014/main" id="{00000000-0008-0000-0600-00002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203</xdr:row>
          <xdr:rowOff>317500</xdr:rowOff>
        </xdr:from>
        <xdr:to>
          <xdr:col>3</xdr:col>
          <xdr:colOff>76200</xdr:colOff>
          <xdr:row>204</xdr:row>
          <xdr:rowOff>247650</xdr:rowOff>
        </xdr:to>
        <xdr:sp macro="" textlink="">
          <xdr:nvSpPr>
            <xdr:cNvPr id="64546" name="Check Box 34" hidden="1">
              <a:extLst>
                <a:ext uri="{63B3BB69-23CF-44E3-9099-C40C66FF867C}">
                  <a14:compatExt spid="_x0000_s64546"/>
                </a:ext>
                <a:ext uri="{FF2B5EF4-FFF2-40B4-BE49-F238E27FC236}">
                  <a16:creationId xmlns:a16="http://schemas.microsoft.com/office/drawing/2014/main" id="{00000000-0008-0000-0600-00002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204</xdr:row>
          <xdr:rowOff>355600</xdr:rowOff>
        </xdr:from>
        <xdr:to>
          <xdr:col>3</xdr:col>
          <xdr:colOff>76200</xdr:colOff>
          <xdr:row>205</xdr:row>
          <xdr:rowOff>247650</xdr:rowOff>
        </xdr:to>
        <xdr:sp macro="" textlink="">
          <xdr:nvSpPr>
            <xdr:cNvPr id="64547" name="Check Box 35" hidden="1">
              <a:extLst>
                <a:ext uri="{63B3BB69-23CF-44E3-9099-C40C66FF867C}">
                  <a14:compatExt spid="_x0000_s64547"/>
                </a:ext>
                <a:ext uri="{FF2B5EF4-FFF2-40B4-BE49-F238E27FC236}">
                  <a16:creationId xmlns:a16="http://schemas.microsoft.com/office/drawing/2014/main" id="{00000000-0008-0000-0600-000023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220</xdr:row>
          <xdr:rowOff>31750</xdr:rowOff>
        </xdr:from>
        <xdr:to>
          <xdr:col>19</xdr:col>
          <xdr:colOff>127000</xdr:colOff>
          <xdr:row>220</xdr:row>
          <xdr:rowOff>171450</xdr:rowOff>
        </xdr:to>
        <xdr:sp macro="" textlink="">
          <xdr:nvSpPr>
            <xdr:cNvPr id="64548" name="Check Box 36" hidden="1">
              <a:extLst>
                <a:ext uri="{63B3BB69-23CF-44E3-9099-C40C66FF867C}">
                  <a14:compatExt spid="_x0000_s64548"/>
                </a:ext>
                <a:ext uri="{FF2B5EF4-FFF2-40B4-BE49-F238E27FC236}">
                  <a16:creationId xmlns:a16="http://schemas.microsoft.com/office/drawing/2014/main" id="{00000000-0008-0000-0600-000024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248</xdr:row>
          <xdr:rowOff>31750</xdr:rowOff>
        </xdr:from>
        <xdr:to>
          <xdr:col>19</xdr:col>
          <xdr:colOff>114300</xdr:colOff>
          <xdr:row>248</xdr:row>
          <xdr:rowOff>171450</xdr:rowOff>
        </xdr:to>
        <xdr:sp macro="" textlink="">
          <xdr:nvSpPr>
            <xdr:cNvPr id="64549" name="Check Box 37" hidden="1">
              <a:extLst>
                <a:ext uri="{63B3BB69-23CF-44E3-9099-C40C66FF867C}">
                  <a14:compatExt spid="_x0000_s64549"/>
                </a:ext>
                <a:ext uri="{FF2B5EF4-FFF2-40B4-BE49-F238E27FC236}">
                  <a16:creationId xmlns:a16="http://schemas.microsoft.com/office/drawing/2014/main" id="{00000000-0008-0000-0600-000025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262</xdr:row>
          <xdr:rowOff>31750</xdr:rowOff>
        </xdr:from>
        <xdr:to>
          <xdr:col>19</xdr:col>
          <xdr:colOff>114300</xdr:colOff>
          <xdr:row>262</xdr:row>
          <xdr:rowOff>171450</xdr:rowOff>
        </xdr:to>
        <xdr:sp macro="" textlink="">
          <xdr:nvSpPr>
            <xdr:cNvPr id="64550" name="Check Box 38" hidden="1">
              <a:extLst>
                <a:ext uri="{63B3BB69-23CF-44E3-9099-C40C66FF867C}">
                  <a14:compatExt spid="_x0000_s64550"/>
                </a:ext>
                <a:ext uri="{FF2B5EF4-FFF2-40B4-BE49-F238E27FC236}">
                  <a16:creationId xmlns:a16="http://schemas.microsoft.com/office/drawing/2014/main" id="{00000000-0008-0000-0600-000026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234</xdr:row>
          <xdr:rowOff>31750</xdr:rowOff>
        </xdr:from>
        <xdr:to>
          <xdr:col>19</xdr:col>
          <xdr:colOff>114300</xdr:colOff>
          <xdr:row>234</xdr:row>
          <xdr:rowOff>171450</xdr:rowOff>
        </xdr:to>
        <xdr:sp macro="" textlink="">
          <xdr:nvSpPr>
            <xdr:cNvPr id="64551" name="Check Box 39" hidden="1">
              <a:extLst>
                <a:ext uri="{63B3BB69-23CF-44E3-9099-C40C66FF867C}">
                  <a14:compatExt spid="_x0000_s64551"/>
                </a:ext>
                <a:ext uri="{FF2B5EF4-FFF2-40B4-BE49-F238E27FC236}">
                  <a16:creationId xmlns:a16="http://schemas.microsoft.com/office/drawing/2014/main" id="{00000000-0008-0000-0600-000027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34</xdr:row>
          <xdr:rowOff>0</xdr:rowOff>
        </xdr:from>
        <xdr:to>
          <xdr:col>3</xdr:col>
          <xdr:colOff>50800</xdr:colOff>
          <xdr:row>34</xdr:row>
          <xdr:rowOff>184150</xdr:rowOff>
        </xdr:to>
        <xdr:sp macro="" textlink="">
          <xdr:nvSpPr>
            <xdr:cNvPr id="64552" name="Check Box 40" hidden="1">
              <a:extLst>
                <a:ext uri="{63B3BB69-23CF-44E3-9099-C40C66FF867C}">
                  <a14:compatExt spid="_x0000_s64552"/>
                </a:ext>
                <a:ext uri="{FF2B5EF4-FFF2-40B4-BE49-F238E27FC236}">
                  <a16:creationId xmlns:a16="http://schemas.microsoft.com/office/drawing/2014/main" id="{00000000-0008-0000-0600-000028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88900</xdr:colOff>
          <xdr:row>327</xdr:row>
          <xdr:rowOff>88900</xdr:rowOff>
        </xdr:from>
        <xdr:to>
          <xdr:col>22</xdr:col>
          <xdr:colOff>152400</xdr:colOff>
          <xdr:row>328</xdr:row>
          <xdr:rowOff>88900</xdr:rowOff>
        </xdr:to>
        <xdr:sp macro="" textlink="">
          <xdr:nvSpPr>
            <xdr:cNvPr id="64553" name="Check Box 41" hidden="1">
              <a:extLst>
                <a:ext uri="{63B3BB69-23CF-44E3-9099-C40C66FF867C}">
                  <a14:compatExt spid="_x0000_s64553"/>
                </a:ext>
                <a:ext uri="{FF2B5EF4-FFF2-40B4-BE49-F238E27FC236}">
                  <a16:creationId xmlns:a16="http://schemas.microsoft.com/office/drawing/2014/main" id="{00000000-0008-0000-0600-000029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327</xdr:row>
          <xdr:rowOff>88900</xdr:rowOff>
        </xdr:from>
        <xdr:to>
          <xdr:col>24</xdr:col>
          <xdr:colOff>133350</xdr:colOff>
          <xdr:row>328</xdr:row>
          <xdr:rowOff>88900</xdr:rowOff>
        </xdr:to>
        <xdr:sp macro="" textlink="">
          <xdr:nvSpPr>
            <xdr:cNvPr id="64554" name="Check Box 42" hidden="1">
              <a:extLst>
                <a:ext uri="{63B3BB69-23CF-44E3-9099-C40C66FF867C}">
                  <a14:compatExt spid="_x0000_s64554"/>
                </a:ext>
                <a:ext uri="{FF2B5EF4-FFF2-40B4-BE49-F238E27FC236}">
                  <a16:creationId xmlns:a16="http://schemas.microsoft.com/office/drawing/2014/main" id="{00000000-0008-0000-0600-00002A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23</xdr:col>
      <xdr:colOff>73270</xdr:colOff>
      <xdr:row>58</xdr:row>
      <xdr:rowOff>0</xdr:rowOff>
    </xdr:from>
    <xdr:ext cx="155122" cy="162065"/>
    <xdr:sp macro="" textlink="">
      <xdr:nvSpPr>
        <xdr:cNvPr id="2" name="Rectangle 1">
          <a:extLst>
            <a:ext uri="{FF2B5EF4-FFF2-40B4-BE49-F238E27FC236}">
              <a16:creationId xmlns:a16="http://schemas.microsoft.com/office/drawing/2014/main" id="{CAC3CE64-3CCD-4AAD-8691-67CCA7D958BC}"/>
            </a:ext>
          </a:extLst>
        </xdr:cNvPr>
        <xdr:cNvSpPr/>
      </xdr:nvSpPr>
      <xdr:spPr>
        <a:xfrm>
          <a:off x="5264395" y="12153900"/>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75</xdr:row>
      <xdr:rowOff>0</xdr:rowOff>
    </xdr:from>
    <xdr:ext cx="155122" cy="162065"/>
    <xdr:sp macro="" textlink="">
      <xdr:nvSpPr>
        <xdr:cNvPr id="3" name="Rectangle 2">
          <a:extLst>
            <a:ext uri="{FF2B5EF4-FFF2-40B4-BE49-F238E27FC236}">
              <a16:creationId xmlns:a16="http://schemas.microsoft.com/office/drawing/2014/main" id="{4F62EAFC-EB95-4C68-B419-37C431E9A355}"/>
            </a:ext>
          </a:extLst>
        </xdr:cNvPr>
        <xdr:cNvSpPr/>
      </xdr:nvSpPr>
      <xdr:spPr>
        <a:xfrm>
          <a:off x="5264395" y="15411450"/>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92</xdr:row>
      <xdr:rowOff>0</xdr:rowOff>
    </xdr:from>
    <xdr:ext cx="155122" cy="162065"/>
    <xdr:sp macro="" textlink="">
      <xdr:nvSpPr>
        <xdr:cNvPr id="4" name="Rectangle 3">
          <a:extLst>
            <a:ext uri="{FF2B5EF4-FFF2-40B4-BE49-F238E27FC236}">
              <a16:creationId xmlns:a16="http://schemas.microsoft.com/office/drawing/2014/main" id="{83FEFD82-C349-4B1C-9936-22BC71FD62A7}"/>
            </a:ext>
          </a:extLst>
        </xdr:cNvPr>
        <xdr:cNvSpPr/>
      </xdr:nvSpPr>
      <xdr:spPr>
        <a:xfrm>
          <a:off x="5264395" y="18649950"/>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110</xdr:row>
      <xdr:rowOff>0</xdr:rowOff>
    </xdr:from>
    <xdr:ext cx="155122" cy="162065"/>
    <xdr:sp macro="" textlink="">
      <xdr:nvSpPr>
        <xdr:cNvPr id="5" name="Rectangle 4">
          <a:extLst>
            <a:ext uri="{FF2B5EF4-FFF2-40B4-BE49-F238E27FC236}">
              <a16:creationId xmlns:a16="http://schemas.microsoft.com/office/drawing/2014/main" id="{5D32039C-D37D-4204-A8B9-B1294375F2C0}"/>
            </a:ext>
          </a:extLst>
        </xdr:cNvPr>
        <xdr:cNvSpPr/>
      </xdr:nvSpPr>
      <xdr:spPr>
        <a:xfrm>
          <a:off x="5264395" y="22393275"/>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133</xdr:row>
      <xdr:rowOff>0</xdr:rowOff>
    </xdr:from>
    <xdr:ext cx="155122" cy="162065"/>
    <xdr:sp macro="" textlink="">
      <xdr:nvSpPr>
        <xdr:cNvPr id="6" name="Rectangle 5">
          <a:extLst>
            <a:ext uri="{FF2B5EF4-FFF2-40B4-BE49-F238E27FC236}">
              <a16:creationId xmlns:a16="http://schemas.microsoft.com/office/drawing/2014/main" id="{9BE9D509-FC07-4395-A088-5A8D4E2A0A09}"/>
            </a:ext>
          </a:extLst>
        </xdr:cNvPr>
        <xdr:cNvSpPr/>
      </xdr:nvSpPr>
      <xdr:spPr>
        <a:xfrm>
          <a:off x="5264395" y="26660475"/>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152</xdr:row>
      <xdr:rowOff>0</xdr:rowOff>
    </xdr:from>
    <xdr:ext cx="155122" cy="162065"/>
    <xdr:sp macro="" textlink="">
      <xdr:nvSpPr>
        <xdr:cNvPr id="7" name="Rectangle 6">
          <a:extLst>
            <a:ext uri="{FF2B5EF4-FFF2-40B4-BE49-F238E27FC236}">
              <a16:creationId xmlns:a16="http://schemas.microsoft.com/office/drawing/2014/main" id="{A0D23B97-EBAA-4110-95CF-709AD9D48F0C}"/>
            </a:ext>
          </a:extLst>
        </xdr:cNvPr>
        <xdr:cNvSpPr/>
      </xdr:nvSpPr>
      <xdr:spPr>
        <a:xfrm>
          <a:off x="5264395" y="30613350"/>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170</xdr:row>
      <xdr:rowOff>0</xdr:rowOff>
    </xdr:from>
    <xdr:ext cx="155122" cy="162065"/>
    <xdr:sp macro="" textlink="">
      <xdr:nvSpPr>
        <xdr:cNvPr id="8" name="Rectangle 7">
          <a:extLst>
            <a:ext uri="{FF2B5EF4-FFF2-40B4-BE49-F238E27FC236}">
              <a16:creationId xmlns:a16="http://schemas.microsoft.com/office/drawing/2014/main" id="{789BC808-446C-42C2-B8F2-ADE288D71017}"/>
            </a:ext>
          </a:extLst>
        </xdr:cNvPr>
        <xdr:cNvSpPr/>
      </xdr:nvSpPr>
      <xdr:spPr>
        <a:xfrm>
          <a:off x="5264395" y="34137600"/>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187</xdr:row>
      <xdr:rowOff>0</xdr:rowOff>
    </xdr:from>
    <xdr:ext cx="155122" cy="162065"/>
    <xdr:sp macro="" textlink="">
      <xdr:nvSpPr>
        <xdr:cNvPr id="9" name="Rectangle 8">
          <a:extLst>
            <a:ext uri="{FF2B5EF4-FFF2-40B4-BE49-F238E27FC236}">
              <a16:creationId xmlns:a16="http://schemas.microsoft.com/office/drawing/2014/main" id="{0E04330A-CEDE-4AB8-86DE-CFCC2A12A293}"/>
            </a:ext>
          </a:extLst>
        </xdr:cNvPr>
        <xdr:cNvSpPr/>
      </xdr:nvSpPr>
      <xdr:spPr>
        <a:xfrm>
          <a:off x="5264395" y="37376100"/>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207</xdr:row>
      <xdr:rowOff>0</xdr:rowOff>
    </xdr:from>
    <xdr:ext cx="155122" cy="162065"/>
    <xdr:sp macro="" textlink="">
      <xdr:nvSpPr>
        <xdr:cNvPr id="10" name="Rectangle 9">
          <a:extLst>
            <a:ext uri="{FF2B5EF4-FFF2-40B4-BE49-F238E27FC236}">
              <a16:creationId xmlns:a16="http://schemas.microsoft.com/office/drawing/2014/main" id="{5C43EBD4-990F-4334-B9FF-065E7199F243}"/>
            </a:ext>
          </a:extLst>
        </xdr:cNvPr>
        <xdr:cNvSpPr/>
      </xdr:nvSpPr>
      <xdr:spPr>
        <a:xfrm>
          <a:off x="5264395" y="41957625"/>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223</xdr:row>
      <xdr:rowOff>0</xdr:rowOff>
    </xdr:from>
    <xdr:ext cx="155122" cy="162065"/>
    <xdr:sp macro="" textlink="">
      <xdr:nvSpPr>
        <xdr:cNvPr id="11" name="Rectangle 10">
          <a:extLst>
            <a:ext uri="{FF2B5EF4-FFF2-40B4-BE49-F238E27FC236}">
              <a16:creationId xmlns:a16="http://schemas.microsoft.com/office/drawing/2014/main" id="{9D97C824-5D29-4AA5-A88D-21ADB2378E7B}"/>
            </a:ext>
          </a:extLst>
        </xdr:cNvPr>
        <xdr:cNvSpPr/>
      </xdr:nvSpPr>
      <xdr:spPr>
        <a:xfrm>
          <a:off x="5264395" y="45005625"/>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237</xdr:row>
      <xdr:rowOff>0</xdr:rowOff>
    </xdr:from>
    <xdr:ext cx="155122" cy="162065"/>
    <xdr:sp macro="" textlink="">
      <xdr:nvSpPr>
        <xdr:cNvPr id="12" name="Rectangle 11">
          <a:extLst>
            <a:ext uri="{FF2B5EF4-FFF2-40B4-BE49-F238E27FC236}">
              <a16:creationId xmlns:a16="http://schemas.microsoft.com/office/drawing/2014/main" id="{E1C31B34-5152-4D87-A8E6-C446CB954898}"/>
            </a:ext>
          </a:extLst>
        </xdr:cNvPr>
        <xdr:cNvSpPr/>
      </xdr:nvSpPr>
      <xdr:spPr>
        <a:xfrm>
          <a:off x="5264395" y="47720250"/>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251</xdr:row>
      <xdr:rowOff>0</xdr:rowOff>
    </xdr:from>
    <xdr:ext cx="155122" cy="162065"/>
    <xdr:sp macro="" textlink="">
      <xdr:nvSpPr>
        <xdr:cNvPr id="13" name="Rectangle 12">
          <a:extLst>
            <a:ext uri="{FF2B5EF4-FFF2-40B4-BE49-F238E27FC236}">
              <a16:creationId xmlns:a16="http://schemas.microsoft.com/office/drawing/2014/main" id="{4BDBF14C-3CF8-4021-A297-57586191BB88}"/>
            </a:ext>
          </a:extLst>
        </xdr:cNvPr>
        <xdr:cNvSpPr/>
      </xdr:nvSpPr>
      <xdr:spPr>
        <a:xfrm>
          <a:off x="5264395" y="50415825"/>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265</xdr:row>
      <xdr:rowOff>0</xdr:rowOff>
    </xdr:from>
    <xdr:ext cx="155122" cy="162065"/>
    <xdr:sp macro="" textlink="">
      <xdr:nvSpPr>
        <xdr:cNvPr id="14" name="Rectangle 13">
          <a:extLst>
            <a:ext uri="{FF2B5EF4-FFF2-40B4-BE49-F238E27FC236}">
              <a16:creationId xmlns:a16="http://schemas.microsoft.com/office/drawing/2014/main" id="{417CE096-DF5B-4282-A6FA-F238EBD8AFFE}"/>
            </a:ext>
          </a:extLst>
        </xdr:cNvPr>
        <xdr:cNvSpPr/>
      </xdr:nvSpPr>
      <xdr:spPr>
        <a:xfrm>
          <a:off x="5264395" y="53139975"/>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48426</xdr:colOff>
      <xdr:row>40</xdr:row>
      <xdr:rowOff>0</xdr:rowOff>
    </xdr:from>
    <xdr:ext cx="155122" cy="162065"/>
    <xdr:sp macro="" textlink="">
      <xdr:nvSpPr>
        <xdr:cNvPr id="15" name="Rectangle 14">
          <a:extLst>
            <a:ext uri="{FF2B5EF4-FFF2-40B4-BE49-F238E27FC236}">
              <a16:creationId xmlns:a16="http://schemas.microsoft.com/office/drawing/2014/main" id="{DB033477-4CA5-4C7E-BC55-DF0735AF0EEF}"/>
            </a:ext>
          </a:extLst>
        </xdr:cNvPr>
        <xdr:cNvSpPr/>
      </xdr:nvSpPr>
      <xdr:spPr>
        <a:xfrm>
          <a:off x="5239551" y="8696325"/>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mc:AlternateContent xmlns:mc="http://schemas.openxmlformats.org/markup-compatibility/2006">
    <mc:Choice xmlns:a14="http://schemas.microsoft.com/office/drawing/2010/main" Requires="a14">
      <xdr:twoCellAnchor editAs="oneCell">
        <xdr:from>
          <xdr:col>1</xdr:col>
          <xdr:colOff>266700</xdr:colOff>
          <xdr:row>37</xdr:row>
          <xdr:rowOff>190500</xdr:rowOff>
        </xdr:from>
        <xdr:to>
          <xdr:col>3</xdr:col>
          <xdr:colOff>50800</xdr:colOff>
          <xdr:row>39</xdr:row>
          <xdr:rowOff>0</xdr:rowOff>
        </xdr:to>
        <xdr:sp macro="" textlink="">
          <xdr:nvSpPr>
            <xdr:cNvPr id="64555" name="Check Box 43" hidden="1">
              <a:extLst>
                <a:ext uri="{63B3BB69-23CF-44E3-9099-C40C66FF867C}">
                  <a14:compatExt spid="_x0000_s64555"/>
                </a:ext>
                <a:ext uri="{FF2B5EF4-FFF2-40B4-BE49-F238E27FC236}">
                  <a16:creationId xmlns:a16="http://schemas.microsoft.com/office/drawing/2014/main" id="{00000000-0008-0000-0600-00002B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56</xdr:row>
          <xdr:rowOff>190500</xdr:rowOff>
        </xdr:from>
        <xdr:to>
          <xdr:col>3</xdr:col>
          <xdr:colOff>50800</xdr:colOff>
          <xdr:row>57</xdr:row>
          <xdr:rowOff>184150</xdr:rowOff>
        </xdr:to>
        <xdr:sp macro="" textlink="">
          <xdr:nvSpPr>
            <xdr:cNvPr id="64556" name="Check Box 44" hidden="1">
              <a:extLst>
                <a:ext uri="{63B3BB69-23CF-44E3-9099-C40C66FF867C}">
                  <a14:compatExt spid="_x0000_s64556"/>
                </a:ext>
                <a:ext uri="{FF2B5EF4-FFF2-40B4-BE49-F238E27FC236}">
                  <a16:creationId xmlns:a16="http://schemas.microsoft.com/office/drawing/2014/main" id="{00000000-0008-0000-0600-00002C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73</xdr:row>
          <xdr:rowOff>190500</xdr:rowOff>
        </xdr:from>
        <xdr:to>
          <xdr:col>3</xdr:col>
          <xdr:colOff>50800</xdr:colOff>
          <xdr:row>74</xdr:row>
          <xdr:rowOff>222250</xdr:rowOff>
        </xdr:to>
        <xdr:sp macro="" textlink="">
          <xdr:nvSpPr>
            <xdr:cNvPr id="64557" name="Check Box 45" hidden="1">
              <a:extLst>
                <a:ext uri="{63B3BB69-23CF-44E3-9099-C40C66FF867C}">
                  <a14:compatExt spid="_x0000_s64557"/>
                </a:ext>
                <a:ext uri="{FF2B5EF4-FFF2-40B4-BE49-F238E27FC236}">
                  <a16:creationId xmlns:a16="http://schemas.microsoft.com/office/drawing/2014/main" id="{00000000-0008-0000-0600-00002D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90</xdr:row>
          <xdr:rowOff>190500</xdr:rowOff>
        </xdr:from>
        <xdr:to>
          <xdr:col>3</xdr:col>
          <xdr:colOff>50800</xdr:colOff>
          <xdr:row>91</xdr:row>
          <xdr:rowOff>184150</xdr:rowOff>
        </xdr:to>
        <xdr:sp macro="" textlink="">
          <xdr:nvSpPr>
            <xdr:cNvPr id="64558" name="Check Box 46" hidden="1">
              <a:extLst>
                <a:ext uri="{63B3BB69-23CF-44E3-9099-C40C66FF867C}">
                  <a14:compatExt spid="_x0000_s64558"/>
                </a:ext>
                <a:ext uri="{FF2B5EF4-FFF2-40B4-BE49-F238E27FC236}">
                  <a16:creationId xmlns:a16="http://schemas.microsoft.com/office/drawing/2014/main" id="{00000000-0008-0000-0600-00002E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108</xdr:row>
          <xdr:rowOff>342900</xdr:rowOff>
        </xdr:from>
        <xdr:to>
          <xdr:col>3</xdr:col>
          <xdr:colOff>50800</xdr:colOff>
          <xdr:row>109</xdr:row>
          <xdr:rowOff>184150</xdr:rowOff>
        </xdr:to>
        <xdr:sp macro="" textlink="">
          <xdr:nvSpPr>
            <xdr:cNvPr id="64559" name="Check Box 47" hidden="1">
              <a:extLst>
                <a:ext uri="{63B3BB69-23CF-44E3-9099-C40C66FF867C}">
                  <a14:compatExt spid="_x0000_s64559"/>
                </a:ext>
                <a:ext uri="{FF2B5EF4-FFF2-40B4-BE49-F238E27FC236}">
                  <a16:creationId xmlns:a16="http://schemas.microsoft.com/office/drawing/2014/main" id="{00000000-0008-0000-0600-00002F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131</xdr:row>
          <xdr:rowOff>298450</xdr:rowOff>
        </xdr:from>
        <xdr:to>
          <xdr:col>3</xdr:col>
          <xdr:colOff>50800</xdr:colOff>
          <xdr:row>132</xdr:row>
          <xdr:rowOff>184150</xdr:rowOff>
        </xdr:to>
        <xdr:sp macro="" textlink="">
          <xdr:nvSpPr>
            <xdr:cNvPr id="64560" name="Check Box 48" hidden="1">
              <a:extLst>
                <a:ext uri="{63B3BB69-23CF-44E3-9099-C40C66FF867C}">
                  <a14:compatExt spid="_x0000_s64560"/>
                </a:ext>
                <a:ext uri="{FF2B5EF4-FFF2-40B4-BE49-F238E27FC236}">
                  <a16:creationId xmlns:a16="http://schemas.microsoft.com/office/drawing/2014/main" id="{00000000-0008-0000-0600-000030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150</xdr:row>
          <xdr:rowOff>304800</xdr:rowOff>
        </xdr:from>
        <xdr:to>
          <xdr:col>3</xdr:col>
          <xdr:colOff>50800</xdr:colOff>
          <xdr:row>151</xdr:row>
          <xdr:rowOff>171450</xdr:rowOff>
        </xdr:to>
        <xdr:sp macro="" textlink="">
          <xdr:nvSpPr>
            <xdr:cNvPr id="64561" name="Check Box 49" hidden="1">
              <a:extLst>
                <a:ext uri="{63B3BB69-23CF-44E3-9099-C40C66FF867C}">
                  <a14:compatExt spid="_x0000_s64561"/>
                </a:ext>
                <a:ext uri="{FF2B5EF4-FFF2-40B4-BE49-F238E27FC236}">
                  <a16:creationId xmlns:a16="http://schemas.microsoft.com/office/drawing/2014/main" id="{00000000-0008-0000-0600-00003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168</xdr:row>
          <xdr:rowOff>317500</xdr:rowOff>
        </xdr:from>
        <xdr:to>
          <xdr:col>3</xdr:col>
          <xdr:colOff>50800</xdr:colOff>
          <xdr:row>169</xdr:row>
          <xdr:rowOff>184150</xdr:rowOff>
        </xdr:to>
        <xdr:sp macro="" textlink="">
          <xdr:nvSpPr>
            <xdr:cNvPr id="64562" name="Check Box 50" hidden="1">
              <a:extLst>
                <a:ext uri="{63B3BB69-23CF-44E3-9099-C40C66FF867C}">
                  <a14:compatExt spid="_x0000_s64562"/>
                </a:ext>
                <a:ext uri="{FF2B5EF4-FFF2-40B4-BE49-F238E27FC236}">
                  <a16:creationId xmlns:a16="http://schemas.microsoft.com/office/drawing/2014/main" id="{00000000-0008-0000-0600-00003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185</xdr:row>
          <xdr:rowOff>190500</xdr:rowOff>
        </xdr:from>
        <xdr:to>
          <xdr:col>3</xdr:col>
          <xdr:colOff>50800</xdr:colOff>
          <xdr:row>186</xdr:row>
          <xdr:rowOff>184150</xdr:rowOff>
        </xdr:to>
        <xdr:sp macro="" textlink="">
          <xdr:nvSpPr>
            <xdr:cNvPr id="64563" name="Check Box 51" hidden="1">
              <a:extLst>
                <a:ext uri="{63B3BB69-23CF-44E3-9099-C40C66FF867C}">
                  <a14:compatExt spid="_x0000_s64563"/>
                </a:ext>
                <a:ext uri="{FF2B5EF4-FFF2-40B4-BE49-F238E27FC236}">
                  <a16:creationId xmlns:a16="http://schemas.microsoft.com/office/drawing/2014/main" id="{00000000-0008-0000-0600-000033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205</xdr:row>
          <xdr:rowOff>317500</xdr:rowOff>
        </xdr:from>
        <xdr:to>
          <xdr:col>3</xdr:col>
          <xdr:colOff>69850</xdr:colOff>
          <xdr:row>206</xdr:row>
          <xdr:rowOff>184150</xdr:rowOff>
        </xdr:to>
        <xdr:sp macro="" textlink="">
          <xdr:nvSpPr>
            <xdr:cNvPr id="64564" name="Check Box 52" hidden="1">
              <a:extLst>
                <a:ext uri="{63B3BB69-23CF-44E3-9099-C40C66FF867C}">
                  <a14:compatExt spid="_x0000_s64564"/>
                </a:ext>
                <a:ext uri="{FF2B5EF4-FFF2-40B4-BE49-F238E27FC236}">
                  <a16:creationId xmlns:a16="http://schemas.microsoft.com/office/drawing/2014/main" id="{00000000-0008-0000-0600-000034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290</xdr:row>
          <xdr:rowOff>31750</xdr:rowOff>
        </xdr:from>
        <xdr:to>
          <xdr:col>19</xdr:col>
          <xdr:colOff>114300</xdr:colOff>
          <xdr:row>290</xdr:row>
          <xdr:rowOff>171450</xdr:rowOff>
        </xdr:to>
        <xdr:sp macro="" textlink="">
          <xdr:nvSpPr>
            <xdr:cNvPr id="64565" name="Check Box 53" hidden="1">
              <a:extLst>
                <a:ext uri="{63B3BB69-23CF-44E3-9099-C40C66FF867C}">
                  <a14:compatExt spid="_x0000_s64565"/>
                </a:ext>
                <a:ext uri="{FF2B5EF4-FFF2-40B4-BE49-F238E27FC236}">
                  <a16:creationId xmlns:a16="http://schemas.microsoft.com/office/drawing/2014/main" id="{00000000-0008-0000-0600-000035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277</xdr:row>
          <xdr:rowOff>19050</xdr:rowOff>
        </xdr:from>
        <xdr:to>
          <xdr:col>19</xdr:col>
          <xdr:colOff>76200</xdr:colOff>
          <xdr:row>277</xdr:row>
          <xdr:rowOff>165100</xdr:rowOff>
        </xdr:to>
        <xdr:sp macro="" textlink="">
          <xdr:nvSpPr>
            <xdr:cNvPr id="64566" name="Check Box 54" hidden="1">
              <a:extLst>
                <a:ext uri="{63B3BB69-23CF-44E3-9099-C40C66FF867C}">
                  <a14:compatExt spid="_x0000_s64566"/>
                </a:ext>
                <a:ext uri="{FF2B5EF4-FFF2-40B4-BE49-F238E27FC236}">
                  <a16:creationId xmlns:a16="http://schemas.microsoft.com/office/drawing/2014/main" id="{00000000-0008-0000-0600-000036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69850</xdr:colOff>
          <xdr:row>34</xdr:row>
          <xdr:rowOff>19050</xdr:rowOff>
        </xdr:from>
        <xdr:to>
          <xdr:col>12</xdr:col>
          <xdr:colOff>260350</xdr:colOff>
          <xdr:row>34</xdr:row>
          <xdr:rowOff>203200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69850</xdr:colOff>
          <xdr:row>35</xdr:row>
          <xdr:rowOff>31750</xdr:rowOff>
        </xdr:from>
        <xdr:to>
          <xdr:col>12</xdr:col>
          <xdr:colOff>260350</xdr:colOff>
          <xdr:row>35</xdr:row>
          <xdr:rowOff>171450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69850</xdr:colOff>
          <xdr:row>36</xdr:row>
          <xdr:rowOff>31750</xdr:rowOff>
        </xdr:from>
        <xdr:to>
          <xdr:col>12</xdr:col>
          <xdr:colOff>260350</xdr:colOff>
          <xdr:row>36</xdr:row>
          <xdr:rowOff>171450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69850</xdr:colOff>
          <xdr:row>37</xdr:row>
          <xdr:rowOff>50800</xdr:rowOff>
        </xdr:from>
        <xdr:to>
          <xdr:col>12</xdr:col>
          <xdr:colOff>260350</xdr:colOff>
          <xdr:row>37</xdr:row>
          <xdr:rowOff>165100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69850</xdr:colOff>
          <xdr:row>34</xdr:row>
          <xdr:rowOff>31750</xdr:rowOff>
        </xdr:from>
        <xdr:to>
          <xdr:col>13</xdr:col>
          <xdr:colOff>260350</xdr:colOff>
          <xdr:row>34</xdr:row>
          <xdr:rowOff>203200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69850</xdr:colOff>
          <xdr:row>36</xdr:row>
          <xdr:rowOff>31750</xdr:rowOff>
        </xdr:from>
        <xdr:to>
          <xdr:col>13</xdr:col>
          <xdr:colOff>260350</xdr:colOff>
          <xdr:row>36</xdr:row>
          <xdr:rowOff>171450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69850</xdr:colOff>
          <xdr:row>37</xdr:row>
          <xdr:rowOff>38100</xdr:rowOff>
        </xdr:from>
        <xdr:to>
          <xdr:col>13</xdr:col>
          <xdr:colOff>260350</xdr:colOff>
          <xdr:row>37</xdr:row>
          <xdr:rowOff>171450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69850</xdr:colOff>
          <xdr:row>35</xdr:row>
          <xdr:rowOff>31750</xdr:rowOff>
        </xdr:from>
        <xdr:to>
          <xdr:col>13</xdr:col>
          <xdr:colOff>260350</xdr:colOff>
          <xdr:row>35</xdr:row>
          <xdr:rowOff>171450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1733550</xdr:colOff>
          <xdr:row>50</xdr:row>
          <xdr:rowOff>19050</xdr:rowOff>
        </xdr:from>
        <xdr:to>
          <xdr:col>2</xdr:col>
          <xdr:colOff>0</xdr:colOff>
          <xdr:row>50</xdr:row>
          <xdr:rowOff>171450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1733550</xdr:colOff>
          <xdr:row>51</xdr:row>
          <xdr:rowOff>19050</xdr:rowOff>
        </xdr:from>
        <xdr:to>
          <xdr:col>2</xdr:col>
          <xdr:colOff>0</xdr:colOff>
          <xdr:row>51</xdr:row>
          <xdr:rowOff>171450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1733550</xdr:colOff>
          <xdr:row>52</xdr:row>
          <xdr:rowOff>19050</xdr:rowOff>
        </xdr:from>
        <xdr:to>
          <xdr:col>2</xdr:col>
          <xdr:colOff>0</xdr:colOff>
          <xdr:row>52</xdr:row>
          <xdr:rowOff>171450</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1746250</xdr:colOff>
          <xdr:row>54</xdr:row>
          <xdr:rowOff>0</xdr:rowOff>
        </xdr:from>
        <xdr:to>
          <xdr:col>2</xdr:col>
          <xdr:colOff>0</xdr:colOff>
          <xdr:row>54</xdr:row>
          <xdr:rowOff>203200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1746250</xdr:colOff>
          <xdr:row>55</xdr:row>
          <xdr:rowOff>0</xdr:rowOff>
        </xdr:from>
        <xdr:to>
          <xdr:col>2</xdr:col>
          <xdr:colOff>0</xdr:colOff>
          <xdr:row>55</xdr:row>
          <xdr:rowOff>203200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1746250</xdr:colOff>
          <xdr:row>56</xdr:row>
          <xdr:rowOff>0</xdr:rowOff>
        </xdr:from>
        <xdr:to>
          <xdr:col>2</xdr:col>
          <xdr:colOff>0</xdr:colOff>
          <xdr:row>57</xdr:row>
          <xdr:rowOff>19050</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1746250</xdr:colOff>
          <xdr:row>57</xdr:row>
          <xdr:rowOff>0</xdr:rowOff>
        </xdr:from>
        <xdr:to>
          <xdr:col>2</xdr:col>
          <xdr:colOff>0</xdr:colOff>
          <xdr:row>58</xdr:row>
          <xdr:rowOff>19050</xdr:rowOff>
        </xdr:to>
        <xdr:sp macro="" textlink="">
          <xdr:nvSpPr>
            <xdr:cNvPr id="16410" name="Check Box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oneCellAnchor>
    <xdr:from>
      <xdr:col>0</xdr:col>
      <xdr:colOff>17686</xdr:colOff>
      <xdr:row>24</xdr:row>
      <xdr:rowOff>0</xdr:rowOff>
    </xdr:from>
    <xdr:ext cx="155122" cy="162065"/>
    <xdr:sp macro="" textlink="">
      <xdr:nvSpPr>
        <xdr:cNvPr id="2" name="Rectangle 1">
          <a:extLst>
            <a:ext uri="{FF2B5EF4-FFF2-40B4-BE49-F238E27FC236}">
              <a16:creationId xmlns:a16="http://schemas.microsoft.com/office/drawing/2014/main" id="{00000000-0008-0000-0900-000002000000}"/>
            </a:ext>
          </a:extLst>
        </xdr:cNvPr>
        <xdr:cNvSpPr/>
      </xdr:nvSpPr>
      <xdr:spPr>
        <a:xfrm>
          <a:off x="17686" y="527685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40</xdr:row>
      <xdr:rowOff>0</xdr:rowOff>
    </xdr:from>
    <xdr:ext cx="155122" cy="162065"/>
    <xdr:sp macro="" textlink="">
      <xdr:nvSpPr>
        <xdr:cNvPr id="3" name="Rectangle 2">
          <a:extLst>
            <a:ext uri="{FF2B5EF4-FFF2-40B4-BE49-F238E27FC236}">
              <a16:creationId xmlns:a16="http://schemas.microsoft.com/office/drawing/2014/main" id="{00000000-0008-0000-0900-000003000000}"/>
            </a:ext>
          </a:extLst>
        </xdr:cNvPr>
        <xdr:cNvSpPr/>
      </xdr:nvSpPr>
      <xdr:spPr>
        <a:xfrm>
          <a:off x="17686" y="624840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51</xdr:row>
      <xdr:rowOff>0</xdr:rowOff>
    </xdr:from>
    <xdr:ext cx="155122" cy="162065"/>
    <xdr:sp macro="" textlink="">
      <xdr:nvSpPr>
        <xdr:cNvPr id="4" name="Rectangle 3">
          <a:extLst>
            <a:ext uri="{FF2B5EF4-FFF2-40B4-BE49-F238E27FC236}">
              <a16:creationId xmlns:a16="http://schemas.microsoft.com/office/drawing/2014/main" id="{00000000-0008-0000-0900-000004000000}"/>
            </a:ext>
          </a:extLst>
        </xdr:cNvPr>
        <xdr:cNvSpPr/>
      </xdr:nvSpPr>
      <xdr:spPr>
        <a:xfrm>
          <a:off x="17686" y="721995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62</xdr:row>
      <xdr:rowOff>0</xdr:rowOff>
    </xdr:from>
    <xdr:ext cx="155122" cy="162065"/>
    <xdr:sp macro="" textlink="">
      <xdr:nvSpPr>
        <xdr:cNvPr id="5" name="Rectangle 4">
          <a:extLst>
            <a:ext uri="{FF2B5EF4-FFF2-40B4-BE49-F238E27FC236}">
              <a16:creationId xmlns:a16="http://schemas.microsoft.com/office/drawing/2014/main" id="{00000000-0008-0000-0900-000005000000}"/>
            </a:ext>
          </a:extLst>
        </xdr:cNvPr>
        <xdr:cNvSpPr/>
      </xdr:nvSpPr>
      <xdr:spPr>
        <a:xfrm>
          <a:off x="17686" y="831532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78</xdr:row>
      <xdr:rowOff>0</xdr:rowOff>
    </xdr:from>
    <xdr:ext cx="155122" cy="162065"/>
    <xdr:sp macro="" textlink="">
      <xdr:nvSpPr>
        <xdr:cNvPr id="6" name="Rectangle 5">
          <a:extLst>
            <a:ext uri="{FF2B5EF4-FFF2-40B4-BE49-F238E27FC236}">
              <a16:creationId xmlns:a16="http://schemas.microsoft.com/office/drawing/2014/main" id="{00000000-0008-0000-0900-000006000000}"/>
            </a:ext>
          </a:extLst>
        </xdr:cNvPr>
        <xdr:cNvSpPr/>
      </xdr:nvSpPr>
      <xdr:spPr>
        <a:xfrm>
          <a:off x="17686" y="932497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92</xdr:row>
      <xdr:rowOff>0</xdr:rowOff>
    </xdr:from>
    <xdr:ext cx="155122" cy="162065"/>
    <xdr:sp macro="" textlink="">
      <xdr:nvSpPr>
        <xdr:cNvPr id="7" name="Rectangle 6">
          <a:extLst>
            <a:ext uri="{FF2B5EF4-FFF2-40B4-BE49-F238E27FC236}">
              <a16:creationId xmlns:a16="http://schemas.microsoft.com/office/drawing/2014/main" id="{00000000-0008-0000-0900-000007000000}"/>
            </a:ext>
          </a:extLst>
        </xdr:cNvPr>
        <xdr:cNvSpPr/>
      </xdr:nvSpPr>
      <xdr:spPr>
        <a:xfrm>
          <a:off x="17686" y="1128712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mc:AlternateContent xmlns:mc="http://schemas.openxmlformats.org/markup-compatibility/2006">
    <mc:Choice xmlns:a14="http://schemas.microsoft.com/office/drawing/2010/main" Requires="a14">
      <xdr:twoCellAnchor editAs="oneCell">
        <xdr:from>
          <xdr:col>1</xdr:col>
          <xdr:colOff>19050</xdr:colOff>
          <xdr:row>13</xdr:row>
          <xdr:rowOff>184150</xdr:rowOff>
        </xdr:from>
        <xdr:to>
          <xdr:col>1</xdr:col>
          <xdr:colOff>304800</xdr:colOff>
          <xdr:row>15</xdr:row>
          <xdr:rowOff>12700</xdr:rowOff>
        </xdr:to>
        <xdr:sp macro="" textlink="">
          <xdr:nvSpPr>
            <xdr:cNvPr id="34817" name="Check Box 1" hidden="1">
              <a:extLst>
                <a:ext uri="{63B3BB69-23CF-44E3-9099-C40C66FF867C}">
                  <a14:compatExt spid="_x0000_s34817"/>
                </a:ext>
                <a:ext uri="{FF2B5EF4-FFF2-40B4-BE49-F238E27FC236}">
                  <a16:creationId xmlns:a16="http://schemas.microsoft.com/office/drawing/2014/main" id="{00000000-0008-0000-09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oneCellAnchor>
    <xdr:from>
      <xdr:col>0</xdr:col>
      <xdr:colOff>17686</xdr:colOff>
      <xdr:row>15</xdr:row>
      <xdr:rowOff>0</xdr:rowOff>
    </xdr:from>
    <xdr:ext cx="155122" cy="162065"/>
    <xdr:sp macro="" textlink="">
      <xdr:nvSpPr>
        <xdr:cNvPr id="2" name="Rectangle 1">
          <a:extLst>
            <a:ext uri="{FF2B5EF4-FFF2-40B4-BE49-F238E27FC236}">
              <a16:creationId xmlns:a16="http://schemas.microsoft.com/office/drawing/2014/main" id="{00000000-0008-0000-0A00-000002000000}"/>
            </a:ext>
          </a:extLst>
        </xdr:cNvPr>
        <xdr:cNvSpPr/>
      </xdr:nvSpPr>
      <xdr:spPr>
        <a:xfrm>
          <a:off x="17686" y="322897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31</xdr:row>
      <xdr:rowOff>0</xdr:rowOff>
    </xdr:from>
    <xdr:ext cx="155122" cy="162065"/>
    <xdr:sp macro="" textlink="">
      <xdr:nvSpPr>
        <xdr:cNvPr id="3" name="Rectangle 2">
          <a:extLst>
            <a:ext uri="{FF2B5EF4-FFF2-40B4-BE49-F238E27FC236}">
              <a16:creationId xmlns:a16="http://schemas.microsoft.com/office/drawing/2014/main" id="{00000000-0008-0000-0A00-000003000000}"/>
            </a:ext>
          </a:extLst>
        </xdr:cNvPr>
        <xdr:cNvSpPr/>
      </xdr:nvSpPr>
      <xdr:spPr>
        <a:xfrm>
          <a:off x="17686" y="439102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42</xdr:row>
      <xdr:rowOff>0</xdr:rowOff>
    </xdr:from>
    <xdr:ext cx="155122" cy="162065"/>
    <xdr:sp macro="" textlink="">
      <xdr:nvSpPr>
        <xdr:cNvPr id="4" name="Rectangle 3">
          <a:extLst>
            <a:ext uri="{FF2B5EF4-FFF2-40B4-BE49-F238E27FC236}">
              <a16:creationId xmlns:a16="http://schemas.microsoft.com/office/drawing/2014/main" id="{00000000-0008-0000-0A00-000004000000}"/>
            </a:ext>
          </a:extLst>
        </xdr:cNvPr>
        <xdr:cNvSpPr/>
      </xdr:nvSpPr>
      <xdr:spPr>
        <a:xfrm>
          <a:off x="17686" y="555307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53</xdr:row>
      <xdr:rowOff>0</xdr:rowOff>
    </xdr:from>
    <xdr:ext cx="155122" cy="162065"/>
    <xdr:sp macro="" textlink="">
      <xdr:nvSpPr>
        <xdr:cNvPr id="5" name="Rectangle 4">
          <a:extLst>
            <a:ext uri="{FF2B5EF4-FFF2-40B4-BE49-F238E27FC236}">
              <a16:creationId xmlns:a16="http://schemas.microsoft.com/office/drawing/2014/main" id="{00000000-0008-0000-0A00-000005000000}"/>
            </a:ext>
          </a:extLst>
        </xdr:cNvPr>
        <xdr:cNvSpPr/>
      </xdr:nvSpPr>
      <xdr:spPr>
        <a:xfrm>
          <a:off x="17686" y="732472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69</xdr:row>
      <xdr:rowOff>0</xdr:rowOff>
    </xdr:from>
    <xdr:ext cx="155122" cy="162065"/>
    <xdr:sp macro="" textlink="">
      <xdr:nvSpPr>
        <xdr:cNvPr id="6" name="Rectangle 5">
          <a:extLst>
            <a:ext uri="{FF2B5EF4-FFF2-40B4-BE49-F238E27FC236}">
              <a16:creationId xmlns:a16="http://schemas.microsoft.com/office/drawing/2014/main" id="{00000000-0008-0000-0A00-000006000000}"/>
            </a:ext>
          </a:extLst>
        </xdr:cNvPr>
        <xdr:cNvSpPr/>
      </xdr:nvSpPr>
      <xdr:spPr>
        <a:xfrm>
          <a:off x="17686" y="897255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17686</xdr:colOff>
      <xdr:row>15</xdr:row>
      <xdr:rowOff>0</xdr:rowOff>
    </xdr:from>
    <xdr:ext cx="155122" cy="162065"/>
    <xdr:sp macro="" textlink="">
      <xdr:nvSpPr>
        <xdr:cNvPr id="2" name="Rectangle 1">
          <a:extLst>
            <a:ext uri="{FF2B5EF4-FFF2-40B4-BE49-F238E27FC236}">
              <a16:creationId xmlns:a16="http://schemas.microsoft.com/office/drawing/2014/main" id="{00000000-0008-0000-0B00-000002000000}"/>
            </a:ext>
          </a:extLst>
        </xdr:cNvPr>
        <xdr:cNvSpPr/>
      </xdr:nvSpPr>
      <xdr:spPr>
        <a:xfrm>
          <a:off x="17686" y="321945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0</xdr:colOff>
      <xdr:row>31</xdr:row>
      <xdr:rowOff>0</xdr:rowOff>
    </xdr:from>
    <xdr:ext cx="155122" cy="162065"/>
    <xdr:sp macro="" textlink="">
      <xdr:nvSpPr>
        <xdr:cNvPr id="3" name="Rectangle 2">
          <a:extLst>
            <a:ext uri="{FF2B5EF4-FFF2-40B4-BE49-F238E27FC236}">
              <a16:creationId xmlns:a16="http://schemas.microsoft.com/office/drawing/2014/main" id="{00000000-0008-0000-0B00-000003000000}"/>
            </a:ext>
          </a:extLst>
        </xdr:cNvPr>
        <xdr:cNvSpPr/>
      </xdr:nvSpPr>
      <xdr:spPr>
        <a:xfrm>
          <a:off x="0" y="522922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10.xml.rels>&#65279;<?xml version="1.0" encoding="utf-8" standalone="yes"?>
<Relationships xmlns="http://schemas.openxmlformats.org/package/2006/relationships">
  <Relationship Id="rId3" Type="http://schemas.openxmlformats.org/officeDocument/2006/relationships/vmlDrawing" Target="../drawings/vmlDrawing6.vml" />
  <Relationship Id="rId2" Type="http://schemas.openxmlformats.org/officeDocument/2006/relationships/drawing" Target="../drawings/drawing7.xml" />
  <Relationship Id="rId5" Type="http://schemas.openxmlformats.org/officeDocument/2006/relationships/comments" Target="../comments3.xml" />
  <Relationship Id="rId4" Type="http://schemas.openxmlformats.org/officeDocument/2006/relationships/ctrlProp" Target="../ctrlProps/ctrlProp104.xml" />
</Relationships>
</file>

<file path=xl/worksheets/_rels/sheet11.xml.rels>&#65279;<?xml version="1.0" encoding="utf-8" standalone="yes"?>
<Relationships xmlns="http://schemas.openxmlformats.org/package/2006/relationships">
  <Relationship Id="rId3" Type="http://schemas.openxmlformats.org/officeDocument/2006/relationships/vmlDrawing" Target="../drawings/vmlDrawing7.vml" />
  <Relationship Id="rId2" Type="http://schemas.openxmlformats.org/officeDocument/2006/relationships/drawing" Target="../drawings/drawing8.xml" />
  <Relationship Id="rId4" Type="http://schemas.openxmlformats.org/officeDocument/2006/relationships/comments" Target="../comments4.xml" />
</Relationships>
</file>

<file path=xl/worksheets/_rels/sheet12.xml.rels>&#65279;<?xml version="1.0" encoding="utf-8" standalone="yes"?>
<Relationships xmlns="http://schemas.openxmlformats.org/package/2006/relationships">
  <Relationship Id="rId3" Type="http://schemas.openxmlformats.org/officeDocument/2006/relationships/vmlDrawing" Target="../drawings/vmlDrawing8.vml" />
  <Relationship Id="rId2" Type="http://schemas.openxmlformats.org/officeDocument/2006/relationships/drawing" Target="../drawings/drawing9.xml" />
  <Relationship Id="rId4" Type="http://schemas.openxmlformats.org/officeDocument/2006/relationships/comments" Target="../comments5.xml" />
</Relationships>
</file>

<file path=xl/worksheets/_rels/sheet13.xml.rels>&#65279;<?xml version="1.0" encoding="utf-8" standalone="yes"?>
<Relationships xmlns="http://schemas.openxmlformats.org/package/2006/relationships">
  <Relationship Id="rId3" Type="http://schemas.openxmlformats.org/officeDocument/2006/relationships/vmlDrawing" Target="../drawings/vmlDrawing9.vml" />
  <Relationship Id="rId2" Type="http://schemas.openxmlformats.org/officeDocument/2006/relationships/drawing" Target="../drawings/drawing10.xml" />
  <Relationship Id="rId4" Type="http://schemas.openxmlformats.org/officeDocument/2006/relationships/comments" Target="../comments6.xml" />
</Relationships>
</file>

<file path=xl/worksheets/_rels/sheet14.xml.rels>&#65279;<?xml version="1.0" encoding="utf-8" standalone="yes"?>
<Relationships xmlns="http://schemas.openxmlformats.org/package/2006/relationships" />
</file>

<file path=xl/worksheets/_rels/sheet15.xml.rels>&#65279;<?xml version="1.0" encoding="utf-8" standalone="yes"?>
<Relationships xmlns="http://schemas.openxmlformats.org/package/2006/relationships" />
</file>

<file path=xl/worksheets/_rels/sheet16.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Relationship Id="rId8" Type="http://schemas.openxmlformats.org/officeDocument/2006/relationships/ctrlProp" Target="../ctrlProps/ctrlProp5.xml" />
  <Relationship Id="rId3" Type="http://schemas.openxmlformats.org/officeDocument/2006/relationships/vmlDrawing" Target="../drawings/vmlDrawing1.vml" />
  <Relationship Id="rId7" Type="http://schemas.openxmlformats.org/officeDocument/2006/relationships/ctrlProp" Target="../ctrlProps/ctrlProp4.xml" />
  <Relationship Id="rId2" Type="http://schemas.openxmlformats.org/officeDocument/2006/relationships/drawing" Target="../drawings/drawing2.xml" />
  <Relationship Id="rId6" Type="http://schemas.openxmlformats.org/officeDocument/2006/relationships/ctrlProp" Target="../ctrlProps/ctrlProp3.xml" />
  <Relationship Id="rId5" Type="http://schemas.openxmlformats.org/officeDocument/2006/relationships/ctrlProp" Target="../ctrlProps/ctrlProp2.xml" />
  <Relationship Id="rId4" Type="http://schemas.openxmlformats.org/officeDocument/2006/relationships/ctrlProp" Target="../ctrlProps/ctrlProp1.xml" />
  <Relationship Id="rId9" Type="http://schemas.openxmlformats.org/officeDocument/2006/relationships/ctrlProp" Target="../ctrlProps/ctrlProp6.xml" />
</Relationships>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Relationship Id="rId3" Type="http://schemas.openxmlformats.org/officeDocument/2006/relationships/vmlDrawing" Target="../drawings/vmlDrawing2.vml" />
  <Relationship Id="rId2" Type="http://schemas.openxmlformats.org/officeDocument/2006/relationships/drawing" Target="../drawings/drawing3.xml" />
  <Relationship Id="rId4" Type="http://schemas.openxmlformats.org/officeDocument/2006/relationships/comments" Target="../comments1.xml" />
</Relationships>
</file>

<file path=xl/worksheets/_rels/sheet5.xml.rels>&#65279;<?xml version="1.0" encoding="utf-8" standalone="yes"?>
<Relationships xmlns="http://schemas.openxmlformats.org/package/2006/relationships">
  <Relationship Id="rId8" Type="http://schemas.openxmlformats.org/officeDocument/2006/relationships/ctrlProp" Target="../ctrlProps/ctrlProp11.xml" />
  <Relationship Id="rId13" Type="http://schemas.openxmlformats.org/officeDocument/2006/relationships/ctrlProp" Target="../ctrlProps/ctrlProp16.xml" />
  <Relationship Id="rId18" Type="http://schemas.openxmlformats.org/officeDocument/2006/relationships/ctrlProp" Target="../ctrlProps/ctrlProp21.xml" />
  <Relationship Id="rId26" Type="http://schemas.openxmlformats.org/officeDocument/2006/relationships/ctrlProp" Target="../ctrlProps/ctrlProp29.xml" />
  <Relationship Id="rId3" Type="http://schemas.openxmlformats.org/officeDocument/2006/relationships/vmlDrawing" Target="../drawings/vmlDrawing3.vml" />
  <Relationship Id="rId21" Type="http://schemas.openxmlformats.org/officeDocument/2006/relationships/ctrlProp" Target="../ctrlProps/ctrlProp24.xml" />
  <Relationship Id="rId7" Type="http://schemas.openxmlformats.org/officeDocument/2006/relationships/ctrlProp" Target="../ctrlProps/ctrlProp10.xml" />
  <Relationship Id="rId12" Type="http://schemas.openxmlformats.org/officeDocument/2006/relationships/ctrlProp" Target="../ctrlProps/ctrlProp15.xml" />
  <Relationship Id="rId17" Type="http://schemas.openxmlformats.org/officeDocument/2006/relationships/ctrlProp" Target="../ctrlProps/ctrlProp20.xml" />
  <Relationship Id="rId25" Type="http://schemas.openxmlformats.org/officeDocument/2006/relationships/ctrlProp" Target="../ctrlProps/ctrlProp28.xml" />
  <Relationship Id="rId2" Type="http://schemas.openxmlformats.org/officeDocument/2006/relationships/drawing" Target="../drawings/drawing4.xml" />
  <Relationship Id="rId16" Type="http://schemas.openxmlformats.org/officeDocument/2006/relationships/ctrlProp" Target="../ctrlProps/ctrlProp19.xml" />
  <Relationship Id="rId20" Type="http://schemas.openxmlformats.org/officeDocument/2006/relationships/ctrlProp" Target="../ctrlProps/ctrlProp23.xml" />
  <Relationship Id="rId29" Type="http://schemas.openxmlformats.org/officeDocument/2006/relationships/ctrlProp" Target="../ctrlProps/ctrlProp32.xml" />
  <Relationship Id="rId6" Type="http://schemas.openxmlformats.org/officeDocument/2006/relationships/ctrlProp" Target="../ctrlProps/ctrlProp9.xml" />
  <Relationship Id="rId11" Type="http://schemas.openxmlformats.org/officeDocument/2006/relationships/ctrlProp" Target="../ctrlProps/ctrlProp14.xml" />
  <Relationship Id="rId24" Type="http://schemas.openxmlformats.org/officeDocument/2006/relationships/ctrlProp" Target="../ctrlProps/ctrlProp27.xml" />
  <Relationship Id="rId5" Type="http://schemas.openxmlformats.org/officeDocument/2006/relationships/ctrlProp" Target="../ctrlProps/ctrlProp8.xml" />
  <Relationship Id="rId15" Type="http://schemas.openxmlformats.org/officeDocument/2006/relationships/ctrlProp" Target="../ctrlProps/ctrlProp18.xml" />
  <Relationship Id="rId23" Type="http://schemas.openxmlformats.org/officeDocument/2006/relationships/ctrlProp" Target="../ctrlProps/ctrlProp26.xml" />
  <Relationship Id="rId28" Type="http://schemas.openxmlformats.org/officeDocument/2006/relationships/ctrlProp" Target="../ctrlProps/ctrlProp31.xml" />
  <Relationship Id="rId10" Type="http://schemas.openxmlformats.org/officeDocument/2006/relationships/ctrlProp" Target="../ctrlProps/ctrlProp13.xml" />
  <Relationship Id="rId19" Type="http://schemas.openxmlformats.org/officeDocument/2006/relationships/ctrlProp" Target="../ctrlProps/ctrlProp22.xml" />
  <Relationship Id="rId31" Type="http://schemas.openxmlformats.org/officeDocument/2006/relationships/ctrlProp" Target="../ctrlProps/ctrlProp34.xml" />
  <Relationship Id="rId4" Type="http://schemas.openxmlformats.org/officeDocument/2006/relationships/ctrlProp" Target="../ctrlProps/ctrlProp7.xml" />
  <Relationship Id="rId9" Type="http://schemas.openxmlformats.org/officeDocument/2006/relationships/ctrlProp" Target="../ctrlProps/ctrlProp12.xml" />
  <Relationship Id="rId14" Type="http://schemas.openxmlformats.org/officeDocument/2006/relationships/ctrlProp" Target="../ctrlProps/ctrlProp17.xml" />
  <Relationship Id="rId22" Type="http://schemas.openxmlformats.org/officeDocument/2006/relationships/ctrlProp" Target="../ctrlProps/ctrlProp25.xml" />
  <Relationship Id="rId27" Type="http://schemas.openxmlformats.org/officeDocument/2006/relationships/ctrlProp" Target="../ctrlProps/ctrlProp30.xml" />
  <Relationship Id="rId30" Type="http://schemas.openxmlformats.org/officeDocument/2006/relationships/ctrlProp" Target="../ctrlProps/ctrlProp33.xml" />
</Relationships>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Relationship Id="rId13" Type="http://schemas.openxmlformats.org/officeDocument/2006/relationships/ctrlProp" Target="../ctrlProps/ctrlProp44.xml" />
  <Relationship Id="rId18" Type="http://schemas.openxmlformats.org/officeDocument/2006/relationships/ctrlProp" Target="../ctrlProps/ctrlProp49.xml" />
  <Relationship Id="rId26" Type="http://schemas.openxmlformats.org/officeDocument/2006/relationships/ctrlProp" Target="../ctrlProps/ctrlProp57.xml" />
  <Relationship Id="rId39" Type="http://schemas.openxmlformats.org/officeDocument/2006/relationships/ctrlProp" Target="../ctrlProps/ctrlProp70.xml" />
  <Relationship Id="rId21" Type="http://schemas.openxmlformats.org/officeDocument/2006/relationships/ctrlProp" Target="../ctrlProps/ctrlProp52.xml" />
  <Relationship Id="rId34" Type="http://schemas.openxmlformats.org/officeDocument/2006/relationships/ctrlProp" Target="../ctrlProps/ctrlProp65.xml" />
  <Relationship Id="rId42" Type="http://schemas.openxmlformats.org/officeDocument/2006/relationships/ctrlProp" Target="../ctrlProps/ctrlProp73.xml" />
  <Relationship Id="rId47" Type="http://schemas.openxmlformats.org/officeDocument/2006/relationships/ctrlProp" Target="../ctrlProps/ctrlProp78.xml" />
  <Relationship Id="rId50" Type="http://schemas.openxmlformats.org/officeDocument/2006/relationships/ctrlProp" Target="../ctrlProps/ctrlProp81.xml" />
  <Relationship Id="rId55" Type="http://schemas.openxmlformats.org/officeDocument/2006/relationships/ctrlProp" Target="../ctrlProps/ctrlProp86.xml" />
  <Relationship Id="rId7" Type="http://schemas.openxmlformats.org/officeDocument/2006/relationships/ctrlProp" Target="../ctrlProps/ctrlProp38.xml" />
  <Relationship Id="rId2" Type="http://schemas.openxmlformats.org/officeDocument/2006/relationships/drawing" Target="../drawings/drawing5.xml" />
  <Relationship Id="rId16" Type="http://schemas.openxmlformats.org/officeDocument/2006/relationships/ctrlProp" Target="../ctrlProps/ctrlProp47.xml" />
  <Relationship Id="rId29" Type="http://schemas.openxmlformats.org/officeDocument/2006/relationships/ctrlProp" Target="../ctrlProps/ctrlProp60.xml" />
  <Relationship Id="rId11" Type="http://schemas.openxmlformats.org/officeDocument/2006/relationships/ctrlProp" Target="../ctrlProps/ctrlProp42.xml" />
  <Relationship Id="rId24" Type="http://schemas.openxmlformats.org/officeDocument/2006/relationships/ctrlProp" Target="../ctrlProps/ctrlProp55.xml" />
  <Relationship Id="rId32" Type="http://schemas.openxmlformats.org/officeDocument/2006/relationships/ctrlProp" Target="../ctrlProps/ctrlProp63.xml" />
  <Relationship Id="rId37" Type="http://schemas.openxmlformats.org/officeDocument/2006/relationships/ctrlProp" Target="../ctrlProps/ctrlProp68.xml" />
  <Relationship Id="rId40" Type="http://schemas.openxmlformats.org/officeDocument/2006/relationships/ctrlProp" Target="../ctrlProps/ctrlProp71.xml" />
  <Relationship Id="rId45" Type="http://schemas.openxmlformats.org/officeDocument/2006/relationships/ctrlProp" Target="../ctrlProps/ctrlProp76.xml" />
  <Relationship Id="rId53" Type="http://schemas.openxmlformats.org/officeDocument/2006/relationships/ctrlProp" Target="../ctrlProps/ctrlProp84.xml" />
  <Relationship Id="rId58" Type="http://schemas.openxmlformats.org/officeDocument/2006/relationships/comments" Target="../comments2.xml" />
  <Relationship Id="rId5" Type="http://schemas.openxmlformats.org/officeDocument/2006/relationships/ctrlProp" Target="../ctrlProps/ctrlProp36.xml" />
  <Relationship Id="rId19" Type="http://schemas.openxmlformats.org/officeDocument/2006/relationships/ctrlProp" Target="../ctrlProps/ctrlProp50.xml" />
  <Relationship Id="rId4" Type="http://schemas.openxmlformats.org/officeDocument/2006/relationships/ctrlProp" Target="../ctrlProps/ctrlProp35.xml" />
  <Relationship Id="rId9" Type="http://schemas.openxmlformats.org/officeDocument/2006/relationships/ctrlProp" Target="../ctrlProps/ctrlProp40.xml" />
  <Relationship Id="rId14" Type="http://schemas.openxmlformats.org/officeDocument/2006/relationships/ctrlProp" Target="../ctrlProps/ctrlProp45.xml" />
  <Relationship Id="rId22" Type="http://schemas.openxmlformats.org/officeDocument/2006/relationships/ctrlProp" Target="../ctrlProps/ctrlProp53.xml" />
  <Relationship Id="rId27" Type="http://schemas.openxmlformats.org/officeDocument/2006/relationships/ctrlProp" Target="../ctrlProps/ctrlProp58.xml" />
  <Relationship Id="rId30" Type="http://schemas.openxmlformats.org/officeDocument/2006/relationships/ctrlProp" Target="../ctrlProps/ctrlProp61.xml" />
  <Relationship Id="rId35" Type="http://schemas.openxmlformats.org/officeDocument/2006/relationships/ctrlProp" Target="../ctrlProps/ctrlProp66.xml" />
  <Relationship Id="rId43" Type="http://schemas.openxmlformats.org/officeDocument/2006/relationships/ctrlProp" Target="../ctrlProps/ctrlProp74.xml" />
  <Relationship Id="rId48" Type="http://schemas.openxmlformats.org/officeDocument/2006/relationships/ctrlProp" Target="../ctrlProps/ctrlProp79.xml" />
  <Relationship Id="rId56" Type="http://schemas.openxmlformats.org/officeDocument/2006/relationships/ctrlProp" Target="../ctrlProps/ctrlProp87.xml" />
  <Relationship Id="rId8" Type="http://schemas.openxmlformats.org/officeDocument/2006/relationships/ctrlProp" Target="../ctrlProps/ctrlProp39.xml" />
  <Relationship Id="rId51" Type="http://schemas.openxmlformats.org/officeDocument/2006/relationships/ctrlProp" Target="../ctrlProps/ctrlProp82.xml" />
  <Relationship Id="rId3" Type="http://schemas.openxmlformats.org/officeDocument/2006/relationships/vmlDrawing" Target="../drawings/vmlDrawing4.vml" />
  <Relationship Id="rId12" Type="http://schemas.openxmlformats.org/officeDocument/2006/relationships/ctrlProp" Target="../ctrlProps/ctrlProp43.xml" />
  <Relationship Id="rId17" Type="http://schemas.openxmlformats.org/officeDocument/2006/relationships/ctrlProp" Target="../ctrlProps/ctrlProp48.xml" />
  <Relationship Id="rId25" Type="http://schemas.openxmlformats.org/officeDocument/2006/relationships/ctrlProp" Target="../ctrlProps/ctrlProp56.xml" />
  <Relationship Id="rId33" Type="http://schemas.openxmlformats.org/officeDocument/2006/relationships/ctrlProp" Target="../ctrlProps/ctrlProp64.xml" />
  <Relationship Id="rId38" Type="http://schemas.openxmlformats.org/officeDocument/2006/relationships/ctrlProp" Target="../ctrlProps/ctrlProp69.xml" />
  <Relationship Id="rId46" Type="http://schemas.openxmlformats.org/officeDocument/2006/relationships/ctrlProp" Target="../ctrlProps/ctrlProp77.xml" />
  <Relationship Id="rId20" Type="http://schemas.openxmlformats.org/officeDocument/2006/relationships/ctrlProp" Target="../ctrlProps/ctrlProp51.xml" />
  <Relationship Id="rId41" Type="http://schemas.openxmlformats.org/officeDocument/2006/relationships/ctrlProp" Target="../ctrlProps/ctrlProp72.xml" />
  <Relationship Id="rId54" Type="http://schemas.openxmlformats.org/officeDocument/2006/relationships/ctrlProp" Target="../ctrlProps/ctrlProp85.xml" />
  <Relationship Id="rId6" Type="http://schemas.openxmlformats.org/officeDocument/2006/relationships/ctrlProp" Target="../ctrlProps/ctrlProp37.xml" />
  <Relationship Id="rId15" Type="http://schemas.openxmlformats.org/officeDocument/2006/relationships/ctrlProp" Target="../ctrlProps/ctrlProp46.xml" />
  <Relationship Id="rId23" Type="http://schemas.openxmlformats.org/officeDocument/2006/relationships/ctrlProp" Target="../ctrlProps/ctrlProp54.xml" />
  <Relationship Id="rId28" Type="http://schemas.openxmlformats.org/officeDocument/2006/relationships/ctrlProp" Target="../ctrlProps/ctrlProp59.xml" />
  <Relationship Id="rId36" Type="http://schemas.openxmlformats.org/officeDocument/2006/relationships/ctrlProp" Target="../ctrlProps/ctrlProp67.xml" />
  <Relationship Id="rId49" Type="http://schemas.openxmlformats.org/officeDocument/2006/relationships/ctrlProp" Target="../ctrlProps/ctrlProp80.xml" />
  <Relationship Id="rId57" Type="http://schemas.openxmlformats.org/officeDocument/2006/relationships/ctrlProp" Target="../ctrlProps/ctrlProp88.xml" />
  <Relationship Id="rId10" Type="http://schemas.openxmlformats.org/officeDocument/2006/relationships/ctrlProp" Target="../ctrlProps/ctrlProp41.xml" />
  <Relationship Id="rId31" Type="http://schemas.openxmlformats.org/officeDocument/2006/relationships/ctrlProp" Target="../ctrlProps/ctrlProp62.xml" />
  <Relationship Id="rId44" Type="http://schemas.openxmlformats.org/officeDocument/2006/relationships/ctrlProp" Target="../ctrlProps/ctrlProp75.xml" />
  <Relationship Id="rId52" Type="http://schemas.openxmlformats.org/officeDocument/2006/relationships/ctrlProp" Target="../ctrlProps/ctrlProp83.xml" />
</Relationships>
</file>

<file path=xl/worksheets/_rels/sheet8.xml.rels>&#65279;<?xml version="1.0" encoding="utf-8" standalone="yes"?>
<Relationships xmlns="http://schemas.openxmlformats.org/package/2006/relationships">
  <Relationship Id="rId8" Type="http://schemas.openxmlformats.org/officeDocument/2006/relationships/ctrlProp" Target="../ctrlProps/ctrlProp93.xml" />
  <Relationship Id="rId13" Type="http://schemas.openxmlformats.org/officeDocument/2006/relationships/ctrlProp" Target="../ctrlProps/ctrlProp98.xml" />
  <Relationship Id="rId18" Type="http://schemas.openxmlformats.org/officeDocument/2006/relationships/ctrlProp" Target="../ctrlProps/ctrlProp103.xml" />
  <Relationship Id="rId3" Type="http://schemas.openxmlformats.org/officeDocument/2006/relationships/vmlDrawing" Target="../drawings/vmlDrawing5.vml" />
  <Relationship Id="rId7" Type="http://schemas.openxmlformats.org/officeDocument/2006/relationships/ctrlProp" Target="../ctrlProps/ctrlProp92.xml" />
  <Relationship Id="rId12" Type="http://schemas.openxmlformats.org/officeDocument/2006/relationships/ctrlProp" Target="../ctrlProps/ctrlProp97.xml" />
  <Relationship Id="rId17" Type="http://schemas.openxmlformats.org/officeDocument/2006/relationships/ctrlProp" Target="../ctrlProps/ctrlProp102.xml" />
  <Relationship Id="rId2" Type="http://schemas.openxmlformats.org/officeDocument/2006/relationships/drawing" Target="../drawings/drawing6.xml" />
  <Relationship Id="rId16" Type="http://schemas.openxmlformats.org/officeDocument/2006/relationships/ctrlProp" Target="../ctrlProps/ctrlProp101.xml" />
  <Relationship Id="rId6" Type="http://schemas.openxmlformats.org/officeDocument/2006/relationships/ctrlProp" Target="../ctrlProps/ctrlProp91.xml" />
  <Relationship Id="rId11" Type="http://schemas.openxmlformats.org/officeDocument/2006/relationships/ctrlProp" Target="../ctrlProps/ctrlProp96.xml" />
  <Relationship Id="rId5" Type="http://schemas.openxmlformats.org/officeDocument/2006/relationships/ctrlProp" Target="../ctrlProps/ctrlProp90.xml" />
  <Relationship Id="rId15" Type="http://schemas.openxmlformats.org/officeDocument/2006/relationships/ctrlProp" Target="../ctrlProps/ctrlProp100.xml" />
  <Relationship Id="rId10" Type="http://schemas.openxmlformats.org/officeDocument/2006/relationships/ctrlProp" Target="../ctrlProps/ctrlProp95.xml" />
  <Relationship Id="rId4" Type="http://schemas.openxmlformats.org/officeDocument/2006/relationships/ctrlProp" Target="../ctrlProps/ctrlProp89.xml" />
  <Relationship Id="rId9" Type="http://schemas.openxmlformats.org/officeDocument/2006/relationships/ctrlProp" Target="../ctrlProps/ctrlProp94.xml" />
  <Relationship Id="rId14" Type="http://schemas.openxmlformats.org/officeDocument/2006/relationships/ctrlProp" Target="../ctrlProps/ctrlProp99.xml" />
</Relationships>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B1:D29"/>
  <sheetViews>
    <sheetView showGridLines="0" tabSelected="1" zoomScaleNormal="100" zoomScaleSheetLayoutView="100" workbookViewId="0">
      <selection activeCell="G17" sqref="G17"/>
    </sheetView>
  </sheetViews>
  <sheetFormatPr defaultColWidth="8.81640625" defaultRowHeight="15.5" x14ac:dyDescent="0.35"/>
  <cols>
    <col min="1" max="1" width="3.1796875" style="298" customWidth="1"/>
    <col min="2" max="2" width="6.7265625" style="803" customWidth="1"/>
    <col min="3" max="3" width="47.54296875" style="803" customWidth="1"/>
    <col min="4" max="4" width="22" style="803" customWidth="1"/>
    <col min="5" max="16384" width="8.81640625" style="298"/>
  </cols>
  <sheetData>
    <row r="1" spans="2:4" x14ac:dyDescent="0.35">
      <c r="B1" s="106"/>
      <c r="C1" s="802" t="s">
        <v>0</v>
      </c>
    </row>
    <row r="2" spans="2:4" x14ac:dyDescent="0.35">
      <c r="B2" s="106"/>
    </row>
    <row r="3" spans="2:4" x14ac:dyDescent="0.35">
      <c r="B3" s="106"/>
    </row>
    <row r="4" spans="2:4" x14ac:dyDescent="0.35">
      <c r="B4" s="803" t="s">
        <v>1</v>
      </c>
    </row>
    <row r="6" spans="2:4" x14ac:dyDescent="0.35">
      <c r="B6" s="804" t="s">
        <v>2</v>
      </c>
      <c r="C6" s="805"/>
      <c r="D6" s="804" t="s">
        <v>3</v>
      </c>
    </row>
    <row r="7" spans="2:4" s="299" customFormat="1" ht="21.65" customHeight="1" x14ac:dyDescent="0.35">
      <c r="B7" s="806" t="s">
        <v>4</v>
      </c>
      <c r="C7" s="807"/>
      <c r="D7" s="810" t="s">
        <v>5</v>
      </c>
    </row>
    <row r="8" spans="2:4" s="299" customFormat="1" ht="21.65" customHeight="1" x14ac:dyDescent="0.35">
      <c r="B8" s="808" t="s">
        <v>6</v>
      </c>
      <c r="C8" s="809"/>
      <c r="D8" s="810" t="s">
        <v>6</v>
      </c>
    </row>
    <row r="9" spans="2:4" x14ac:dyDescent="0.35">
      <c r="B9" s="811" t="s">
        <v>7</v>
      </c>
      <c r="C9" s="812"/>
      <c r="D9" s="813"/>
    </row>
    <row r="10" spans="2:4" x14ac:dyDescent="0.35">
      <c r="B10" s="814" t="s">
        <v>8</v>
      </c>
      <c r="C10" s="803" t="s">
        <v>9</v>
      </c>
      <c r="D10" s="2" t="s">
        <v>10</v>
      </c>
    </row>
    <row r="11" spans="2:4" x14ac:dyDescent="0.35">
      <c r="B11" s="814" t="s">
        <v>8</v>
      </c>
      <c r="C11" s="803" t="s">
        <v>11</v>
      </c>
      <c r="D11" s="2" t="s">
        <v>12</v>
      </c>
    </row>
    <row r="12" spans="2:4" x14ac:dyDescent="0.35">
      <c r="B12" s="814" t="s">
        <v>8</v>
      </c>
      <c r="C12" s="803" t="s">
        <v>13</v>
      </c>
      <c r="D12" s="2" t="s">
        <v>14</v>
      </c>
    </row>
    <row r="13" spans="2:4" x14ac:dyDescent="0.35">
      <c r="B13" s="814" t="s">
        <v>8</v>
      </c>
      <c r="C13" s="803" t="s">
        <v>15</v>
      </c>
      <c r="D13" s="1090" t="s">
        <v>16</v>
      </c>
    </row>
    <row r="14" spans="2:4" x14ac:dyDescent="0.35">
      <c r="B14" s="814" t="s">
        <v>8</v>
      </c>
      <c r="C14" s="803" t="s">
        <v>17</v>
      </c>
      <c r="D14" s="1090"/>
    </row>
    <row r="15" spans="2:4" x14ac:dyDescent="0.35">
      <c r="B15" s="814" t="s">
        <v>8</v>
      </c>
      <c r="C15" s="803" t="s">
        <v>18</v>
      </c>
      <c r="D15" s="1090"/>
    </row>
    <row r="16" spans="2:4" ht="28.9" customHeight="1" x14ac:dyDescent="0.35">
      <c r="B16" s="815" t="s">
        <v>8</v>
      </c>
      <c r="C16" s="816" t="s">
        <v>19</v>
      </c>
      <c r="D16" s="1091"/>
    </row>
    <row r="17" spans="2:4" ht="21.65" customHeight="1" x14ac:dyDescent="0.35">
      <c r="B17" s="824" t="s">
        <v>20</v>
      </c>
      <c r="C17" s="825"/>
      <c r="D17" s="826"/>
    </row>
    <row r="18" spans="2:4" ht="31" x14ac:dyDescent="0.35">
      <c r="B18" s="827" t="s">
        <v>8</v>
      </c>
      <c r="C18" s="828" t="s">
        <v>21</v>
      </c>
      <c r="D18" s="829" t="s">
        <v>22</v>
      </c>
    </row>
    <row r="19" spans="2:4" x14ac:dyDescent="0.35">
      <c r="B19" s="830" t="s">
        <v>8</v>
      </c>
      <c r="C19" s="831" t="s">
        <v>23</v>
      </c>
      <c r="D19" s="829" t="s">
        <v>24</v>
      </c>
    </row>
    <row r="20" spans="2:4" x14ac:dyDescent="0.35">
      <c r="B20" s="827" t="s">
        <v>8</v>
      </c>
      <c r="C20" s="828" t="s">
        <v>25</v>
      </c>
      <c r="D20" s="829" t="s">
        <v>26</v>
      </c>
    </row>
    <row r="21" spans="2:4" x14ac:dyDescent="0.35">
      <c r="B21" s="827" t="s">
        <v>8</v>
      </c>
      <c r="C21" s="828" t="s">
        <v>27</v>
      </c>
      <c r="D21" s="829" t="s">
        <v>28</v>
      </c>
    </row>
    <row r="22" spans="2:4" ht="39" customHeight="1" x14ac:dyDescent="0.35">
      <c r="B22" s="827" t="s">
        <v>8</v>
      </c>
      <c r="C22" s="828" t="s">
        <v>29</v>
      </c>
      <c r="D22" s="829" t="s">
        <v>30</v>
      </c>
    </row>
    <row r="23" spans="2:4" ht="46.5" x14ac:dyDescent="0.35">
      <c r="B23" s="827" t="s">
        <v>8</v>
      </c>
      <c r="C23" s="832" t="s">
        <v>31</v>
      </c>
      <c r="D23" s="931" t="s">
        <v>32</v>
      </c>
    </row>
    <row r="24" spans="2:4" ht="23.5" customHeight="1" x14ac:dyDescent="0.35">
      <c r="B24" s="811" t="s">
        <v>33</v>
      </c>
      <c r="C24" s="817"/>
      <c r="D24" s="818"/>
    </row>
    <row r="25" spans="2:4" ht="28" x14ac:dyDescent="0.35">
      <c r="B25" s="819" t="s">
        <v>8</v>
      </c>
      <c r="C25" s="820" t="s">
        <v>34</v>
      </c>
      <c r="D25" s="2" t="s">
        <v>35</v>
      </c>
    </row>
    <row r="26" spans="2:4" ht="42" customHeight="1" x14ac:dyDescent="0.35">
      <c r="B26" s="821" t="s">
        <v>8</v>
      </c>
      <c r="C26" s="822" t="s">
        <v>36</v>
      </c>
      <c r="D26" s="823" t="s">
        <v>37</v>
      </c>
    </row>
    <row r="28" spans="2:4" x14ac:dyDescent="0.35">
      <c r="B28" s="1092" t="s">
        <v>38</v>
      </c>
      <c r="C28" s="1092"/>
      <c r="D28" s="1092"/>
    </row>
    <row r="29" spans="2:4" x14ac:dyDescent="0.35">
      <c r="B29" s="1092"/>
      <c r="C29" s="1092"/>
      <c r="D29" s="1092"/>
    </row>
  </sheetData>
  <sheetProtection algorithmName="SHA-512" hashValue="GAVXdHwDHpbmDaLIPQCl5kMhS2pMPSQA8BhViDvfzJ6H8kdy5QOj+w4cwNJyHuK9uorQlT4TtF6EXRLHiNMv3g==" saltValue="PPqqLlxxVp2lX7r/Pjzksw==" spinCount="100000" sheet="1" objects="1" scenarios="1"/>
  <mergeCells count="2">
    <mergeCell ref="D13:D16"/>
    <mergeCell ref="B28:D29"/>
  </mergeCells>
  <hyperlinks>
    <hyperlink ref="D7" location="'Renewal Declaration'!A1" display="Renewal Declaration" xr:uid="{00000000-0004-0000-0000-000000000000}"/>
    <hyperlink ref="D8" location="'GST Trend Analysis'!A1" display="GST Trend Analysis" xr:uid="{00000000-0004-0000-0000-000001000000}"/>
    <hyperlink ref="D25" location="'Working Papers - Supplies'!A1" display="Working Papers - Supplies" xr:uid="{00000000-0004-0000-0000-000004000000}"/>
    <hyperlink ref="D26" location="'Working Papers - Purchases'!A1" display="Working Papers - Purchases" xr:uid="{00000000-0004-0000-0000-000005000000}"/>
    <hyperlink ref="D13:D16" location="'Report Section 4 to 7'!A1" display="Report Section 4 to 7" xr:uid="{00000000-0004-0000-0000-000006000000}"/>
    <hyperlink ref="D12" location="'Report Section 3'!A1" display="Report Section 3" xr:uid="{00000000-0004-0000-0000-000007000000}"/>
    <hyperlink ref="D11" location="'Report Section 2'!A1" display="Report Section 2" xr:uid="{00000000-0004-0000-0000-000008000000}"/>
    <hyperlink ref="D10" location="'Report Section 1 '!A1" display="Report Section 1" xr:uid="{00000000-0004-0000-0000-000009000000}"/>
    <hyperlink ref="D18" location="'How to complete Follow-up'!A1" display="How to complete" xr:uid="{8284B7E1-10D8-4AFC-B259-A70273932931}"/>
    <hyperlink ref="D19" location="'Follow-up (Section 1.1)'!A1" display="Section 1.1" xr:uid="{9E86F2CF-AD46-4A92-BA24-D183C8086083}"/>
    <hyperlink ref="D20" location="'Follow-up (Section 1.2)'!A1" display="Section 1.2" xr:uid="{321C2258-BC48-4572-A8D2-C294F8286D88}"/>
    <hyperlink ref="D22" location="'Follow-up (Section 2)'!A1" display="Section 2" xr:uid="{14F7BED4-BD1C-4D0D-B85E-CF1F3F33D5E8}"/>
    <hyperlink ref="D23" location="'Follow-up (Section 3)'!A1" display="Section 3" xr:uid="{F4CE5E2D-A056-4548-9098-95CCD7A2BEFD}"/>
    <hyperlink ref="D21" location="'Follow-up (Section 1.3)'!A1" display="Section 1.3" xr:uid="{CF8FE468-B415-4AC1-B059-2B29953FB8EA}"/>
  </hyperlinks>
  <pageMargins left="0.59055118110236227" right="0.39370078740157483" top="0.74803149606299213" bottom="0.74803149606299213" header="0.31496062992125984" footer="0.31496062992125984"/>
  <headerFooter scaleWithDoc="0">
    <oddFooter>&amp;L&amp;8ACAP Renewal/0126/ACAP&amp;C&amp;"Arial,Regular"&amp;8Page &amp;P of &amp;N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AAD5F-396F-48E7-9159-C14690376863}">
  <sheetPr codeName="Sheet7">
    <outlinePr applyStyles="1"/>
  </sheetPr>
  <dimension ref="A1:K101"/>
  <sheetViews>
    <sheetView showGridLines="0" showWhiteSpace="0" zoomScaleNormal="100" zoomScaleSheetLayoutView="70" workbookViewId="0">
      <selection activeCell="C15" sqref="C15:I16"/>
    </sheetView>
  </sheetViews>
  <sheetFormatPr defaultColWidth="9.1796875" defaultRowHeight="15" customHeight="1" outlineLevelRow="1" x14ac:dyDescent="0.35"/>
  <cols>
    <col min="1" max="1" width="2.54296875" customWidth="1"/>
    <col min="2" max="2" width="6" customWidth="1"/>
    <col min="3" max="3" width="21.453125" customWidth="1"/>
    <col min="4" max="4" width="33" customWidth="1"/>
    <col min="5" max="5" width="19.7265625" customWidth="1"/>
    <col min="6" max="6" width="28.54296875" customWidth="1"/>
    <col min="7" max="7" width="25.1796875" customWidth="1"/>
    <col min="8" max="8" width="17.1796875" customWidth="1"/>
    <col min="9" max="9" width="12.81640625" bestFit="1" customWidth="1"/>
    <col min="10" max="10" width="18.54296875" customWidth="1"/>
  </cols>
  <sheetData>
    <row r="1" spans="1:10" ht="15" customHeight="1" x14ac:dyDescent="0.35">
      <c r="A1" s="562"/>
      <c r="B1" s="563" t="s">
        <v>489</v>
      </c>
      <c r="C1" s="564"/>
      <c r="D1" s="564"/>
      <c r="E1" s="564"/>
      <c r="F1" s="564"/>
      <c r="G1" s="564"/>
      <c r="H1" s="564"/>
      <c r="I1" s="564"/>
      <c r="J1" s="565"/>
    </row>
    <row r="2" spans="1:10" s="553" customFormat="1" ht="15.5" x14ac:dyDescent="0.35">
      <c r="A2" s="566"/>
      <c r="B2" s="1555" t="s">
        <v>490</v>
      </c>
      <c r="C2" s="1555"/>
      <c r="D2" s="1555"/>
      <c r="E2" s="1555"/>
      <c r="F2" s="1555"/>
      <c r="G2" s="1555"/>
      <c r="H2" s="1555"/>
      <c r="I2" s="1555"/>
    </row>
    <row r="3" spans="1:10" s="553" customFormat="1" ht="12" customHeight="1" x14ac:dyDescent="0.35">
      <c r="A3" s="567"/>
      <c r="B3" s="568"/>
      <c r="D3" s="569"/>
      <c r="E3" s="569"/>
      <c r="F3" s="569"/>
      <c r="G3" s="569"/>
    </row>
    <row r="4" spans="1:10" s="553" customFormat="1" ht="15.5" x14ac:dyDescent="0.35">
      <c r="A4" s="565"/>
      <c r="B4" s="570" t="s">
        <v>491</v>
      </c>
      <c r="C4" s="568"/>
      <c r="D4" s="1556"/>
      <c r="E4" s="1556"/>
      <c r="F4" s="1556"/>
      <c r="G4" s="1556"/>
      <c r="H4" s="1556"/>
      <c r="I4" s="1556"/>
    </row>
    <row r="5" spans="1:10" s="553" customFormat="1" ht="18" customHeight="1" x14ac:dyDescent="0.35">
      <c r="A5" s="565"/>
      <c r="B5" s="1557" t="s">
        <v>492</v>
      </c>
      <c r="C5" s="1557"/>
      <c r="D5" s="571"/>
      <c r="E5" s="572"/>
      <c r="F5" s="796" t="s">
        <v>493</v>
      </c>
      <c r="G5" s="573"/>
      <c r="H5" s="574"/>
      <c r="I5" s="574"/>
    </row>
    <row r="6" spans="1:10" ht="15.5" x14ac:dyDescent="0.35">
      <c r="A6" s="562"/>
      <c r="B6" s="568"/>
      <c r="C6" s="567"/>
      <c r="D6" s="567"/>
      <c r="E6" s="567"/>
      <c r="F6" s="575" t="s">
        <v>494</v>
      </c>
      <c r="G6" s="571"/>
      <c r="H6" s="576"/>
      <c r="I6" s="576"/>
      <c r="J6" s="565"/>
    </row>
    <row r="7" spans="1:10" ht="15.5" hidden="1" x14ac:dyDescent="0.35">
      <c r="A7" s="562"/>
      <c r="B7" s="577" t="b">
        <v>0</v>
      </c>
      <c r="C7" s="578" t="s">
        <v>495</v>
      </c>
      <c r="D7" s="579"/>
      <c r="E7" s="579"/>
      <c r="F7" s="579"/>
      <c r="G7" s="578" t="s">
        <v>338</v>
      </c>
      <c r="H7" s="580"/>
      <c r="I7" s="578"/>
      <c r="J7" s="578"/>
    </row>
    <row r="8" spans="1:10" ht="15.5" hidden="1" x14ac:dyDescent="0.35">
      <c r="A8" s="562"/>
      <c r="B8" s="581"/>
      <c r="C8" s="579"/>
      <c r="D8" s="579"/>
      <c r="E8" s="579"/>
      <c r="F8" s="579"/>
      <c r="G8" s="578" t="s">
        <v>496</v>
      </c>
      <c r="H8" s="580"/>
      <c r="I8" s="578"/>
      <c r="J8" s="578"/>
    </row>
    <row r="9" spans="1:10" ht="15.5" hidden="1" x14ac:dyDescent="0.35">
      <c r="A9" s="562"/>
      <c r="B9" s="581"/>
      <c r="C9" s="579"/>
      <c r="D9" s="579"/>
      <c r="E9" s="579"/>
      <c r="F9" s="579"/>
      <c r="G9" s="578" t="s">
        <v>497</v>
      </c>
      <c r="H9" s="580"/>
      <c r="I9" s="578"/>
      <c r="J9" s="578"/>
    </row>
    <row r="10" spans="1:10" ht="15.5" hidden="1" x14ac:dyDescent="0.35">
      <c r="A10" s="562"/>
      <c r="B10" s="581"/>
      <c r="C10" s="579"/>
      <c r="D10" s="579"/>
      <c r="E10" s="579"/>
      <c r="F10" s="579"/>
      <c r="G10" s="579"/>
      <c r="H10" s="580"/>
      <c r="I10" s="578"/>
      <c r="J10" s="578"/>
    </row>
    <row r="11" spans="1:10" ht="15.5" hidden="1" x14ac:dyDescent="0.35">
      <c r="A11" s="562"/>
      <c r="B11" s="581"/>
      <c r="C11" s="578"/>
      <c r="D11" s="579"/>
      <c r="E11" s="579"/>
      <c r="F11" s="579"/>
      <c r="G11" s="579"/>
      <c r="H11" s="580"/>
      <c r="I11" s="578"/>
      <c r="J11" s="578"/>
    </row>
    <row r="12" spans="1:10" ht="15.5" x14ac:dyDescent="0.35">
      <c r="A12" s="562"/>
      <c r="B12" s="568"/>
      <c r="C12" s="567"/>
      <c r="D12" s="567"/>
      <c r="E12" s="567"/>
      <c r="F12" s="567"/>
      <c r="G12" s="567"/>
      <c r="H12" s="562"/>
      <c r="I12" s="565"/>
      <c r="J12" s="565"/>
    </row>
    <row r="13" spans="1:10" ht="15" customHeight="1" x14ac:dyDescent="0.35">
      <c r="A13" s="562"/>
      <c r="B13" s="1558" t="s">
        <v>498</v>
      </c>
      <c r="C13" s="1558"/>
      <c r="D13" s="1558"/>
      <c r="E13" s="1558"/>
      <c r="F13" s="1558"/>
      <c r="G13" s="1558"/>
      <c r="H13" s="1558"/>
      <c r="I13" s="1558"/>
      <c r="J13" s="565"/>
    </row>
    <row r="14" spans="1:10" ht="8.25" customHeight="1" x14ac:dyDescent="0.35">
      <c r="A14" s="562"/>
      <c r="B14" s="1558"/>
      <c r="C14" s="1558"/>
      <c r="D14" s="1558"/>
      <c r="E14" s="1558"/>
      <c r="F14" s="1558"/>
      <c r="G14" s="1558"/>
      <c r="H14" s="1558"/>
      <c r="I14" s="1558"/>
      <c r="J14" s="565"/>
    </row>
    <row r="15" spans="1:10" ht="15.5" x14ac:dyDescent="0.35">
      <c r="A15" s="562"/>
      <c r="B15" s="582"/>
      <c r="C15" s="1559" t="s">
        <v>499</v>
      </c>
      <c r="D15" s="1559"/>
      <c r="E15" s="1559"/>
      <c r="F15" s="1559"/>
      <c r="G15" s="1559"/>
      <c r="H15" s="1559"/>
      <c r="I15" s="1559"/>
      <c r="J15" s="565"/>
    </row>
    <row r="16" spans="1:10" ht="15.5" x14ac:dyDescent="0.35">
      <c r="A16" s="562"/>
      <c r="B16" s="582"/>
      <c r="C16" s="1559"/>
      <c r="D16" s="1559"/>
      <c r="E16" s="1559"/>
      <c r="F16" s="1559"/>
      <c r="G16" s="1559"/>
      <c r="H16" s="1559"/>
      <c r="I16" s="1559"/>
      <c r="J16" s="565"/>
    </row>
    <row r="17" spans="1:11" ht="14.25" customHeight="1" x14ac:dyDescent="0.35">
      <c r="A17" s="565"/>
      <c r="B17" s="583"/>
      <c r="C17" s="584"/>
      <c r="D17" s="584"/>
      <c r="E17" s="584"/>
      <c r="F17" s="584"/>
      <c r="G17" s="584"/>
      <c r="H17" s="1553" t="s">
        <v>500</v>
      </c>
      <c r="I17" s="1554"/>
      <c r="J17" s="585" t="s">
        <v>501</v>
      </c>
      <c r="K17" s="568"/>
    </row>
    <row r="18" spans="1:11" s="568" customFormat="1" ht="39" x14ac:dyDescent="0.3">
      <c r="A18" s="586"/>
      <c r="B18" s="587" t="s">
        <v>502</v>
      </c>
      <c r="C18" s="588" t="s">
        <v>503</v>
      </c>
      <c r="D18" s="588" t="s">
        <v>504</v>
      </c>
      <c r="E18" s="588" t="s">
        <v>505</v>
      </c>
      <c r="F18" s="588" t="s">
        <v>506</v>
      </c>
      <c r="G18" s="588" t="s">
        <v>507</v>
      </c>
      <c r="H18" s="589" t="s">
        <v>458</v>
      </c>
      <c r="I18" s="589" t="s">
        <v>459</v>
      </c>
      <c r="J18" s="589" t="s">
        <v>508</v>
      </c>
    </row>
    <row r="19" spans="1:11" s="593" customFormat="1" ht="138.75" customHeight="1" x14ac:dyDescent="0.35">
      <c r="A19" s="590"/>
      <c r="B19" s="591"/>
      <c r="C19" s="592" t="s">
        <v>509</v>
      </c>
      <c r="D19" s="592" t="s">
        <v>510</v>
      </c>
      <c r="E19" s="592" t="s">
        <v>511</v>
      </c>
      <c r="F19" s="592" t="s">
        <v>512</v>
      </c>
      <c r="G19" s="592" t="s">
        <v>513</v>
      </c>
      <c r="H19" s="1563" t="s">
        <v>514</v>
      </c>
      <c r="I19" s="1564"/>
      <c r="J19" s="592"/>
    </row>
    <row r="20" spans="1:11" s="598" customFormat="1" ht="13" x14ac:dyDescent="0.3">
      <c r="A20" s="594"/>
      <c r="B20" s="595" t="s">
        <v>515</v>
      </c>
      <c r="C20" s="1565" t="s">
        <v>516</v>
      </c>
      <c r="D20" s="1566"/>
      <c r="E20" s="1566"/>
      <c r="F20" s="1566"/>
      <c r="G20" s="1567"/>
      <c r="H20" s="879">
        <f>SUM(H21:H35)</f>
        <v>0</v>
      </c>
      <c r="I20" s="596">
        <f>SUM(I21:I35)</f>
        <v>0</v>
      </c>
      <c r="J20" s="597"/>
    </row>
    <row r="21" spans="1:11" s="582" customFormat="1" ht="12.5" x14ac:dyDescent="0.25">
      <c r="A21" s="599"/>
      <c r="B21" s="600" t="s">
        <v>517</v>
      </c>
      <c r="C21" s="601"/>
      <c r="D21" s="602"/>
      <c r="E21" s="603"/>
      <c r="F21" s="603"/>
      <c r="G21" s="603"/>
      <c r="H21" s="604">
        <f>'Follow-up (Section 1.2)'!D12+'Follow-up (Section 1.2)'!F12+'Follow-up (Section 1.2)'!H12+'Follow-up (Section 1.2)'!J12+'Follow-up (Section 1.2)'!L12+'Follow-up (Section 1.2)'!N12</f>
        <v>0</v>
      </c>
      <c r="I21" s="878">
        <f>'Follow-up (Section 1.2)'!E12+'Follow-up (Section 1.2)'!G12+'Follow-up (Section 1.2)'!I12+'Follow-up (Section 1.2)'!K12+'Follow-up (Section 1.2)'!M12+'Follow-up (Section 1.2)'!O12</f>
        <v>0</v>
      </c>
      <c r="J21" s="605" t="str">
        <f t="shared" ref="J21:J35" si="0">IF(I21=0,"",I21/H21)</f>
        <v/>
      </c>
    </row>
    <row r="22" spans="1:11" s="582" customFormat="1" ht="12.5" x14ac:dyDescent="0.25">
      <c r="A22" s="599"/>
      <c r="B22" s="600" t="s">
        <v>518</v>
      </c>
      <c r="C22" s="601"/>
      <c r="D22" s="602"/>
      <c r="E22" s="603"/>
      <c r="F22" s="603"/>
      <c r="G22" s="603"/>
      <c r="H22" s="604">
        <f>'Follow-up (Section 1.2)'!D13+'Follow-up (Section 1.2)'!F13+'Follow-up (Section 1.2)'!H13+'Follow-up (Section 1.2)'!J13+'Follow-up (Section 1.2)'!L13+'Follow-up (Section 1.2)'!N13</f>
        <v>0</v>
      </c>
      <c r="I22" s="878">
        <f>'Follow-up (Section 1.2)'!E13+'Follow-up (Section 1.2)'!G13+'Follow-up (Section 1.2)'!I13+'Follow-up (Section 1.2)'!K13+'Follow-up (Section 1.2)'!M13+'Follow-up (Section 1.2)'!O13</f>
        <v>0</v>
      </c>
      <c r="J22" s="605" t="str">
        <f t="shared" si="0"/>
        <v/>
      </c>
    </row>
    <row r="23" spans="1:11" s="582" customFormat="1" ht="12.5" x14ac:dyDescent="0.25">
      <c r="A23" s="599"/>
      <c r="B23" s="600" t="s">
        <v>519</v>
      </c>
      <c r="C23" s="601"/>
      <c r="D23" s="602"/>
      <c r="E23" s="603"/>
      <c r="F23" s="603"/>
      <c r="G23" s="603"/>
      <c r="H23" s="604">
        <f>'Follow-up (Section 1.2)'!D14+'Follow-up (Section 1.2)'!F14+'Follow-up (Section 1.2)'!H14+'Follow-up (Section 1.2)'!J14+'Follow-up (Section 1.2)'!L14+'Follow-up (Section 1.2)'!N14</f>
        <v>0</v>
      </c>
      <c r="I23" s="878">
        <f>'Follow-up (Section 1.2)'!E14+'Follow-up (Section 1.2)'!G14+'Follow-up (Section 1.2)'!I14+'Follow-up (Section 1.2)'!K14+'Follow-up (Section 1.2)'!M14+'Follow-up (Section 1.2)'!O14</f>
        <v>0</v>
      </c>
      <c r="J23" s="605" t="str">
        <f t="shared" si="0"/>
        <v/>
      </c>
    </row>
    <row r="24" spans="1:11" s="582" customFormat="1" ht="12.5" x14ac:dyDescent="0.25">
      <c r="A24" s="599"/>
      <c r="B24" s="600" t="s">
        <v>520</v>
      </c>
      <c r="C24" s="601"/>
      <c r="D24" s="602"/>
      <c r="E24" s="603"/>
      <c r="F24" s="603"/>
      <c r="G24" s="603"/>
      <c r="H24" s="604">
        <f>'Follow-up (Section 1.2)'!D15+'Follow-up (Section 1.2)'!F15+'Follow-up (Section 1.2)'!H15+'Follow-up (Section 1.2)'!J15+'Follow-up (Section 1.2)'!L15+'Follow-up (Section 1.2)'!N15</f>
        <v>0</v>
      </c>
      <c r="I24" s="878">
        <f>'Follow-up (Section 1.2)'!E15+'Follow-up (Section 1.2)'!G15+'Follow-up (Section 1.2)'!I15+'Follow-up (Section 1.2)'!K15+'Follow-up (Section 1.2)'!M15+'Follow-up (Section 1.2)'!O15</f>
        <v>0</v>
      </c>
      <c r="J24" s="605" t="str">
        <f t="shared" si="0"/>
        <v/>
      </c>
    </row>
    <row r="25" spans="1:11" s="582" customFormat="1" ht="13" x14ac:dyDescent="0.3">
      <c r="A25" s="606"/>
      <c r="B25" s="600" t="s">
        <v>521</v>
      </c>
      <c r="C25" s="601"/>
      <c r="D25" s="602"/>
      <c r="E25" s="603"/>
      <c r="F25" s="603"/>
      <c r="G25" s="603"/>
      <c r="H25" s="604">
        <f>'Follow-up (Section 1.2)'!D16+'Follow-up (Section 1.2)'!F16+'Follow-up (Section 1.2)'!H16+'Follow-up (Section 1.2)'!J16+'Follow-up (Section 1.2)'!L16+'Follow-up (Section 1.2)'!N16</f>
        <v>0</v>
      </c>
      <c r="I25" s="878">
        <f>'Follow-up (Section 1.2)'!E16+'Follow-up (Section 1.2)'!G16+'Follow-up (Section 1.2)'!I16+'Follow-up (Section 1.2)'!K16+'Follow-up (Section 1.2)'!M16+'Follow-up (Section 1.2)'!O16</f>
        <v>0</v>
      </c>
      <c r="J25" s="605" t="str">
        <f t="shared" si="0"/>
        <v/>
      </c>
    </row>
    <row r="26" spans="1:11" s="582" customFormat="1" ht="12.5" hidden="1" outlineLevel="1" x14ac:dyDescent="0.25">
      <c r="A26" s="599"/>
      <c r="B26" s="600" t="s">
        <v>522</v>
      </c>
      <c r="C26" s="601"/>
      <c r="D26" s="602"/>
      <c r="E26" s="603"/>
      <c r="F26" s="603"/>
      <c r="G26" s="603"/>
      <c r="H26" s="604">
        <f>'Follow-up (Section 1.2)'!D17+'Follow-up (Section 1.2)'!F17+'Follow-up (Section 1.2)'!H17+'Follow-up (Section 1.2)'!J17+'Follow-up (Section 1.2)'!L17+'Follow-up (Section 1.2)'!N17</f>
        <v>0</v>
      </c>
      <c r="I26" s="878">
        <f>'Follow-up (Section 1.2)'!E17+'Follow-up (Section 1.2)'!G17+'Follow-up (Section 1.2)'!I17+'Follow-up (Section 1.2)'!K17+'Follow-up (Section 1.2)'!M17+'Follow-up (Section 1.2)'!O17</f>
        <v>0</v>
      </c>
      <c r="J26" s="605" t="str">
        <f t="shared" si="0"/>
        <v/>
      </c>
    </row>
    <row r="27" spans="1:11" s="582" customFormat="1" ht="12.5" hidden="1" outlineLevel="1" x14ac:dyDescent="0.25">
      <c r="A27" s="599"/>
      <c r="B27" s="600" t="s">
        <v>523</v>
      </c>
      <c r="C27" s="601"/>
      <c r="D27" s="602"/>
      <c r="E27" s="603"/>
      <c r="F27" s="603"/>
      <c r="G27" s="603"/>
      <c r="H27" s="604">
        <f>'Follow-up (Section 1.2)'!D18+'Follow-up (Section 1.2)'!F18+'Follow-up (Section 1.2)'!H18+'Follow-up (Section 1.2)'!J18+'Follow-up (Section 1.2)'!L18+'Follow-up (Section 1.2)'!N18</f>
        <v>0</v>
      </c>
      <c r="I27" s="878">
        <f>'Follow-up (Section 1.2)'!E18+'Follow-up (Section 1.2)'!G18+'Follow-up (Section 1.2)'!I18+'Follow-up (Section 1.2)'!K18+'Follow-up (Section 1.2)'!M18+'Follow-up (Section 1.2)'!O18</f>
        <v>0</v>
      </c>
      <c r="J27" s="605" t="str">
        <f t="shared" si="0"/>
        <v/>
      </c>
    </row>
    <row r="28" spans="1:11" s="582" customFormat="1" ht="12.5" hidden="1" outlineLevel="1" x14ac:dyDescent="0.25">
      <c r="A28" s="599"/>
      <c r="B28" s="600" t="s">
        <v>524</v>
      </c>
      <c r="C28" s="601"/>
      <c r="D28" s="602"/>
      <c r="E28" s="603"/>
      <c r="F28" s="603"/>
      <c r="G28" s="603"/>
      <c r="H28" s="604">
        <f>'Follow-up (Section 1.2)'!D19+'Follow-up (Section 1.2)'!F19+'Follow-up (Section 1.2)'!H19+'Follow-up (Section 1.2)'!J19+'Follow-up (Section 1.2)'!L19+'Follow-up (Section 1.2)'!N19</f>
        <v>0</v>
      </c>
      <c r="I28" s="878">
        <f>'Follow-up (Section 1.2)'!E19+'Follow-up (Section 1.2)'!G19+'Follow-up (Section 1.2)'!I19+'Follow-up (Section 1.2)'!K19+'Follow-up (Section 1.2)'!M19+'Follow-up (Section 1.2)'!O19</f>
        <v>0</v>
      </c>
      <c r="J28" s="605" t="str">
        <f t="shared" si="0"/>
        <v/>
      </c>
    </row>
    <row r="29" spans="1:11" s="582" customFormat="1" ht="12.5" hidden="1" outlineLevel="1" x14ac:dyDescent="0.25">
      <c r="A29" s="599"/>
      <c r="B29" s="600" t="s">
        <v>525</v>
      </c>
      <c r="C29" s="601"/>
      <c r="D29" s="602"/>
      <c r="E29" s="603"/>
      <c r="F29" s="603"/>
      <c r="G29" s="603"/>
      <c r="H29" s="604">
        <f>'Follow-up (Section 1.2)'!D20+'Follow-up (Section 1.2)'!F20+'Follow-up (Section 1.2)'!H20+'Follow-up (Section 1.2)'!J20+'Follow-up (Section 1.2)'!L20+'Follow-up (Section 1.2)'!N20</f>
        <v>0</v>
      </c>
      <c r="I29" s="878">
        <f>'Follow-up (Section 1.2)'!E20+'Follow-up (Section 1.2)'!G20+'Follow-up (Section 1.2)'!I20+'Follow-up (Section 1.2)'!K20+'Follow-up (Section 1.2)'!M20+'Follow-up (Section 1.2)'!O20</f>
        <v>0</v>
      </c>
      <c r="J29" s="605" t="str">
        <f t="shared" si="0"/>
        <v/>
      </c>
    </row>
    <row r="30" spans="1:11" s="582" customFormat="1" ht="12.5" hidden="1" outlineLevel="1" x14ac:dyDescent="0.25">
      <c r="A30" s="599"/>
      <c r="B30" s="600" t="s">
        <v>526</v>
      </c>
      <c r="C30" s="601"/>
      <c r="D30" s="602"/>
      <c r="E30" s="603"/>
      <c r="F30" s="603"/>
      <c r="G30" s="603"/>
      <c r="H30" s="604">
        <f>'Follow-up (Section 1.2)'!D21+'Follow-up (Section 1.2)'!F21+'Follow-up (Section 1.2)'!H21+'Follow-up (Section 1.2)'!J21+'Follow-up (Section 1.2)'!L21+'Follow-up (Section 1.2)'!N21</f>
        <v>0</v>
      </c>
      <c r="I30" s="878">
        <f>'Follow-up (Section 1.2)'!E21+'Follow-up (Section 1.2)'!G21+'Follow-up (Section 1.2)'!I21+'Follow-up (Section 1.2)'!K21+'Follow-up (Section 1.2)'!M21+'Follow-up (Section 1.2)'!O21</f>
        <v>0</v>
      </c>
      <c r="J30" s="605" t="str">
        <f t="shared" si="0"/>
        <v/>
      </c>
    </row>
    <row r="31" spans="1:11" s="582" customFormat="1" ht="12.5" hidden="1" outlineLevel="1" x14ac:dyDescent="0.25">
      <c r="A31" s="599"/>
      <c r="B31" s="600" t="s">
        <v>527</v>
      </c>
      <c r="C31" s="601"/>
      <c r="D31" s="602"/>
      <c r="E31" s="603"/>
      <c r="F31" s="603"/>
      <c r="G31" s="603"/>
      <c r="H31" s="604">
        <f>'Follow-up (Section 1.2)'!D22+'Follow-up (Section 1.2)'!F22+'Follow-up (Section 1.2)'!H22+'Follow-up (Section 1.2)'!J22+'Follow-up (Section 1.2)'!L22+'Follow-up (Section 1.2)'!N22</f>
        <v>0</v>
      </c>
      <c r="I31" s="878">
        <f>'Follow-up (Section 1.2)'!E22+'Follow-up (Section 1.2)'!G22+'Follow-up (Section 1.2)'!I22+'Follow-up (Section 1.2)'!K22+'Follow-up (Section 1.2)'!M22+'Follow-up (Section 1.2)'!O22</f>
        <v>0</v>
      </c>
      <c r="J31" s="605" t="str">
        <f t="shared" si="0"/>
        <v/>
      </c>
    </row>
    <row r="32" spans="1:11" s="582" customFormat="1" ht="12.5" hidden="1" outlineLevel="1" x14ac:dyDescent="0.25">
      <c r="A32" s="599"/>
      <c r="B32" s="600" t="s">
        <v>528</v>
      </c>
      <c r="C32" s="601"/>
      <c r="D32" s="602"/>
      <c r="E32" s="603"/>
      <c r="F32" s="603"/>
      <c r="G32" s="603"/>
      <c r="H32" s="604">
        <f>'Follow-up (Section 1.2)'!D23+'Follow-up (Section 1.2)'!F23+'Follow-up (Section 1.2)'!H23+'Follow-up (Section 1.2)'!J23+'Follow-up (Section 1.2)'!L23+'Follow-up (Section 1.2)'!N23</f>
        <v>0</v>
      </c>
      <c r="I32" s="878">
        <f>'Follow-up (Section 1.2)'!E23+'Follow-up (Section 1.2)'!G23+'Follow-up (Section 1.2)'!I23+'Follow-up (Section 1.2)'!K23+'Follow-up (Section 1.2)'!M23+'Follow-up (Section 1.2)'!O23</f>
        <v>0</v>
      </c>
      <c r="J32" s="605" t="str">
        <f t="shared" si="0"/>
        <v/>
      </c>
    </row>
    <row r="33" spans="1:10" s="582" customFormat="1" ht="12.5" hidden="1" outlineLevel="1" x14ac:dyDescent="0.25">
      <c r="A33" s="599"/>
      <c r="B33" s="600" t="s">
        <v>529</v>
      </c>
      <c r="C33" s="601"/>
      <c r="D33" s="602"/>
      <c r="E33" s="603"/>
      <c r="F33" s="603"/>
      <c r="G33" s="603"/>
      <c r="H33" s="604">
        <f>'Follow-up (Section 1.2)'!D24+'Follow-up (Section 1.2)'!F24+'Follow-up (Section 1.2)'!H24+'Follow-up (Section 1.2)'!J24+'Follow-up (Section 1.2)'!L24+'Follow-up (Section 1.2)'!N24</f>
        <v>0</v>
      </c>
      <c r="I33" s="878">
        <f>'Follow-up (Section 1.2)'!E24+'Follow-up (Section 1.2)'!G24+'Follow-up (Section 1.2)'!I24+'Follow-up (Section 1.2)'!K24+'Follow-up (Section 1.2)'!M24+'Follow-up (Section 1.2)'!O24</f>
        <v>0</v>
      </c>
      <c r="J33" s="605" t="str">
        <f t="shared" si="0"/>
        <v/>
      </c>
    </row>
    <row r="34" spans="1:10" s="582" customFormat="1" ht="12.5" hidden="1" outlineLevel="1" x14ac:dyDescent="0.25">
      <c r="A34" s="599"/>
      <c r="B34" s="600" t="s">
        <v>530</v>
      </c>
      <c r="C34" s="601"/>
      <c r="D34" s="602"/>
      <c r="E34" s="603"/>
      <c r="F34" s="603"/>
      <c r="G34" s="603"/>
      <c r="H34" s="604">
        <f>'Follow-up (Section 1.2)'!D25+'Follow-up (Section 1.2)'!F25+'Follow-up (Section 1.2)'!H25+'Follow-up (Section 1.2)'!J25+'Follow-up (Section 1.2)'!L25+'Follow-up (Section 1.2)'!N25</f>
        <v>0</v>
      </c>
      <c r="I34" s="878">
        <f>'Follow-up (Section 1.2)'!E25+'Follow-up (Section 1.2)'!G25+'Follow-up (Section 1.2)'!I25+'Follow-up (Section 1.2)'!K25+'Follow-up (Section 1.2)'!M25+'Follow-up (Section 1.2)'!O25</f>
        <v>0</v>
      </c>
      <c r="J34" s="605" t="str">
        <f t="shared" si="0"/>
        <v/>
      </c>
    </row>
    <row r="35" spans="1:10" s="582" customFormat="1" ht="12.5" hidden="1" outlineLevel="1" x14ac:dyDescent="0.25">
      <c r="A35" s="599"/>
      <c r="B35" s="600" t="s">
        <v>531</v>
      </c>
      <c r="C35" s="601"/>
      <c r="D35" s="602"/>
      <c r="E35" s="603"/>
      <c r="F35" s="603"/>
      <c r="G35" s="603"/>
      <c r="H35" s="604">
        <f>'Follow-up (Section 1.2)'!D26+'Follow-up (Section 1.2)'!F26+'Follow-up (Section 1.2)'!H26+'Follow-up (Section 1.2)'!J26+'Follow-up (Section 1.2)'!L26+'Follow-up (Section 1.2)'!N26</f>
        <v>0</v>
      </c>
      <c r="I35" s="878">
        <f>'Follow-up (Section 1.2)'!E26+'Follow-up (Section 1.2)'!G26+'Follow-up (Section 1.2)'!I26+'Follow-up (Section 1.2)'!K26+'Follow-up (Section 1.2)'!M26+'Follow-up (Section 1.2)'!O26</f>
        <v>0</v>
      </c>
      <c r="J35" s="605" t="str">
        <f t="shared" si="0"/>
        <v/>
      </c>
    </row>
    <row r="36" spans="1:10" s="610" customFormat="1" ht="13" collapsed="1" x14ac:dyDescent="0.3">
      <c r="A36" s="607"/>
      <c r="B36" s="608" t="s">
        <v>532</v>
      </c>
      <c r="C36" s="1565" t="s">
        <v>533</v>
      </c>
      <c r="D36" s="1566"/>
      <c r="E36" s="1566"/>
      <c r="F36" s="1566"/>
      <c r="G36" s="1567"/>
      <c r="H36" s="880">
        <f>SUM(H37:H46)</f>
        <v>0</v>
      </c>
      <c r="I36" s="609"/>
      <c r="J36" s="597"/>
    </row>
    <row r="37" spans="1:10" s="582" customFormat="1" ht="12.5" x14ac:dyDescent="0.25">
      <c r="A37" s="599"/>
      <c r="B37" s="600" t="s">
        <v>534</v>
      </c>
      <c r="C37" s="601"/>
      <c r="D37" s="602"/>
      <c r="E37" s="603"/>
      <c r="F37" s="603"/>
      <c r="G37" s="603"/>
      <c r="H37" s="604">
        <f>'Follow-up (Section 1.2)'!D28+'Follow-up (Section 1.2)'!F28+'Follow-up (Section 1.2)'!H28+'Follow-up (Section 1.2)'!J28+'Follow-up (Section 1.2)'!L28+'Follow-up (Section 1.2)'!N28</f>
        <v>0</v>
      </c>
      <c r="I37" s="878"/>
      <c r="J37" s="611"/>
    </row>
    <row r="38" spans="1:10" s="582" customFormat="1" ht="12.5" x14ac:dyDescent="0.25">
      <c r="A38" s="599"/>
      <c r="B38" s="600" t="s">
        <v>535</v>
      </c>
      <c r="C38" s="601"/>
      <c r="D38" s="602"/>
      <c r="E38" s="603"/>
      <c r="F38" s="603"/>
      <c r="G38" s="603"/>
      <c r="H38" s="604">
        <f>'Follow-up (Section 1.2)'!D29+'Follow-up (Section 1.2)'!F29+'Follow-up (Section 1.2)'!H29+'Follow-up (Section 1.2)'!J29+'Follow-up (Section 1.2)'!L29+'Follow-up (Section 1.2)'!N29</f>
        <v>0</v>
      </c>
      <c r="I38" s="878"/>
      <c r="J38" s="611"/>
    </row>
    <row r="39" spans="1:10" s="582" customFormat="1" ht="12.5" x14ac:dyDescent="0.25">
      <c r="A39" s="599"/>
      <c r="B39" s="600" t="s">
        <v>536</v>
      </c>
      <c r="C39" s="601"/>
      <c r="D39" s="602"/>
      <c r="E39" s="603"/>
      <c r="F39" s="603"/>
      <c r="G39" s="603"/>
      <c r="H39" s="604">
        <f>'Follow-up (Section 1.2)'!D30+'Follow-up (Section 1.2)'!F30+'Follow-up (Section 1.2)'!H30+'Follow-up (Section 1.2)'!J30+'Follow-up (Section 1.2)'!L30+'Follow-up (Section 1.2)'!N30</f>
        <v>0</v>
      </c>
      <c r="I39" s="878"/>
      <c r="J39" s="611"/>
    </row>
    <row r="40" spans="1:10" s="582" customFormat="1" ht="12.5" x14ac:dyDescent="0.25">
      <c r="A40" s="599"/>
      <c r="B40" s="600" t="s">
        <v>537</v>
      </c>
      <c r="C40" s="601"/>
      <c r="D40" s="602"/>
      <c r="E40" s="603"/>
      <c r="F40" s="603"/>
      <c r="G40" s="603"/>
      <c r="H40" s="604">
        <f>'Follow-up (Section 1.2)'!D31+'Follow-up (Section 1.2)'!F31+'Follow-up (Section 1.2)'!H31+'Follow-up (Section 1.2)'!J31+'Follow-up (Section 1.2)'!L31+'Follow-up (Section 1.2)'!N31</f>
        <v>0</v>
      </c>
      <c r="I40" s="878"/>
      <c r="J40" s="611"/>
    </row>
    <row r="41" spans="1:10" s="582" customFormat="1" ht="13" x14ac:dyDescent="0.3">
      <c r="A41" s="606"/>
      <c r="B41" s="600" t="s">
        <v>538</v>
      </c>
      <c r="C41" s="601"/>
      <c r="D41" s="602"/>
      <c r="E41" s="603"/>
      <c r="F41" s="603"/>
      <c r="G41" s="603"/>
      <c r="H41" s="604">
        <f>'Follow-up (Section 1.2)'!D32+'Follow-up (Section 1.2)'!F32+'Follow-up (Section 1.2)'!H32+'Follow-up (Section 1.2)'!J32+'Follow-up (Section 1.2)'!L32+'Follow-up (Section 1.2)'!N32</f>
        <v>0</v>
      </c>
      <c r="I41" s="878"/>
      <c r="J41" s="611"/>
    </row>
    <row r="42" spans="1:10" s="582" customFormat="1" ht="12.5" hidden="1" outlineLevel="1" x14ac:dyDescent="0.25">
      <c r="A42" s="599"/>
      <c r="B42" s="600" t="s">
        <v>539</v>
      </c>
      <c r="C42" s="601"/>
      <c r="D42" s="602"/>
      <c r="E42" s="603"/>
      <c r="F42" s="603"/>
      <c r="G42" s="603"/>
      <c r="H42" s="604">
        <f>'Follow-up (Section 1.2)'!D33+'Follow-up (Section 1.2)'!F33+'Follow-up (Section 1.2)'!H33+'Follow-up (Section 1.2)'!J33+'Follow-up (Section 1.2)'!L33+'Follow-up (Section 1.2)'!N33</f>
        <v>0</v>
      </c>
      <c r="I42" s="878"/>
      <c r="J42" s="611"/>
    </row>
    <row r="43" spans="1:10" s="582" customFormat="1" ht="12.5" hidden="1" outlineLevel="1" x14ac:dyDescent="0.25">
      <c r="A43" s="599"/>
      <c r="B43" s="600" t="s">
        <v>540</v>
      </c>
      <c r="C43" s="601"/>
      <c r="D43" s="602"/>
      <c r="E43" s="603"/>
      <c r="F43" s="603"/>
      <c r="G43" s="603"/>
      <c r="H43" s="604">
        <f>'Follow-up (Section 1.2)'!D34+'Follow-up (Section 1.2)'!F34+'Follow-up (Section 1.2)'!H34+'Follow-up (Section 1.2)'!J34+'Follow-up (Section 1.2)'!L34+'Follow-up (Section 1.2)'!N34</f>
        <v>0</v>
      </c>
      <c r="I43" s="878"/>
      <c r="J43" s="611"/>
    </row>
    <row r="44" spans="1:10" s="582" customFormat="1" ht="12.5" hidden="1" outlineLevel="1" x14ac:dyDescent="0.25">
      <c r="A44" s="599"/>
      <c r="B44" s="600" t="s">
        <v>541</v>
      </c>
      <c r="C44" s="601"/>
      <c r="D44" s="602"/>
      <c r="E44" s="603"/>
      <c r="F44" s="603"/>
      <c r="G44" s="603"/>
      <c r="H44" s="604">
        <f>'Follow-up (Section 1.2)'!D35+'Follow-up (Section 1.2)'!F35+'Follow-up (Section 1.2)'!H35+'Follow-up (Section 1.2)'!J35+'Follow-up (Section 1.2)'!L35+'Follow-up (Section 1.2)'!N35</f>
        <v>0</v>
      </c>
      <c r="I44" s="878"/>
      <c r="J44" s="611"/>
    </row>
    <row r="45" spans="1:10" s="582" customFormat="1" ht="12.5" hidden="1" outlineLevel="1" x14ac:dyDescent="0.25">
      <c r="A45" s="599"/>
      <c r="B45" s="600" t="s">
        <v>542</v>
      </c>
      <c r="C45" s="601"/>
      <c r="D45" s="602"/>
      <c r="E45" s="603"/>
      <c r="F45" s="603"/>
      <c r="G45" s="603"/>
      <c r="H45" s="604">
        <f>'Follow-up (Section 1.2)'!D36+'Follow-up (Section 1.2)'!F36+'Follow-up (Section 1.2)'!H36+'Follow-up (Section 1.2)'!J36+'Follow-up (Section 1.2)'!L36+'Follow-up (Section 1.2)'!N36</f>
        <v>0</v>
      </c>
      <c r="I45" s="878"/>
      <c r="J45" s="611"/>
    </row>
    <row r="46" spans="1:10" s="582" customFormat="1" ht="12.5" hidden="1" outlineLevel="1" x14ac:dyDescent="0.25">
      <c r="A46" s="599"/>
      <c r="B46" s="600" t="s">
        <v>543</v>
      </c>
      <c r="C46" s="601"/>
      <c r="D46" s="602"/>
      <c r="E46" s="603"/>
      <c r="F46" s="603"/>
      <c r="G46" s="603"/>
      <c r="H46" s="604">
        <f>'Follow-up (Section 1.2)'!D37+'Follow-up (Section 1.2)'!F37+'Follow-up (Section 1.2)'!H37+'Follow-up (Section 1.2)'!J37+'Follow-up (Section 1.2)'!L37+'Follow-up (Section 1.2)'!N37</f>
        <v>0</v>
      </c>
      <c r="I46" s="878"/>
      <c r="J46" s="611"/>
    </row>
    <row r="47" spans="1:10" s="610" customFormat="1" ht="13" collapsed="1" x14ac:dyDescent="0.3">
      <c r="A47" s="607"/>
      <c r="B47" s="608" t="s">
        <v>544</v>
      </c>
      <c r="C47" s="1565" t="s">
        <v>545</v>
      </c>
      <c r="D47" s="1566"/>
      <c r="E47" s="1566"/>
      <c r="F47" s="1566"/>
      <c r="G47" s="1566"/>
      <c r="H47" s="880">
        <f>SUM(H48:H57)</f>
        <v>0</v>
      </c>
      <c r="I47" s="609"/>
      <c r="J47" s="597"/>
    </row>
    <row r="48" spans="1:10" s="582" customFormat="1" ht="12.5" x14ac:dyDescent="0.25">
      <c r="A48" s="599"/>
      <c r="B48" s="600" t="s">
        <v>546</v>
      </c>
      <c r="C48" s="601"/>
      <c r="D48" s="602"/>
      <c r="E48" s="603"/>
      <c r="F48" s="603"/>
      <c r="G48" s="603"/>
      <c r="H48" s="604">
        <f>'Follow-up (Section 1.2)'!D39+'Follow-up (Section 1.2)'!F39+'Follow-up (Section 1.2)'!H39+'Follow-up (Section 1.2)'!J39+'Follow-up (Section 1.2)'!L39+'Follow-up (Section 1.2)'!N39</f>
        <v>0</v>
      </c>
      <c r="I48" s="878"/>
      <c r="J48" s="611"/>
    </row>
    <row r="49" spans="1:10" s="582" customFormat="1" ht="12.5" x14ac:dyDescent="0.25">
      <c r="A49" s="599"/>
      <c r="B49" s="600" t="s">
        <v>547</v>
      </c>
      <c r="C49" s="601"/>
      <c r="D49" s="602"/>
      <c r="E49" s="603"/>
      <c r="F49" s="603"/>
      <c r="G49" s="603"/>
      <c r="H49" s="604">
        <f>'Follow-up (Section 1.2)'!D40+'Follow-up (Section 1.2)'!F40+'Follow-up (Section 1.2)'!H40+'Follow-up (Section 1.2)'!J40+'Follow-up (Section 1.2)'!L40+'Follow-up (Section 1.2)'!N40</f>
        <v>0</v>
      </c>
      <c r="I49" s="878"/>
      <c r="J49" s="611"/>
    </row>
    <row r="50" spans="1:10" s="582" customFormat="1" ht="12.5" x14ac:dyDescent="0.25">
      <c r="A50" s="599"/>
      <c r="B50" s="600" t="s">
        <v>548</v>
      </c>
      <c r="C50" s="601"/>
      <c r="D50" s="602"/>
      <c r="E50" s="603"/>
      <c r="F50" s="603"/>
      <c r="G50" s="603"/>
      <c r="H50" s="604">
        <f>'Follow-up (Section 1.2)'!D41+'Follow-up (Section 1.2)'!F41+'Follow-up (Section 1.2)'!H41+'Follow-up (Section 1.2)'!J41+'Follow-up (Section 1.2)'!L41+'Follow-up (Section 1.2)'!N41</f>
        <v>0</v>
      </c>
      <c r="I50" s="878"/>
      <c r="J50" s="611"/>
    </row>
    <row r="51" spans="1:10" s="582" customFormat="1" ht="12.5" x14ac:dyDescent="0.25">
      <c r="A51" s="599"/>
      <c r="B51" s="600" t="s">
        <v>549</v>
      </c>
      <c r="C51" s="601"/>
      <c r="D51" s="602"/>
      <c r="E51" s="603"/>
      <c r="F51" s="603"/>
      <c r="G51" s="603"/>
      <c r="H51" s="604">
        <f>'Follow-up (Section 1.2)'!D42+'Follow-up (Section 1.2)'!F42+'Follow-up (Section 1.2)'!H42+'Follow-up (Section 1.2)'!J42+'Follow-up (Section 1.2)'!L42+'Follow-up (Section 1.2)'!N42</f>
        <v>0</v>
      </c>
      <c r="I51" s="878"/>
      <c r="J51" s="611"/>
    </row>
    <row r="52" spans="1:10" s="582" customFormat="1" ht="13" x14ac:dyDescent="0.3">
      <c r="A52" s="606"/>
      <c r="B52" s="600" t="s">
        <v>550</v>
      </c>
      <c r="C52" s="601"/>
      <c r="D52" s="602"/>
      <c r="E52" s="603"/>
      <c r="F52" s="603"/>
      <c r="G52" s="603"/>
      <c r="H52" s="604">
        <f>'Follow-up (Section 1.2)'!D43+'Follow-up (Section 1.2)'!F43+'Follow-up (Section 1.2)'!H43+'Follow-up (Section 1.2)'!J43+'Follow-up (Section 1.2)'!L43+'Follow-up (Section 1.2)'!N43</f>
        <v>0</v>
      </c>
      <c r="I52" s="878"/>
      <c r="J52" s="611"/>
    </row>
    <row r="53" spans="1:10" s="582" customFormat="1" ht="12.5" hidden="1" outlineLevel="1" x14ac:dyDescent="0.25">
      <c r="A53" s="599"/>
      <c r="B53" s="600" t="s">
        <v>551</v>
      </c>
      <c r="C53" s="601"/>
      <c r="D53" s="602"/>
      <c r="E53" s="603"/>
      <c r="F53" s="603"/>
      <c r="G53" s="603"/>
      <c r="H53" s="604">
        <f>'Follow-up (Section 1.2)'!D44+'Follow-up (Section 1.2)'!F44+'Follow-up (Section 1.2)'!H44+'Follow-up (Section 1.2)'!J44+'Follow-up (Section 1.2)'!L44+'Follow-up (Section 1.2)'!N44</f>
        <v>0</v>
      </c>
      <c r="I53" s="878"/>
      <c r="J53" s="611"/>
    </row>
    <row r="54" spans="1:10" s="582" customFormat="1" ht="12.5" hidden="1" outlineLevel="1" x14ac:dyDescent="0.25">
      <c r="A54" s="599"/>
      <c r="B54" s="600" t="s">
        <v>552</v>
      </c>
      <c r="C54" s="601"/>
      <c r="D54" s="602"/>
      <c r="E54" s="603"/>
      <c r="F54" s="603"/>
      <c r="G54" s="603"/>
      <c r="H54" s="604">
        <f>'Follow-up (Section 1.2)'!D45+'Follow-up (Section 1.2)'!F45+'Follow-up (Section 1.2)'!H45+'Follow-up (Section 1.2)'!J45+'Follow-up (Section 1.2)'!L45+'Follow-up (Section 1.2)'!N45</f>
        <v>0</v>
      </c>
      <c r="I54" s="878"/>
      <c r="J54" s="611"/>
    </row>
    <row r="55" spans="1:10" s="582" customFormat="1" ht="12.5" hidden="1" outlineLevel="1" x14ac:dyDescent="0.25">
      <c r="A55" s="599"/>
      <c r="B55" s="600" t="s">
        <v>553</v>
      </c>
      <c r="C55" s="601"/>
      <c r="D55" s="602"/>
      <c r="E55" s="603"/>
      <c r="F55" s="603"/>
      <c r="G55" s="603"/>
      <c r="H55" s="604">
        <f>'Follow-up (Section 1.2)'!D46+'Follow-up (Section 1.2)'!F46+'Follow-up (Section 1.2)'!H46+'Follow-up (Section 1.2)'!J46+'Follow-up (Section 1.2)'!L46+'Follow-up (Section 1.2)'!N46</f>
        <v>0</v>
      </c>
      <c r="I55" s="878"/>
      <c r="J55" s="611"/>
    </row>
    <row r="56" spans="1:10" s="582" customFormat="1" ht="12.5" hidden="1" outlineLevel="1" x14ac:dyDescent="0.25">
      <c r="A56" s="599"/>
      <c r="B56" s="600" t="s">
        <v>554</v>
      </c>
      <c r="C56" s="601"/>
      <c r="D56" s="602"/>
      <c r="E56" s="603"/>
      <c r="F56" s="603"/>
      <c r="G56" s="603"/>
      <c r="H56" s="604">
        <f>'Follow-up (Section 1.2)'!D47+'Follow-up (Section 1.2)'!F47+'Follow-up (Section 1.2)'!H47+'Follow-up (Section 1.2)'!J47+'Follow-up (Section 1.2)'!L47+'Follow-up (Section 1.2)'!N47</f>
        <v>0</v>
      </c>
      <c r="I56" s="878"/>
      <c r="J56" s="611"/>
    </row>
    <row r="57" spans="1:10" s="582" customFormat="1" ht="12.5" hidden="1" outlineLevel="1" x14ac:dyDescent="0.25">
      <c r="A57" s="599"/>
      <c r="B57" s="600" t="s">
        <v>555</v>
      </c>
      <c r="C57" s="601"/>
      <c r="D57" s="602"/>
      <c r="E57" s="603"/>
      <c r="F57" s="603"/>
      <c r="G57" s="603"/>
      <c r="H57" s="604">
        <f>'Follow-up (Section 1.2)'!D48+'Follow-up (Section 1.2)'!F48+'Follow-up (Section 1.2)'!H48+'Follow-up (Section 1.2)'!J48+'Follow-up (Section 1.2)'!L48+'Follow-up (Section 1.2)'!N48</f>
        <v>0</v>
      </c>
      <c r="I57" s="878"/>
      <c r="J57" s="611"/>
    </row>
    <row r="58" spans="1:10" s="610" customFormat="1" ht="22.5" customHeight="1" collapsed="1" x14ac:dyDescent="0.3">
      <c r="A58" s="607"/>
      <c r="B58" s="612" t="s">
        <v>556</v>
      </c>
      <c r="C58" s="1568" t="s">
        <v>557</v>
      </c>
      <c r="D58" s="1569"/>
      <c r="E58" s="1569"/>
      <c r="F58" s="1569"/>
      <c r="G58" s="1569"/>
      <c r="H58" s="880">
        <f>SUM(H59:H73)</f>
        <v>0</v>
      </c>
      <c r="I58" s="609">
        <f>SUM(I59:I73)</f>
        <v>0</v>
      </c>
      <c r="J58" s="597"/>
    </row>
    <row r="59" spans="1:10" s="582" customFormat="1" ht="12.5" x14ac:dyDescent="0.25">
      <c r="A59" s="599"/>
      <c r="B59" s="600" t="s">
        <v>558</v>
      </c>
      <c r="C59" s="601"/>
      <c r="D59" s="602"/>
      <c r="E59" s="603"/>
      <c r="F59" s="603"/>
      <c r="G59" s="601"/>
      <c r="H59" s="604">
        <f>'Follow-up (Section 1.2)'!D50+'Follow-up (Section 1.2)'!F50+'Follow-up (Section 1.2)'!H50+'Follow-up (Section 1.2)'!J50+'Follow-up (Section 1.2)'!L50+'Follow-up (Section 1.2)'!N50</f>
        <v>0</v>
      </c>
      <c r="I59" s="878">
        <f>'Follow-up (Section 1.2)'!E50+'Follow-up (Section 1.2)'!G50+'Follow-up (Section 1.2)'!I50+'Follow-up (Section 1.2)'!K50+'Follow-up (Section 1.2)'!M50+'Follow-up (Section 1.2)'!O50</f>
        <v>0</v>
      </c>
      <c r="J59" s="605" t="str">
        <f t="shared" ref="J59:J73" si="1">IF(I59=0,"",I59/H59)</f>
        <v/>
      </c>
    </row>
    <row r="60" spans="1:10" s="582" customFormat="1" ht="12.5" x14ac:dyDescent="0.25">
      <c r="A60" s="599"/>
      <c r="B60" s="600" t="s">
        <v>559</v>
      </c>
      <c r="C60" s="601"/>
      <c r="D60" s="602"/>
      <c r="E60" s="603"/>
      <c r="F60" s="603"/>
      <c r="G60" s="613"/>
      <c r="H60" s="604">
        <f>'Follow-up (Section 1.2)'!D51+'Follow-up (Section 1.2)'!F51+'Follow-up (Section 1.2)'!H51+'Follow-up (Section 1.2)'!J51+'Follow-up (Section 1.2)'!L51+'Follow-up (Section 1.2)'!N51</f>
        <v>0</v>
      </c>
      <c r="I60" s="878">
        <f>'Follow-up (Section 1.2)'!E51+'Follow-up (Section 1.2)'!G51+'Follow-up (Section 1.2)'!I51+'Follow-up (Section 1.2)'!K51+'Follow-up (Section 1.2)'!M51+'Follow-up (Section 1.2)'!O51</f>
        <v>0</v>
      </c>
      <c r="J60" s="605" t="str">
        <f t="shared" si="1"/>
        <v/>
      </c>
    </row>
    <row r="61" spans="1:10" s="582" customFormat="1" ht="12.5" x14ac:dyDescent="0.25">
      <c r="A61" s="599"/>
      <c r="B61" s="600" t="s">
        <v>560</v>
      </c>
      <c r="C61" s="601"/>
      <c r="D61" s="602"/>
      <c r="E61" s="603"/>
      <c r="F61" s="603"/>
      <c r="G61" s="613"/>
      <c r="H61" s="604">
        <f>'Follow-up (Section 1.2)'!D52+'Follow-up (Section 1.2)'!F52+'Follow-up (Section 1.2)'!H52+'Follow-up (Section 1.2)'!J52+'Follow-up (Section 1.2)'!L52+'Follow-up (Section 1.2)'!N52</f>
        <v>0</v>
      </c>
      <c r="I61" s="878">
        <f>'Follow-up (Section 1.2)'!E52+'Follow-up (Section 1.2)'!G52+'Follow-up (Section 1.2)'!I52+'Follow-up (Section 1.2)'!K52+'Follow-up (Section 1.2)'!M52+'Follow-up (Section 1.2)'!O52</f>
        <v>0</v>
      </c>
      <c r="J61" s="605" t="str">
        <f t="shared" si="1"/>
        <v/>
      </c>
    </row>
    <row r="62" spans="1:10" s="582" customFormat="1" ht="12.5" x14ac:dyDescent="0.25">
      <c r="A62" s="599"/>
      <c r="B62" s="600" t="s">
        <v>561</v>
      </c>
      <c r="C62" s="601"/>
      <c r="D62" s="602"/>
      <c r="E62" s="603"/>
      <c r="F62" s="603"/>
      <c r="G62" s="613"/>
      <c r="H62" s="604">
        <f>'Follow-up (Section 1.2)'!D53+'Follow-up (Section 1.2)'!F53+'Follow-up (Section 1.2)'!H53+'Follow-up (Section 1.2)'!J53+'Follow-up (Section 1.2)'!L53+'Follow-up (Section 1.2)'!N53</f>
        <v>0</v>
      </c>
      <c r="I62" s="878">
        <f>'Follow-up (Section 1.2)'!E53+'Follow-up (Section 1.2)'!G53+'Follow-up (Section 1.2)'!I53+'Follow-up (Section 1.2)'!K53+'Follow-up (Section 1.2)'!M53+'Follow-up (Section 1.2)'!O53</f>
        <v>0</v>
      </c>
      <c r="J62" s="605" t="str">
        <f t="shared" si="1"/>
        <v/>
      </c>
    </row>
    <row r="63" spans="1:10" s="582" customFormat="1" ht="13" x14ac:dyDescent="0.3">
      <c r="A63" s="606"/>
      <c r="B63" s="600" t="s">
        <v>562</v>
      </c>
      <c r="C63" s="601"/>
      <c r="D63" s="602"/>
      <c r="E63" s="603"/>
      <c r="F63" s="603"/>
      <c r="G63" s="613"/>
      <c r="H63" s="604">
        <f>'Follow-up (Section 1.2)'!D54+'Follow-up (Section 1.2)'!F54+'Follow-up (Section 1.2)'!H54+'Follow-up (Section 1.2)'!J54+'Follow-up (Section 1.2)'!L54+'Follow-up (Section 1.2)'!N54</f>
        <v>0</v>
      </c>
      <c r="I63" s="878">
        <f>'Follow-up (Section 1.2)'!E54+'Follow-up (Section 1.2)'!G54+'Follow-up (Section 1.2)'!I54+'Follow-up (Section 1.2)'!K54+'Follow-up (Section 1.2)'!M54+'Follow-up (Section 1.2)'!O54</f>
        <v>0</v>
      </c>
      <c r="J63" s="605" t="str">
        <f t="shared" si="1"/>
        <v/>
      </c>
    </row>
    <row r="64" spans="1:10" s="582" customFormat="1" ht="12.5" hidden="1" outlineLevel="1" x14ac:dyDescent="0.25">
      <c r="A64" s="599"/>
      <c r="B64" s="600" t="s">
        <v>563</v>
      </c>
      <c r="C64" s="601"/>
      <c r="D64" s="602"/>
      <c r="E64" s="603"/>
      <c r="F64" s="603"/>
      <c r="G64" s="613"/>
      <c r="H64" s="604">
        <f>'Follow-up (Section 1.2)'!D55+'Follow-up (Section 1.2)'!F55+'Follow-up (Section 1.2)'!H55+'Follow-up (Section 1.2)'!J55+'Follow-up (Section 1.2)'!L55+'Follow-up (Section 1.2)'!N55</f>
        <v>0</v>
      </c>
      <c r="I64" s="878">
        <f>'Follow-up (Section 1.2)'!E55+'Follow-up (Section 1.2)'!G55+'Follow-up (Section 1.2)'!I55+'Follow-up (Section 1.2)'!K55+'Follow-up (Section 1.2)'!M55+'Follow-up (Section 1.2)'!O55</f>
        <v>0</v>
      </c>
      <c r="J64" s="605" t="str">
        <f t="shared" si="1"/>
        <v/>
      </c>
    </row>
    <row r="65" spans="1:10" s="582" customFormat="1" ht="12.5" hidden="1" outlineLevel="1" x14ac:dyDescent="0.25">
      <c r="A65" s="599"/>
      <c r="B65" s="600" t="s">
        <v>564</v>
      </c>
      <c r="C65" s="601"/>
      <c r="D65" s="602"/>
      <c r="E65" s="603"/>
      <c r="F65" s="603"/>
      <c r="G65" s="613"/>
      <c r="H65" s="604">
        <f>'Follow-up (Section 1.2)'!D56+'Follow-up (Section 1.2)'!F56+'Follow-up (Section 1.2)'!H56+'Follow-up (Section 1.2)'!J56+'Follow-up (Section 1.2)'!L56+'Follow-up (Section 1.2)'!N56</f>
        <v>0</v>
      </c>
      <c r="I65" s="878">
        <f>'Follow-up (Section 1.2)'!E56+'Follow-up (Section 1.2)'!G56+'Follow-up (Section 1.2)'!I56+'Follow-up (Section 1.2)'!K56+'Follow-up (Section 1.2)'!M56+'Follow-up (Section 1.2)'!O56</f>
        <v>0</v>
      </c>
      <c r="J65" s="605" t="str">
        <f t="shared" si="1"/>
        <v/>
      </c>
    </row>
    <row r="66" spans="1:10" s="582" customFormat="1" ht="12.5" hidden="1" outlineLevel="1" x14ac:dyDescent="0.25">
      <c r="A66" s="599"/>
      <c r="B66" s="600" t="s">
        <v>565</v>
      </c>
      <c r="C66" s="601"/>
      <c r="D66" s="602"/>
      <c r="E66" s="603"/>
      <c r="F66" s="603"/>
      <c r="G66" s="613"/>
      <c r="H66" s="604">
        <f>'Follow-up (Section 1.2)'!D57+'Follow-up (Section 1.2)'!F57+'Follow-up (Section 1.2)'!H57+'Follow-up (Section 1.2)'!J57+'Follow-up (Section 1.2)'!L57+'Follow-up (Section 1.2)'!N57</f>
        <v>0</v>
      </c>
      <c r="I66" s="878">
        <f>'Follow-up (Section 1.2)'!E57+'Follow-up (Section 1.2)'!G57+'Follow-up (Section 1.2)'!I57+'Follow-up (Section 1.2)'!K57+'Follow-up (Section 1.2)'!M57+'Follow-up (Section 1.2)'!O57</f>
        <v>0</v>
      </c>
      <c r="J66" s="605" t="str">
        <f t="shared" si="1"/>
        <v/>
      </c>
    </row>
    <row r="67" spans="1:10" s="582" customFormat="1" ht="12.5" hidden="1" outlineLevel="1" x14ac:dyDescent="0.25">
      <c r="A67" s="599"/>
      <c r="B67" s="600" t="s">
        <v>566</v>
      </c>
      <c r="C67" s="601"/>
      <c r="D67" s="602"/>
      <c r="E67" s="603"/>
      <c r="F67" s="603"/>
      <c r="G67" s="613"/>
      <c r="H67" s="604">
        <f>'Follow-up (Section 1.2)'!D58+'Follow-up (Section 1.2)'!F58+'Follow-up (Section 1.2)'!H58+'Follow-up (Section 1.2)'!J58+'Follow-up (Section 1.2)'!L58+'Follow-up (Section 1.2)'!N58</f>
        <v>0</v>
      </c>
      <c r="I67" s="878">
        <f>'Follow-up (Section 1.2)'!E58+'Follow-up (Section 1.2)'!G58+'Follow-up (Section 1.2)'!I58+'Follow-up (Section 1.2)'!K58+'Follow-up (Section 1.2)'!M58+'Follow-up (Section 1.2)'!O58</f>
        <v>0</v>
      </c>
      <c r="J67" s="605" t="str">
        <f t="shared" si="1"/>
        <v/>
      </c>
    </row>
    <row r="68" spans="1:10" s="582" customFormat="1" ht="12.5" hidden="1" outlineLevel="1" x14ac:dyDescent="0.25">
      <c r="A68" s="599"/>
      <c r="B68" s="600" t="s">
        <v>567</v>
      </c>
      <c r="C68" s="601"/>
      <c r="D68" s="602"/>
      <c r="E68" s="603"/>
      <c r="F68" s="603"/>
      <c r="G68" s="613"/>
      <c r="H68" s="604">
        <f>'Follow-up (Section 1.2)'!D59+'Follow-up (Section 1.2)'!F59+'Follow-up (Section 1.2)'!H59+'Follow-up (Section 1.2)'!J59+'Follow-up (Section 1.2)'!L59+'Follow-up (Section 1.2)'!N59</f>
        <v>0</v>
      </c>
      <c r="I68" s="878">
        <f>'Follow-up (Section 1.2)'!E59+'Follow-up (Section 1.2)'!G59+'Follow-up (Section 1.2)'!I59+'Follow-up (Section 1.2)'!K59+'Follow-up (Section 1.2)'!M59+'Follow-up (Section 1.2)'!O59</f>
        <v>0</v>
      </c>
      <c r="J68" s="605" t="str">
        <f t="shared" si="1"/>
        <v/>
      </c>
    </row>
    <row r="69" spans="1:10" s="582" customFormat="1" ht="12.5" hidden="1" outlineLevel="1" x14ac:dyDescent="0.25">
      <c r="A69" s="614"/>
      <c r="B69" s="600" t="s">
        <v>568</v>
      </c>
      <c r="C69" s="601"/>
      <c r="D69" s="602"/>
      <c r="E69" s="603"/>
      <c r="F69" s="603"/>
      <c r="G69" s="613"/>
      <c r="H69" s="604">
        <f>'Follow-up (Section 1.2)'!D60+'Follow-up (Section 1.2)'!F60+'Follow-up (Section 1.2)'!H60+'Follow-up (Section 1.2)'!J60+'Follow-up (Section 1.2)'!L60+'Follow-up (Section 1.2)'!N60</f>
        <v>0</v>
      </c>
      <c r="I69" s="878">
        <f>'Follow-up (Section 1.2)'!E60+'Follow-up (Section 1.2)'!G60+'Follow-up (Section 1.2)'!I60+'Follow-up (Section 1.2)'!K60+'Follow-up (Section 1.2)'!M60+'Follow-up (Section 1.2)'!O60</f>
        <v>0</v>
      </c>
      <c r="J69" s="605" t="str">
        <f t="shared" si="1"/>
        <v/>
      </c>
    </row>
    <row r="70" spans="1:10" s="582" customFormat="1" ht="12.5" hidden="1" outlineLevel="1" x14ac:dyDescent="0.25">
      <c r="A70" s="614"/>
      <c r="B70" s="600" t="s">
        <v>569</v>
      </c>
      <c r="C70" s="601"/>
      <c r="D70" s="602"/>
      <c r="E70" s="603"/>
      <c r="F70" s="603"/>
      <c r="G70" s="613"/>
      <c r="H70" s="604">
        <f>'Follow-up (Section 1.2)'!D61+'Follow-up (Section 1.2)'!F61+'Follow-up (Section 1.2)'!H61+'Follow-up (Section 1.2)'!J61+'Follow-up (Section 1.2)'!L61+'Follow-up (Section 1.2)'!N61</f>
        <v>0</v>
      </c>
      <c r="I70" s="878">
        <f>'Follow-up (Section 1.2)'!E61+'Follow-up (Section 1.2)'!G61+'Follow-up (Section 1.2)'!I61+'Follow-up (Section 1.2)'!K61+'Follow-up (Section 1.2)'!M61+'Follow-up (Section 1.2)'!O61</f>
        <v>0</v>
      </c>
      <c r="J70" s="605" t="str">
        <f t="shared" si="1"/>
        <v/>
      </c>
    </row>
    <row r="71" spans="1:10" s="582" customFormat="1" ht="12.5" hidden="1" outlineLevel="1" x14ac:dyDescent="0.25">
      <c r="A71" s="614"/>
      <c r="B71" s="600" t="s">
        <v>570</v>
      </c>
      <c r="C71" s="601"/>
      <c r="D71" s="602"/>
      <c r="E71" s="603"/>
      <c r="F71" s="603"/>
      <c r="G71" s="613"/>
      <c r="H71" s="604">
        <f>'Follow-up (Section 1.2)'!D62+'Follow-up (Section 1.2)'!F62+'Follow-up (Section 1.2)'!H62+'Follow-up (Section 1.2)'!J62+'Follow-up (Section 1.2)'!L62+'Follow-up (Section 1.2)'!N62</f>
        <v>0</v>
      </c>
      <c r="I71" s="878">
        <f>'Follow-up (Section 1.2)'!E62+'Follow-up (Section 1.2)'!G62+'Follow-up (Section 1.2)'!I62+'Follow-up (Section 1.2)'!K62+'Follow-up (Section 1.2)'!M62+'Follow-up (Section 1.2)'!O62</f>
        <v>0</v>
      </c>
      <c r="J71" s="605" t="str">
        <f t="shared" si="1"/>
        <v/>
      </c>
    </row>
    <row r="72" spans="1:10" s="582" customFormat="1" ht="12.5" hidden="1" outlineLevel="1" x14ac:dyDescent="0.25">
      <c r="A72" s="614"/>
      <c r="B72" s="600" t="s">
        <v>571</v>
      </c>
      <c r="C72" s="601"/>
      <c r="D72" s="602"/>
      <c r="E72" s="603"/>
      <c r="F72" s="603"/>
      <c r="G72" s="613"/>
      <c r="H72" s="604">
        <f>'Follow-up (Section 1.2)'!D63+'Follow-up (Section 1.2)'!F63+'Follow-up (Section 1.2)'!H63+'Follow-up (Section 1.2)'!J63+'Follow-up (Section 1.2)'!L63+'Follow-up (Section 1.2)'!N63</f>
        <v>0</v>
      </c>
      <c r="I72" s="878">
        <f>'Follow-up (Section 1.2)'!E63+'Follow-up (Section 1.2)'!G63+'Follow-up (Section 1.2)'!I63+'Follow-up (Section 1.2)'!K63+'Follow-up (Section 1.2)'!M63+'Follow-up (Section 1.2)'!O63</f>
        <v>0</v>
      </c>
      <c r="J72" s="605" t="str">
        <f t="shared" si="1"/>
        <v/>
      </c>
    </row>
    <row r="73" spans="1:10" s="582" customFormat="1" ht="12.5" hidden="1" outlineLevel="1" x14ac:dyDescent="0.25">
      <c r="A73" s="614"/>
      <c r="B73" s="600" t="s">
        <v>572</v>
      </c>
      <c r="C73" s="601"/>
      <c r="D73" s="602"/>
      <c r="E73" s="603"/>
      <c r="F73" s="603"/>
      <c r="G73" s="613"/>
      <c r="H73" s="604">
        <f>'Follow-up (Section 1.2)'!D64+'Follow-up (Section 1.2)'!F64+'Follow-up (Section 1.2)'!H64+'Follow-up (Section 1.2)'!J64+'Follow-up (Section 1.2)'!L64+'Follow-up (Section 1.2)'!N64</f>
        <v>0</v>
      </c>
      <c r="I73" s="878">
        <f>'Follow-up (Section 1.2)'!E64+'Follow-up (Section 1.2)'!G64+'Follow-up (Section 1.2)'!I64+'Follow-up (Section 1.2)'!K64+'Follow-up (Section 1.2)'!M64+'Follow-up (Section 1.2)'!O64</f>
        <v>0</v>
      </c>
      <c r="J73" s="605" t="str">
        <f t="shared" si="1"/>
        <v/>
      </c>
    </row>
    <row r="74" spans="1:10" s="610" customFormat="1" ht="16.149999999999999" customHeight="1" collapsed="1" x14ac:dyDescent="0.3">
      <c r="A74" s="607"/>
      <c r="B74" s="612" t="s">
        <v>573</v>
      </c>
      <c r="C74" s="1568" t="s">
        <v>574</v>
      </c>
      <c r="D74" s="1569"/>
      <c r="E74" s="1569"/>
      <c r="F74" s="1569"/>
      <c r="G74" s="1569"/>
      <c r="H74" s="880">
        <f>SUM(H75:H84)</f>
        <v>0</v>
      </c>
      <c r="I74" s="609"/>
      <c r="J74" s="597"/>
    </row>
    <row r="75" spans="1:10" s="582" customFormat="1" ht="12.5" x14ac:dyDescent="0.25">
      <c r="A75" s="599"/>
      <c r="B75" s="600" t="s">
        <v>575</v>
      </c>
      <c r="C75" s="601"/>
      <c r="D75" s="602"/>
      <c r="E75" s="603"/>
      <c r="F75" s="603"/>
      <c r="G75" s="603"/>
      <c r="H75" s="604">
        <f>'Follow-up (Section 1.2)'!D66+'Follow-up (Section 1.2)'!F66+'Follow-up (Section 1.2)'!H66+'Follow-up (Section 1.2)'!J66+'Follow-up (Section 1.2)'!L66+'Follow-up (Section 1.2)'!N66</f>
        <v>0</v>
      </c>
      <c r="I75" s="878"/>
      <c r="J75" s="615"/>
    </row>
    <row r="76" spans="1:10" s="582" customFormat="1" ht="12.5" x14ac:dyDescent="0.25">
      <c r="A76" s="599"/>
      <c r="B76" s="600" t="s">
        <v>576</v>
      </c>
      <c r="C76" s="601"/>
      <c r="D76" s="602"/>
      <c r="E76" s="603"/>
      <c r="F76" s="603"/>
      <c r="G76" s="603"/>
      <c r="H76" s="604">
        <f>'Follow-up (Section 1.2)'!D67+'Follow-up (Section 1.2)'!F67+'Follow-up (Section 1.2)'!H67+'Follow-up (Section 1.2)'!J67+'Follow-up (Section 1.2)'!L67+'Follow-up (Section 1.2)'!N67</f>
        <v>0</v>
      </c>
      <c r="I76" s="878"/>
      <c r="J76" s="615"/>
    </row>
    <row r="77" spans="1:10" s="582" customFormat="1" ht="12.5" x14ac:dyDescent="0.25">
      <c r="A77" s="599"/>
      <c r="B77" s="600" t="s">
        <v>577</v>
      </c>
      <c r="C77" s="601"/>
      <c r="D77" s="602"/>
      <c r="E77" s="603"/>
      <c r="F77" s="603"/>
      <c r="G77" s="603"/>
      <c r="H77" s="604">
        <f>'Follow-up (Section 1.2)'!D68+'Follow-up (Section 1.2)'!F68+'Follow-up (Section 1.2)'!H68+'Follow-up (Section 1.2)'!J68+'Follow-up (Section 1.2)'!L68+'Follow-up (Section 1.2)'!N68</f>
        <v>0</v>
      </c>
      <c r="I77" s="878"/>
      <c r="J77" s="615"/>
    </row>
    <row r="78" spans="1:10" s="582" customFormat="1" ht="12.5" x14ac:dyDescent="0.25">
      <c r="A78" s="599"/>
      <c r="B78" s="600" t="s">
        <v>578</v>
      </c>
      <c r="C78" s="601"/>
      <c r="D78" s="602"/>
      <c r="E78" s="603"/>
      <c r="F78" s="603"/>
      <c r="G78" s="603"/>
      <c r="H78" s="604">
        <f>'Follow-up (Section 1.2)'!D69+'Follow-up (Section 1.2)'!F69+'Follow-up (Section 1.2)'!H69+'Follow-up (Section 1.2)'!J69+'Follow-up (Section 1.2)'!L69+'Follow-up (Section 1.2)'!N69</f>
        <v>0</v>
      </c>
      <c r="I78" s="878"/>
      <c r="J78" s="615"/>
    </row>
    <row r="79" spans="1:10" s="618" customFormat="1" ht="13" x14ac:dyDescent="0.3">
      <c r="A79" s="616"/>
      <c r="B79" s="617" t="s">
        <v>579</v>
      </c>
      <c r="C79" s="601"/>
      <c r="D79" s="602"/>
      <c r="E79" s="603"/>
      <c r="F79" s="603"/>
      <c r="G79" s="603"/>
      <c r="H79" s="604">
        <f>'Follow-up (Section 1.2)'!D70+'Follow-up (Section 1.2)'!F70+'Follow-up (Section 1.2)'!H70+'Follow-up (Section 1.2)'!J70+'Follow-up (Section 1.2)'!L70+'Follow-up (Section 1.2)'!N70</f>
        <v>0</v>
      </c>
      <c r="I79" s="878"/>
      <c r="J79" s="615"/>
    </row>
    <row r="80" spans="1:10" s="582" customFormat="1" ht="12.5" hidden="1" outlineLevel="1" x14ac:dyDescent="0.25">
      <c r="A80" s="599"/>
      <c r="B80" s="619" t="s">
        <v>580</v>
      </c>
      <c r="C80" s="601"/>
      <c r="D80" s="602"/>
      <c r="E80" s="603"/>
      <c r="F80" s="603"/>
      <c r="G80" s="603"/>
      <c r="H80" s="604">
        <f>'Follow-up (Section 1.2)'!D71+'Follow-up (Section 1.2)'!F71+'Follow-up (Section 1.2)'!H71+'Follow-up (Section 1.2)'!J71+'Follow-up (Section 1.2)'!L71+'Follow-up (Section 1.2)'!N71</f>
        <v>0</v>
      </c>
      <c r="I80" s="604"/>
      <c r="J80" s="615"/>
    </row>
    <row r="81" spans="1:10" s="582" customFormat="1" ht="12.5" hidden="1" outlineLevel="1" x14ac:dyDescent="0.25">
      <c r="A81" s="599"/>
      <c r="B81" s="620" t="s">
        <v>581</v>
      </c>
      <c r="C81" s="601"/>
      <c r="D81" s="602"/>
      <c r="E81" s="603"/>
      <c r="F81" s="603"/>
      <c r="G81" s="603"/>
      <c r="H81" s="604">
        <f>'Follow-up (Section 1.2)'!D72+'Follow-up (Section 1.2)'!F72+'Follow-up (Section 1.2)'!H72+'Follow-up (Section 1.2)'!J72+'Follow-up (Section 1.2)'!L72+'Follow-up (Section 1.2)'!N72</f>
        <v>0</v>
      </c>
      <c r="I81" s="604"/>
      <c r="J81" s="615"/>
    </row>
    <row r="82" spans="1:10" s="582" customFormat="1" ht="12.5" hidden="1" outlineLevel="1" x14ac:dyDescent="0.25">
      <c r="A82" s="599"/>
      <c r="B82" s="619" t="s">
        <v>582</v>
      </c>
      <c r="C82" s="601"/>
      <c r="D82" s="602"/>
      <c r="E82" s="603"/>
      <c r="F82" s="603"/>
      <c r="G82" s="603"/>
      <c r="H82" s="604">
        <f>'Follow-up (Section 1.2)'!D73+'Follow-up (Section 1.2)'!F73+'Follow-up (Section 1.2)'!H73+'Follow-up (Section 1.2)'!J73+'Follow-up (Section 1.2)'!L73+'Follow-up (Section 1.2)'!N73</f>
        <v>0</v>
      </c>
      <c r="I82" s="604"/>
      <c r="J82" s="615"/>
    </row>
    <row r="83" spans="1:10" s="582" customFormat="1" ht="12.5" hidden="1" outlineLevel="1" x14ac:dyDescent="0.25">
      <c r="A83" s="599"/>
      <c r="B83" s="620" t="s">
        <v>583</v>
      </c>
      <c r="C83" s="601"/>
      <c r="D83" s="602"/>
      <c r="E83" s="603"/>
      <c r="F83" s="603"/>
      <c r="G83" s="603"/>
      <c r="H83" s="604">
        <f>'Follow-up (Section 1.2)'!D74+'Follow-up (Section 1.2)'!F74+'Follow-up (Section 1.2)'!H74+'Follow-up (Section 1.2)'!J74+'Follow-up (Section 1.2)'!L74+'Follow-up (Section 1.2)'!N74</f>
        <v>0</v>
      </c>
      <c r="I83" s="604"/>
      <c r="J83" s="615"/>
    </row>
    <row r="84" spans="1:10" s="582" customFormat="1" ht="12.5" hidden="1" outlineLevel="1" x14ac:dyDescent="0.25">
      <c r="A84" s="599"/>
      <c r="B84" s="619" t="s">
        <v>584</v>
      </c>
      <c r="C84" s="601"/>
      <c r="D84" s="602"/>
      <c r="E84" s="603"/>
      <c r="F84" s="603"/>
      <c r="G84" s="603"/>
      <c r="H84" s="604">
        <f>'Follow-up (Section 1.2)'!D75+'Follow-up (Section 1.2)'!F75+'Follow-up (Section 1.2)'!H75+'Follow-up (Section 1.2)'!J75+'Follow-up (Section 1.2)'!L75+'Follow-up (Section 1.2)'!N75</f>
        <v>0</v>
      </c>
      <c r="I84" s="604"/>
      <c r="J84" s="615"/>
    </row>
    <row r="85" spans="1:10" s="625" customFormat="1" ht="13.5" collapsed="1" thickBot="1" x14ac:dyDescent="0.35">
      <c r="A85" s="621"/>
      <c r="B85" s="622"/>
      <c r="C85" s="621"/>
      <c r="D85" s="621" t="s">
        <v>585</v>
      </c>
      <c r="E85" s="621"/>
      <c r="F85" s="621"/>
      <c r="G85" s="621"/>
      <c r="H85" s="623" t="s">
        <v>207</v>
      </c>
      <c r="I85" s="624">
        <f>I20-I58</f>
        <v>0</v>
      </c>
      <c r="J85" s="597" t="str">
        <f>IF(I85=('Follow-up (Section 1.2)'!E76+'Follow-up (Section 1.2)'!G76+'Follow-up (Section 1.2)'!I76+'Follow-up (Section 1.2)'!K76+'Follow-up (Section 1.2)'!M76+'Follow-up (Section 1.2)'!O76),"Total agreed to Section 1.2", "Total different from Section 1.2")</f>
        <v>Total agreed to Section 1.2</v>
      </c>
    </row>
    <row r="86" spans="1:10" s="553" customFormat="1" thickTop="1" x14ac:dyDescent="0.35">
      <c r="A86" s="626"/>
      <c r="B86" s="627"/>
      <c r="C86" s="628"/>
      <c r="D86" s="626"/>
      <c r="E86" s="626"/>
      <c r="F86" s="626"/>
      <c r="G86" s="626"/>
      <c r="H86" s="626"/>
      <c r="I86" s="629"/>
      <c r="J86" s="629"/>
    </row>
    <row r="87" spans="1:10" s="553" customFormat="1" ht="14" x14ac:dyDescent="0.3">
      <c r="A87" s="626"/>
      <c r="B87" s="627"/>
      <c r="C87" s="630"/>
      <c r="D87" s="626"/>
      <c r="E87" s="626"/>
      <c r="F87" s="626"/>
      <c r="G87" s="626"/>
      <c r="H87" s="626"/>
      <c r="I87" s="629"/>
      <c r="J87" s="629"/>
    </row>
    <row r="88" spans="1:10" s="553" customFormat="1" ht="14" x14ac:dyDescent="0.3">
      <c r="A88" s="626"/>
      <c r="B88" s="553" t="s">
        <v>586</v>
      </c>
    </row>
    <row r="89" spans="1:10" s="568" customFormat="1" ht="42.65" customHeight="1" x14ac:dyDescent="0.3">
      <c r="A89" s="631"/>
      <c r="B89" s="632" t="s">
        <v>587</v>
      </c>
      <c r="C89" s="1570" t="s">
        <v>588</v>
      </c>
      <c r="D89" s="1571"/>
      <c r="E89" s="1571"/>
      <c r="F89" s="1571"/>
      <c r="G89" s="1571"/>
      <c r="H89" s="1571"/>
      <c r="I89" s="1572"/>
    </row>
    <row r="90" spans="1:10" s="553" customFormat="1" ht="14" x14ac:dyDescent="0.3">
      <c r="A90" s="626"/>
      <c r="B90" s="633"/>
      <c r="C90" s="1560"/>
      <c r="D90" s="1561"/>
      <c r="E90" s="1561"/>
      <c r="F90" s="1561"/>
      <c r="G90" s="1561"/>
      <c r="H90" s="1561"/>
      <c r="I90" s="1562"/>
    </row>
    <row r="91" spans="1:10" s="553" customFormat="1" ht="14" x14ac:dyDescent="0.3">
      <c r="A91" s="626"/>
      <c r="B91" s="633"/>
      <c r="C91" s="1560"/>
      <c r="D91" s="1561"/>
      <c r="E91" s="1561"/>
      <c r="F91" s="1561"/>
      <c r="G91" s="1561"/>
      <c r="H91" s="1561"/>
      <c r="I91" s="1562"/>
    </row>
    <row r="92" spans="1:10" s="553" customFormat="1" ht="14" x14ac:dyDescent="0.3">
      <c r="A92" s="626"/>
      <c r="B92" s="633"/>
      <c r="C92" s="1560"/>
      <c r="D92" s="1561"/>
      <c r="E92" s="1561"/>
      <c r="F92" s="1561"/>
      <c r="G92" s="1561"/>
      <c r="H92" s="1561"/>
      <c r="I92" s="1562"/>
    </row>
    <row r="93" spans="1:10" s="553" customFormat="1" ht="14" x14ac:dyDescent="0.3">
      <c r="A93" s="634"/>
      <c r="B93" s="633"/>
      <c r="C93" s="1560"/>
      <c r="D93" s="1561"/>
      <c r="E93" s="1561"/>
      <c r="F93" s="1561"/>
      <c r="G93" s="1561"/>
      <c r="H93" s="1561"/>
      <c r="I93" s="1562"/>
    </row>
    <row r="94" spans="1:10" s="553" customFormat="1" ht="14" hidden="1" outlineLevel="1" x14ac:dyDescent="0.3">
      <c r="A94" s="626"/>
      <c r="B94" s="633"/>
      <c r="C94" s="1560"/>
      <c r="D94" s="1561"/>
      <c r="E94" s="1561"/>
      <c r="F94" s="1561"/>
      <c r="G94" s="1561"/>
      <c r="H94" s="1561"/>
      <c r="I94" s="1562"/>
    </row>
    <row r="95" spans="1:10" s="553" customFormat="1" ht="14" hidden="1" outlineLevel="1" x14ac:dyDescent="0.3">
      <c r="A95" s="626"/>
      <c r="B95" s="633"/>
      <c r="C95" s="1560"/>
      <c r="D95" s="1561"/>
      <c r="E95" s="1561"/>
      <c r="F95" s="1561"/>
      <c r="G95" s="1561"/>
      <c r="H95" s="1561"/>
      <c r="I95" s="1562"/>
    </row>
    <row r="96" spans="1:10" s="553" customFormat="1" ht="14" hidden="1" outlineLevel="1" x14ac:dyDescent="0.3">
      <c r="A96" s="626"/>
      <c r="B96" s="633"/>
      <c r="C96" s="1560"/>
      <c r="D96" s="1561"/>
      <c r="E96" s="1561"/>
      <c r="F96" s="1561"/>
      <c r="G96" s="1561"/>
      <c r="H96" s="1561"/>
      <c r="I96" s="1562"/>
    </row>
    <row r="97" spans="1:9" s="553" customFormat="1" ht="14" hidden="1" outlineLevel="1" x14ac:dyDescent="0.3">
      <c r="A97" s="626"/>
      <c r="B97" s="633"/>
      <c r="C97" s="1560"/>
      <c r="D97" s="1561"/>
      <c r="E97" s="1561"/>
      <c r="F97" s="1561"/>
      <c r="G97" s="1561"/>
      <c r="H97" s="1561"/>
      <c r="I97" s="1562"/>
    </row>
    <row r="98" spans="1:9" s="553" customFormat="1" ht="14" hidden="1" outlineLevel="1" x14ac:dyDescent="0.3">
      <c r="A98" s="626"/>
      <c r="B98" s="633"/>
      <c r="C98" s="1560"/>
      <c r="D98" s="1561"/>
      <c r="E98" s="1561"/>
      <c r="F98" s="1561"/>
      <c r="G98" s="1561"/>
      <c r="H98" s="1561"/>
      <c r="I98" s="1562"/>
    </row>
    <row r="99" spans="1:9" s="553" customFormat="1" ht="14" hidden="1" outlineLevel="1" x14ac:dyDescent="0.3">
      <c r="A99" s="626"/>
      <c r="B99" s="633"/>
      <c r="C99" s="1560"/>
      <c r="D99" s="1561"/>
      <c r="E99" s="1561"/>
      <c r="F99" s="1561"/>
      <c r="G99" s="1561"/>
      <c r="H99" s="1561"/>
      <c r="I99" s="1562"/>
    </row>
    <row r="100" spans="1:9" s="639" customFormat="1" ht="15" customHeight="1" collapsed="1" x14ac:dyDescent="0.35">
      <c r="A100" s="635"/>
      <c r="B100" s="636"/>
      <c r="C100" s="637"/>
      <c r="D100" s="637"/>
      <c r="E100" s="637"/>
      <c r="F100" s="637"/>
      <c r="G100" s="637"/>
      <c r="H100" s="638"/>
      <c r="I100" s="638"/>
    </row>
    <row r="101" spans="1:9" ht="15" customHeight="1" x14ac:dyDescent="0.35">
      <c r="A101" s="562"/>
      <c r="B101" s="640"/>
      <c r="C101" s="565"/>
      <c r="D101" s="565"/>
      <c r="E101" s="565"/>
      <c r="F101" s="565"/>
      <c r="G101" s="565"/>
      <c r="H101" s="565"/>
      <c r="I101" s="565"/>
    </row>
  </sheetData>
  <sheetProtection algorithmName="SHA-512" hashValue="/+XXnvis57VkRdpzIh8d+l/xd7WccvCFlXzbcCmeiBNX5lcOHqOPd86HM6GGtcEn18KvlAudN9B6ETPKVuTIMw==" saltValue="LUHARJAY8DMARB2PZKi8Ag==" spinCount="100000" sheet="1" formatCells="0" formatRows="0" insertRows="0" autoFilter="0" pivotTables="0"/>
  <autoFilter ref="B18:J86" xr:uid="{C3CD1C3F-3367-4C62-84FB-9109AD26894A}"/>
  <mergeCells count="23">
    <mergeCell ref="C95:I95"/>
    <mergeCell ref="C96:I96"/>
    <mergeCell ref="C97:I97"/>
    <mergeCell ref="C98:I98"/>
    <mergeCell ref="C99:I99"/>
    <mergeCell ref="C94:I94"/>
    <mergeCell ref="H19:I19"/>
    <mergeCell ref="C20:G20"/>
    <mergeCell ref="C36:G36"/>
    <mergeCell ref="C47:G47"/>
    <mergeCell ref="C58:G58"/>
    <mergeCell ref="C74:G74"/>
    <mergeCell ref="C89:I89"/>
    <mergeCell ref="C90:I90"/>
    <mergeCell ref="C91:I91"/>
    <mergeCell ref="C92:I92"/>
    <mergeCell ref="C93:I93"/>
    <mergeCell ref="H17:I17"/>
    <mergeCell ref="B2:I2"/>
    <mergeCell ref="D4:I4"/>
    <mergeCell ref="B5:C5"/>
    <mergeCell ref="B13:I14"/>
    <mergeCell ref="C15:I16"/>
  </mergeCells>
  <conditionalFormatting sqref="C15">
    <cfRule type="expression" dxfId="2" priority="1">
      <formula>$B$7=FALSE</formula>
    </cfRule>
  </conditionalFormatting>
  <dataValidations count="4">
    <dataValidation allowBlank="1" showInputMessage="1" showErrorMessage="1" prompt="Please provide more details including (a) to (d) above, if applicable._x000a_" sqref="D21:D35 D48:D57" xr:uid="{F78A42DA-B81F-4A50-9DDF-1B8CC46678A6}"/>
    <dataValidation type="list" allowBlank="1" showInputMessage="1" promptTitle="Basis of error quantification" prompt="If the error is estimated, please provide the method of estimation for the past affected periods and basis why it is reasonable." sqref="G21:G35 G37:G46 G48:G57 G59:G73 G75:G84" xr:uid="{D0FB675D-E4E4-4266-8158-BF1787A6A9A4}">
      <formula1>$G$7:$G$9</formula1>
    </dataValidation>
    <dataValidation allowBlank="1" showErrorMessage="1" sqref="E21:F35 E37:F46 E48:F57 E59:F73 E75:F84" xr:uid="{696B71B3-B2C9-4197-8F28-A599A204DC2E}"/>
    <dataValidation allowBlank="1" showInputMessage="1" showErrorMessage="1" prompt="Please provide more details including (a) to (d) above, if applicable." sqref="D75:D84 D59:D73 D37:D46" xr:uid="{E96E5A98-B85C-4AEE-915D-0668A7D0424D}"/>
  </dataValidations>
  <printOptions horizontalCentered="1"/>
  <pageMargins left="0.23622047244094491" right="0.23622047244094491" top="0.74803149606299213" bottom="0.74803149606299213" header="0.31496062992125984" footer="0.31496062992125984"/>
  <headerFooter>
    <oddFooter>&amp;L&amp;"Arial,Regular"&amp;10ACAP Renewal/0126/ACAP&amp;C&amp;A
Page &amp;P of &amp;N</oddFooter>
  </headerFooter>
  <rowBreaks count="1" manualBreakCount="1">
    <brk id="5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4817" r:id="rId4" name="Check Box 1">
              <controlPr defaultSize="0" autoFill="0" autoLine="0" autoPict="0">
                <anchor moveWithCells="1">
                  <from>
                    <xdr:col>1</xdr:col>
                    <xdr:colOff>19050</xdr:colOff>
                    <xdr:row>13</xdr:row>
                    <xdr:rowOff>184150</xdr:rowOff>
                  </from>
                  <to>
                    <xdr:col>1</xdr:col>
                    <xdr:colOff>304800</xdr:colOff>
                    <xdr:row>15</xdr:row>
                    <xdr:rowOff>12700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1A493-9AE6-497C-BDD4-03AF594F0F5F}">
  <sheetPr codeName="Sheet8">
    <outlinePr applyStyles="1"/>
    <pageSetUpPr fitToPage="1"/>
  </sheetPr>
  <dimension ref="A1:P94"/>
  <sheetViews>
    <sheetView showGridLines="0" zoomScaleNormal="100" zoomScaleSheetLayoutView="85" workbookViewId="0">
      <selection activeCell="F40" sqref="F40"/>
    </sheetView>
  </sheetViews>
  <sheetFormatPr defaultColWidth="9.1796875" defaultRowHeight="15" customHeight="1" outlineLevelRow="1" x14ac:dyDescent="0.35"/>
  <cols>
    <col min="1" max="1" width="2.453125" customWidth="1"/>
    <col min="2" max="2" width="6.26953125" customWidth="1"/>
    <col min="3" max="3" width="29.453125" customWidth="1"/>
    <col min="4" max="4" width="16.54296875" customWidth="1"/>
    <col min="5" max="5" width="14.81640625" customWidth="1"/>
    <col min="6" max="6" width="16.54296875" customWidth="1"/>
    <col min="7" max="7" width="14.81640625" customWidth="1"/>
    <col min="8" max="8" width="16.54296875" customWidth="1"/>
    <col min="9" max="9" width="14.81640625" customWidth="1"/>
    <col min="10" max="10" width="16.54296875" customWidth="1"/>
    <col min="11" max="11" width="14.81640625" customWidth="1"/>
    <col min="12" max="12" width="16.54296875" customWidth="1"/>
    <col min="13" max="13" width="14.81640625" customWidth="1"/>
    <col min="14" max="14" width="16.54296875" customWidth="1"/>
    <col min="15" max="15" width="14.81640625" customWidth="1"/>
    <col min="16" max="16" width="18.54296875" customWidth="1"/>
    <col min="17" max="18" width="38" customWidth="1"/>
    <col min="19" max="26" width="9.1796875" customWidth="1"/>
  </cols>
  <sheetData>
    <row r="1" spans="1:15" ht="15.75" customHeight="1" x14ac:dyDescent="0.35">
      <c r="A1" s="566"/>
      <c r="B1" s="641" t="s">
        <v>589</v>
      </c>
      <c r="C1" s="641"/>
      <c r="D1" s="641"/>
      <c r="E1" s="641"/>
      <c r="F1" s="641"/>
      <c r="G1" s="641"/>
      <c r="H1" s="565"/>
      <c r="I1" s="565"/>
      <c r="J1" s="565"/>
      <c r="K1" s="565"/>
      <c r="L1" s="565"/>
      <c r="M1" s="565"/>
      <c r="N1" s="565"/>
      <c r="O1" s="565"/>
    </row>
    <row r="2" spans="1:15" ht="6.75" customHeight="1" x14ac:dyDescent="0.35">
      <c r="A2" s="567"/>
      <c r="B2" s="565"/>
      <c r="C2" s="568"/>
      <c r="D2" s="565"/>
      <c r="E2" s="565"/>
      <c r="F2" s="565"/>
      <c r="G2" s="567"/>
      <c r="H2" s="565"/>
      <c r="I2" s="565"/>
      <c r="J2" s="565"/>
      <c r="K2" s="565"/>
      <c r="L2" s="565"/>
      <c r="M2" s="565"/>
      <c r="N2" s="565"/>
      <c r="O2" s="565"/>
    </row>
    <row r="3" spans="1:15" ht="15.5" x14ac:dyDescent="0.35">
      <c r="A3" s="565"/>
      <c r="B3" s="568" t="s">
        <v>491</v>
      </c>
      <c r="C3" s="568"/>
      <c r="D3" s="1573" t="str">
        <f>IF(ISBLANK('Follow-up (Section 1.1)'!D4),"Auto-populated based on Section 1.1",'Follow-up (Section 1.1)'!D4)</f>
        <v>Auto-populated based on Section 1.1</v>
      </c>
      <c r="E3" s="1573"/>
      <c r="F3" s="1573"/>
      <c r="G3" s="1573"/>
      <c r="H3" s="1573"/>
      <c r="I3" s="1573"/>
      <c r="J3" s="568"/>
      <c r="K3" s="642" t="s">
        <v>493</v>
      </c>
      <c r="L3" s="568"/>
      <c r="M3" s="643" t="str">
        <f>IF(ISBLANK('Follow-up (Section 1.1)'!G5),"Populated based on Section 1.1",'Follow-up (Section 1.1)'!G5)</f>
        <v>Populated based on Section 1.1</v>
      </c>
      <c r="N3" s="568"/>
      <c r="O3" s="568"/>
    </row>
    <row r="4" spans="1:15" ht="15.5" x14ac:dyDescent="0.35">
      <c r="A4" s="565"/>
      <c r="B4" s="568" t="s">
        <v>590</v>
      </c>
      <c r="C4" s="568"/>
      <c r="D4" s="1573" t="str">
        <f>IF(ISBLANK('Follow-up (Section 1.1)'!D5),"Auto-populated based on Section 1.1",'Follow-up (Section 1.1)'!D5)</f>
        <v>Auto-populated based on Section 1.1</v>
      </c>
      <c r="E4" s="1573"/>
      <c r="F4" s="1573"/>
      <c r="G4" s="1573"/>
      <c r="H4" s="1573"/>
      <c r="I4" s="1573"/>
      <c r="J4" s="568"/>
      <c r="K4" s="642" t="s">
        <v>494</v>
      </c>
      <c r="L4" s="568"/>
      <c r="M4" s="643" t="str">
        <f>IF(ISBLANK('Follow-up (Section 1.1)'!G6),"Populated based on Section 1.1",'Follow-up (Section 1.1)'!G6)</f>
        <v>Populated based on Section 1.1</v>
      </c>
      <c r="N4" s="568"/>
      <c r="O4" s="568"/>
    </row>
    <row r="5" spans="1:15" ht="6.75" customHeight="1" x14ac:dyDescent="0.35">
      <c r="A5" s="562"/>
      <c r="B5" s="640"/>
      <c r="C5" s="568"/>
      <c r="D5" s="644"/>
      <c r="E5" s="644"/>
      <c r="F5" s="644"/>
      <c r="G5" s="644"/>
      <c r="H5" s="644"/>
      <c r="I5" s="644"/>
      <c r="J5" s="644"/>
      <c r="K5" s="644"/>
      <c r="L5" s="644"/>
      <c r="M5" s="644"/>
      <c r="N5" s="644"/>
      <c r="O5" s="568"/>
    </row>
    <row r="6" spans="1:15" ht="15" customHeight="1" thickBot="1" x14ac:dyDescent="0.4">
      <c r="A6" s="562"/>
      <c r="B6" s="797" t="s">
        <v>591</v>
      </c>
      <c r="C6" s="568"/>
      <c r="D6" s="568"/>
      <c r="E6" s="568"/>
      <c r="F6" s="568"/>
      <c r="G6" s="568"/>
      <c r="H6" s="568"/>
      <c r="I6" s="568"/>
      <c r="J6" s="568"/>
      <c r="K6" s="568"/>
      <c r="L6" s="568"/>
      <c r="M6" s="568"/>
      <c r="N6" s="568"/>
      <c r="O6" s="568"/>
    </row>
    <row r="7" spans="1:15" ht="16" thickBot="1" x14ac:dyDescent="0.4">
      <c r="A7" s="565"/>
      <c r="B7" s="645"/>
      <c r="C7" s="646"/>
      <c r="D7" s="1574" t="s">
        <v>592</v>
      </c>
      <c r="E7" s="1575"/>
      <c r="F7" s="1575"/>
      <c r="G7" s="1575"/>
      <c r="H7" s="1575"/>
      <c r="I7" s="1575"/>
      <c r="J7" s="1575"/>
      <c r="K7" s="1575"/>
      <c r="L7" s="1575"/>
      <c r="M7" s="1575"/>
      <c r="N7" s="1575"/>
      <c r="O7" s="1576"/>
    </row>
    <row r="8" spans="1:15" ht="24.75" customHeight="1" x14ac:dyDescent="0.35">
      <c r="A8" s="590"/>
      <c r="B8" s="1577" t="s">
        <v>502</v>
      </c>
      <c r="C8" s="1580" t="s">
        <v>593</v>
      </c>
      <c r="D8" s="1583" t="s">
        <v>594</v>
      </c>
      <c r="E8" s="1584"/>
      <c r="F8" s="1583" t="s">
        <v>594</v>
      </c>
      <c r="G8" s="1584"/>
      <c r="H8" s="1583" t="s">
        <v>594</v>
      </c>
      <c r="I8" s="1584"/>
      <c r="J8" s="1583" t="s">
        <v>594</v>
      </c>
      <c r="K8" s="1584"/>
      <c r="L8" s="1583" t="s">
        <v>594</v>
      </c>
      <c r="M8" s="1584"/>
      <c r="N8" s="1583" t="s">
        <v>594</v>
      </c>
      <c r="O8" s="1584"/>
    </row>
    <row r="9" spans="1:15" ht="24" customHeight="1" x14ac:dyDescent="0.35">
      <c r="A9" s="590"/>
      <c r="B9" s="1578"/>
      <c r="C9" s="1581"/>
      <c r="D9" s="1586" t="s">
        <v>595</v>
      </c>
      <c r="E9" s="1587"/>
      <c r="F9" s="1586" t="s">
        <v>595</v>
      </c>
      <c r="G9" s="1587"/>
      <c r="H9" s="1586" t="s">
        <v>595</v>
      </c>
      <c r="I9" s="1587"/>
      <c r="J9" s="1586" t="s">
        <v>595</v>
      </c>
      <c r="K9" s="1587"/>
      <c r="L9" s="1586" t="s">
        <v>595</v>
      </c>
      <c r="M9" s="1587"/>
      <c r="N9" s="1586" t="s">
        <v>595</v>
      </c>
      <c r="O9" s="1587"/>
    </row>
    <row r="10" spans="1:15" ht="26" x14ac:dyDescent="0.35">
      <c r="A10" s="590"/>
      <c r="B10" s="1579"/>
      <c r="C10" s="1582"/>
      <c r="D10" s="647" t="s">
        <v>458</v>
      </c>
      <c r="E10" s="648" t="s">
        <v>459</v>
      </c>
      <c r="F10" s="647" t="s">
        <v>458</v>
      </c>
      <c r="G10" s="648" t="s">
        <v>459</v>
      </c>
      <c r="H10" s="647" t="s">
        <v>458</v>
      </c>
      <c r="I10" s="649" t="s">
        <v>459</v>
      </c>
      <c r="J10" s="647" t="s">
        <v>458</v>
      </c>
      <c r="K10" s="649" t="s">
        <v>459</v>
      </c>
      <c r="L10" s="647" t="s">
        <v>458</v>
      </c>
      <c r="M10" s="649" t="s">
        <v>459</v>
      </c>
      <c r="N10" s="647" t="s">
        <v>458</v>
      </c>
      <c r="O10" s="649" t="s">
        <v>459</v>
      </c>
    </row>
    <row r="11" spans="1:15" s="655" customFormat="1" ht="26" x14ac:dyDescent="0.35">
      <c r="A11" s="650"/>
      <c r="B11" s="651" t="s">
        <v>515</v>
      </c>
      <c r="C11" s="652" t="str">
        <f>'Follow-up (Section 1.1)'!C20</f>
        <v>Standard-rated Supplies and Output Tax</v>
      </c>
      <c r="D11" s="653">
        <f t="shared" ref="D11:O11" si="0">SUM(D12:D26)</f>
        <v>0</v>
      </c>
      <c r="E11" s="654">
        <f t="shared" si="0"/>
        <v>0</v>
      </c>
      <c r="F11" s="653">
        <f t="shared" si="0"/>
        <v>0</v>
      </c>
      <c r="G11" s="654">
        <f t="shared" si="0"/>
        <v>0</v>
      </c>
      <c r="H11" s="653">
        <f t="shared" si="0"/>
        <v>0</v>
      </c>
      <c r="I11" s="654">
        <f t="shared" si="0"/>
        <v>0</v>
      </c>
      <c r="J11" s="653">
        <f t="shared" si="0"/>
        <v>0</v>
      </c>
      <c r="K11" s="654">
        <f t="shared" si="0"/>
        <v>0</v>
      </c>
      <c r="L11" s="653">
        <f t="shared" si="0"/>
        <v>0</v>
      </c>
      <c r="M11" s="654">
        <f t="shared" si="0"/>
        <v>0</v>
      </c>
      <c r="N11" s="653">
        <f t="shared" si="0"/>
        <v>0</v>
      </c>
      <c r="O11" s="654">
        <f t="shared" si="0"/>
        <v>0</v>
      </c>
    </row>
    <row r="12" spans="1:15" s="661" customFormat="1" ht="15.5" x14ac:dyDescent="0.35">
      <c r="A12" s="656"/>
      <c r="B12" s="657" t="s">
        <v>517</v>
      </c>
      <c r="C12" s="658" t="str">
        <f>IF(ISBLANK(VLOOKUP(B12,'Follow-up (Section 1.1)'!$B$20:$C$85,2,FALSE)),"",VLOOKUP(B12,'Follow-up (Section 1.1)'!$B$20:$C$85,2,FALSE))</f>
        <v/>
      </c>
      <c r="D12" s="659"/>
      <c r="E12" s="660"/>
      <c r="F12" s="659"/>
      <c r="G12" s="660"/>
      <c r="H12" s="659"/>
      <c r="I12" s="660"/>
      <c r="J12" s="659"/>
      <c r="K12" s="660"/>
      <c r="L12" s="659"/>
      <c r="M12" s="660"/>
      <c r="N12" s="659"/>
      <c r="O12" s="660"/>
    </row>
    <row r="13" spans="1:15" s="661" customFormat="1" ht="15.5" x14ac:dyDescent="0.35">
      <c r="A13" s="656"/>
      <c r="B13" s="662" t="s">
        <v>518</v>
      </c>
      <c r="C13" s="658" t="str">
        <f>IF(ISBLANK(VLOOKUP(B13,'Follow-up (Section 1.1)'!$B$20:$C$85,2,FALSE)),"",VLOOKUP(B13,'Follow-up (Section 1.1)'!$B$20:$C$85,2,FALSE))</f>
        <v/>
      </c>
      <c r="D13" s="663"/>
      <c r="E13" s="660"/>
      <c r="F13" s="663"/>
      <c r="G13" s="660"/>
      <c r="H13" s="663"/>
      <c r="I13" s="660"/>
      <c r="J13" s="663"/>
      <c r="K13" s="660"/>
      <c r="L13" s="663"/>
      <c r="M13" s="660"/>
      <c r="N13" s="663"/>
      <c r="O13" s="660"/>
    </row>
    <row r="14" spans="1:15" s="661" customFormat="1" ht="15.5" x14ac:dyDescent="0.35">
      <c r="A14" s="656"/>
      <c r="B14" s="662" t="s">
        <v>519</v>
      </c>
      <c r="C14" s="658" t="str">
        <f>IF(ISBLANK(VLOOKUP(B14,'Follow-up (Section 1.1)'!$B$20:$C$85,2,FALSE)),"",VLOOKUP(B14,'Follow-up (Section 1.1)'!$B$20:$C$85,2,FALSE))</f>
        <v/>
      </c>
      <c r="D14" s="663"/>
      <c r="E14" s="660"/>
      <c r="F14" s="663"/>
      <c r="G14" s="660"/>
      <c r="H14" s="663"/>
      <c r="I14" s="660"/>
      <c r="J14" s="663"/>
      <c r="K14" s="660"/>
      <c r="L14" s="663"/>
      <c r="M14" s="660"/>
      <c r="N14" s="663"/>
      <c r="O14" s="660"/>
    </row>
    <row r="15" spans="1:15" s="661" customFormat="1" ht="19.5" customHeight="1" x14ac:dyDescent="0.35">
      <c r="A15" s="656"/>
      <c r="B15" s="662" t="s">
        <v>520</v>
      </c>
      <c r="C15" s="658" t="str">
        <f>IF(ISBLANK(VLOOKUP(B15,'Follow-up (Section 1.1)'!$B$20:$C$85,2,FALSE)),"",VLOOKUP(B15,'Follow-up (Section 1.1)'!$B$20:$C$85,2,FALSE))</f>
        <v/>
      </c>
      <c r="D15" s="663"/>
      <c r="E15" s="660"/>
      <c r="F15" s="663"/>
      <c r="G15" s="660"/>
      <c r="H15" s="663"/>
      <c r="I15" s="660"/>
      <c r="J15" s="663"/>
      <c r="K15" s="660"/>
      <c r="L15" s="663"/>
      <c r="M15" s="660"/>
      <c r="N15" s="663"/>
      <c r="O15" s="660"/>
    </row>
    <row r="16" spans="1:15" s="661" customFormat="1" ht="15.5" x14ac:dyDescent="0.35">
      <c r="A16" s="664"/>
      <c r="B16" s="662" t="s">
        <v>521</v>
      </c>
      <c r="C16" s="658" t="str">
        <f>IF(ISBLANK(VLOOKUP(B16,'Follow-up (Section 1.1)'!$B$20:$C$85,2,FALSE)),"",VLOOKUP(B16,'Follow-up (Section 1.1)'!$B$20:$C$85,2,FALSE))</f>
        <v/>
      </c>
      <c r="D16" s="659"/>
      <c r="E16" s="660"/>
      <c r="F16" s="659"/>
      <c r="G16" s="660"/>
      <c r="H16" s="659"/>
      <c r="I16" s="660"/>
      <c r="J16" s="659"/>
      <c r="K16" s="660"/>
      <c r="L16" s="659"/>
      <c r="M16" s="660"/>
      <c r="N16" s="659"/>
      <c r="O16" s="660"/>
    </row>
    <row r="17" spans="1:15" s="661" customFormat="1" ht="15.5" hidden="1" outlineLevel="1" x14ac:dyDescent="0.35">
      <c r="A17" s="656"/>
      <c r="B17" s="662" t="s">
        <v>522</v>
      </c>
      <c r="C17" s="658" t="str">
        <f>IF(ISBLANK(VLOOKUP(B17,'Follow-up (Section 1.1)'!$B$20:$C$85,2,FALSE)),"",VLOOKUP(B17,'Follow-up (Section 1.1)'!$B$20:$C$85,2,FALSE))</f>
        <v/>
      </c>
      <c r="D17" s="663"/>
      <c r="E17" s="660"/>
      <c r="F17" s="663"/>
      <c r="G17" s="660"/>
      <c r="H17" s="663"/>
      <c r="I17" s="660"/>
      <c r="J17" s="663"/>
      <c r="K17" s="660"/>
      <c r="L17" s="663"/>
      <c r="M17" s="660"/>
      <c r="N17" s="663"/>
      <c r="O17" s="660"/>
    </row>
    <row r="18" spans="1:15" s="661" customFormat="1" ht="15.5" hidden="1" outlineLevel="1" x14ac:dyDescent="0.35">
      <c r="A18" s="656"/>
      <c r="B18" s="662" t="s">
        <v>523</v>
      </c>
      <c r="C18" s="658" t="str">
        <f>IF(ISBLANK(VLOOKUP(B18,'Follow-up (Section 1.1)'!$B$20:$C$85,2,FALSE)),"",VLOOKUP(B18,'Follow-up (Section 1.1)'!$B$20:$C$85,2,FALSE))</f>
        <v/>
      </c>
      <c r="D18" s="663"/>
      <c r="E18" s="660"/>
      <c r="F18" s="663"/>
      <c r="G18" s="660"/>
      <c r="H18" s="663"/>
      <c r="I18" s="660"/>
      <c r="J18" s="663"/>
      <c r="K18" s="660"/>
      <c r="L18" s="663"/>
      <c r="M18" s="660"/>
      <c r="N18" s="663"/>
      <c r="O18" s="660"/>
    </row>
    <row r="19" spans="1:15" s="661" customFormat="1" ht="15.5" hidden="1" outlineLevel="1" x14ac:dyDescent="0.35">
      <c r="A19" s="656"/>
      <c r="B19" s="662" t="s">
        <v>524</v>
      </c>
      <c r="C19" s="658" t="str">
        <f>IF(ISBLANK(VLOOKUP(B19,'Follow-up (Section 1.1)'!$B$20:$C$85,2,FALSE)),"",VLOOKUP(B19,'Follow-up (Section 1.1)'!$B$20:$C$85,2,FALSE))</f>
        <v/>
      </c>
      <c r="D19" s="663"/>
      <c r="E19" s="660"/>
      <c r="F19" s="663"/>
      <c r="G19" s="660"/>
      <c r="H19" s="663"/>
      <c r="I19" s="660"/>
      <c r="J19" s="663"/>
      <c r="K19" s="660"/>
      <c r="L19" s="663"/>
      <c r="M19" s="660"/>
      <c r="N19" s="663"/>
      <c r="O19" s="660"/>
    </row>
    <row r="20" spans="1:15" s="661" customFormat="1" ht="15.5" hidden="1" outlineLevel="1" x14ac:dyDescent="0.35">
      <c r="A20" s="656"/>
      <c r="B20" s="662" t="s">
        <v>525</v>
      </c>
      <c r="C20" s="658" t="str">
        <f>IF(ISBLANK(VLOOKUP(B20,'Follow-up (Section 1.1)'!$B$20:$C$85,2,FALSE)),"",VLOOKUP(B20,'Follow-up (Section 1.1)'!$B$20:$C$85,2,FALSE))</f>
        <v/>
      </c>
      <c r="D20" s="663"/>
      <c r="E20" s="660"/>
      <c r="F20" s="663"/>
      <c r="G20" s="660"/>
      <c r="H20" s="663"/>
      <c r="I20" s="660"/>
      <c r="J20" s="663"/>
      <c r="K20" s="660"/>
      <c r="L20" s="663"/>
      <c r="M20" s="660"/>
      <c r="N20" s="663"/>
      <c r="O20" s="660"/>
    </row>
    <row r="21" spans="1:15" s="661" customFormat="1" ht="15.5" hidden="1" outlineLevel="1" x14ac:dyDescent="0.35">
      <c r="A21" s="656"/>
      <c r="B21" s="662" t="s">
        <v>526</v>
      </c>
      <c r="C21" s="658" t="str">
        <f>IF(ISBLANK(VLOOKUP(B21,'Follow-up (Section 1.1)'!$B$20:$C$85,2,FALSE)),"",VLOOKUP(B21,'Follow-up (Section 1.1)'!$B$20:$C$85,2,FALSE))</f>
        <v/>
      </c>
      <c r="D21" s="659"/>
      <c r="E21" s="660"/>
      <c r="F21" s="659"/>
      <c r="G21" s="660"/>
      <c r="H21" s="659"/>
      <c r="I21" s="660"/>
      <c r="J21" s="659"/>
      <c r="K21" s="660"/>
      <c r="L21" s="659"/>
      <c r="M21" s="660"/>
      <c r="N21" s="659"/>
      <c r="O21" s="660"/>
    </row>
    <row r="22" spans="1:15" s="661" customFormat="1" ht="15.5" hidden="1" outlineLevel="1" x14ac:dyDescent="0.35">
      <c r="A22" s="656"/>
      <c r="B22" s="662" t="s">
        <v>527</v>
      </c>
      <c r="C22" s="658" t="str">
        <f>IF(ISBLANK(VLOOKUP(B22,'Follow-up (Section 1.1)'!$B$20:$C$85,2,FALSE)),"",VLOOKUP(B22,'Follow-up (Section 1.1)'!$B$20:$C$85,2,FALSE))</f>
        <v/>
      </c>
      <c r="D22" s="663"/>
      <c r="E22" s="660"/>
      <c r="F22" s="663"/>
      <c r="G22" s="660"/>
      <c r="H22" s="663"/>
      <c r="I22" s="660"/>
      <c r="J22" s="663"/>
      <c r="K22" s="660"/>
      <c r="L22" s="663"/>
      <c r="M22" s="660"/>
      <c r="N22" s="663"/>
      <c r="O22" s="660"/>
    </row>
    <row r="23" spans="1:15" s="661" customFormat="1" ht="15.5" hidden="1" outlineLevel="1" x14ac:dyDescent="0.35">
      <c r="A23" s="656"/>
      <c r="B23" s="662" t="s">
        <v>528</v>
      </c>
      <c r="C23" s="658" t="str">
        <f>IF(ISBLANK(VLOOKUP(B23,'Follow-up (Section 1.1)'!$B$20:$C$85,2,FALSE)),"",VLOOKUP(B23,'Follow-up (Section 1.1)'!$B$20:$C$85,2,FALSE))</f>
        <v/>
      </c>
      <c r="D23" s="663"/>
      <c r="E23" s="660"/>
      <c r="F23" s="663"/>
      <c r="G23" s="660"/>
      <c r="H23" s="663"/>
      <c r="I23" s="660"/>
      <c r="J23" s="663"/>
      <c r="K23" s="660"/>
      <c r="L23" s="663"/>
      <c r="M23" s="660"/>
      <c r="N23" s="663"/>
      <c r="O23" s="660"/>
    </row>
    <row r="24" spans="1:15" s="661" customFormat="1" ht="15.5" hidden="1" outlineLevel="1" x14ac:dyDescent="0.35">
      <c r="A24" s="656"/>
      <c r="B24" s="662" t="s">
        <v>529</v>
      </c>
      <c r="C24" s="658" t="str">
        <f>IF(ISBLANK(VLOOKUP(B24,'Follow-up (Section 1.1)'!$B$20:$C$85,2,FALSE)),"",VLOOKUP(B24,'Follow-up (Section 1.1)'!$B$20:$C$85,2,FALSE))</f>
        <v/>
      </c>
      <c r="D24" s="663"/>
      <c r="E24" s="660"/>
      <c r="F24" s="663"/>
      <c r="G24" s="660"/>
      <c r="H24" s="663"/>
      <c r="I24" s="660"/>
      <c r="J24" s="663"/>
      <c r="K24" s="660"/>
      <c r="L24" s="663"/>
      <c r="M24" s="660"/>
      <c r="N24" s="663"/>
      <c r="O24" s="660"/>
    </row>
    <row r="25" spans="1:15" s="661" customFormat="1" ht="15.5" hidden="1" outlineLevel="1" x14ac:dyDescent="0.35">
      <c r="A25" s="656"/>
      <c r="B25" s="662" t="s">
        <v>530</v>
      </c>
      <c r="C25" s="658" t="str">
        <f>IF(ISBLANK(VLOOKUP(B25,'Follow-up (Section 1.1)'!$B$20:$C$85,2,FALSE)),"",VLOOKUP(B25,'Follow-up (Section 1.1)'!$B$20:$C$85,2,FALSE))</f>
        <v/>
      </c>
      <c r="D25" s="663"/>
      <c r="E25" s="660"/>
      <c r="F25" s="663"/>
      <c r="G25" s="660"/>
      <c r="H25" s="663"/>
      <c r="I25" s="660"/>
      <c r="J25" s="663"/>
      <c r="K25" s="660"/>
      <c r="L25" s="663"/>
      <c r="M25" s="660"/>
      <c r="N25" s="663"/>
      <c r="O25" s="660"/>
    </row>
    <row r="26" spans="1:15" s="661" customFormat="1" ht="15.5" hidden="1" outlineLevel="1" x14ac:dyDescent="0.35">
      <c r="A26" s="656"/>
      <c r="B26" s="662" t="s">
        <v>531</v>
      </c>
      <c r="C26" s="658" t="str">
        <f>IF(ISBLANK(VLOOKUP(B26,'Follow-up (Section 1.1)'!$B$20:$C$85,2,FALSE)),"",VLOOKUP(B26,'Follow-up (Section 1.1)'!$B$20:$C$85,2,FALSE))</f>
        <v/>
      </c>
      <c r="D26" s="659"/>
      <c r="E26" s="660"/>
      <c r="F26" s="659"/>
      <c r="G26" s="660"/>
      <c r="H26" s="659"/>
      <c r="I26" s="660"/>
      <c r="J26" s="659"/>
      <c r="K26" s="660"/>
      <c r="L26" s="659"/>
      <c r="M26" s="660"/>
      <c r="N26" s="659"/>
      <c r="O26" s="660"/>
    </row>
    <row r="27" spans="1:15" s="668" customFormat="1" ht="15.5" collapsed="1" x14ac:dyDescent="0.35">
      <c r="A27" s="665"/>
      <c r="B27" s="651" t="s">
        <v>532</v>
      </c>
      <c r="C27" s="652" t="str">
        <f>'Follow-up (Section 1.1)'!C36</f>
        <v>Zero-rated Supplies</v>
      </c>
      <c r="D27" s="666">
        <f>SUM(D28:D37)</f>
        <v>0</v>
      </c>
      <c r="E27" s="667"/>
      <c r="F27" s="666">
        <f>SUM(F28:F37)</f>
        <v>0</v>
      </c>
      <c r="G27" s="667"/>
      <c r="H27" s="666">
        <f>SUM(H28:H37)</f>
        <v>0</v>
      </c>
      <c r="I27" s="667"/>
      <c r="J27" s="666">
        <f>SUM(J28:J37)</f>
        <v>0</v>
      </c>
      <c r="K27" s="667"/>
      <c r="L27" s="666">
        <f>SUM(L28:L37)</f>
        <v>0</v>
      </c>
      <c r="M27" s="667"/>
      <c r="N27" s="666">
        <f>SUM(N28:N37)</f>
        <v>0</v>
      </c>
      <c r="O27" s="667"/>
    </row>
    <row r="28" spans="1:15" s="661" customFormat="1" ht="15.5" x14ac:dyDescent="0.35">
      <c r="A28" s="656"/>
      <c r="B28" s="657" t="s">
        <v>534</v>
      </c>
      <c r="C28" s="658" t="str">
        <f>IF(ISBLANK(VLOOKUP(B28,'Follow-up (Section 1.1)'!$B$20:$C$85,2,FALSE)),"",VLOOKUP(B28,'Follow-up (Section 1.1)'!$B$20:$C$85,2,FALSE))</f>
        <v/>
      </c>
      <c r="D28" s="659"/>
      <c r="E28" s="669"/>
      <c r="F28" s="659"/>
      <c r="G28" s="669"/>
      <c r="H28" s="659"/>
      <c r="I28" s="669"/>
      <c r="J28" s="659"/>
      <c r="K28" s="669"/>
      <c r="L28" s="659"/>
      <c r="M28" s="669"/>
      <c r="N28" s="659"/>
      <c r="O28" s="669"/>
    </row>
    <row r="29" spans="1:15" s="661" customFormat="1" ht="15.5" x14ac:dyDescent="0.35">
      <c r="A29" s="656"/>
      <c r="B29" s="662" t="s">
        <v>535</v>
      </c>
      <c r="C29" s="658" t="str">
        <f>IF(ISBLANK(VLOOKUP(B29,'Follow-up (Section 1.1)'!$B$20:$C$85,2,FALSE)),"",VLOOKUP(B29,'Follow-up (Section 1.1)'!$B$20:$C$85,2,FALSE))</f>
        <v/>
      </c>
      <c r="D29" s="663"/>
      <c r="E29" s="669"/>
      <c r="F29" s="663"/>
      <c r="G29" s="669"/>
      <c r="H29" s="663"/>
      <c r="I29" s="669"/>
      <c r="J29" s="663"/>
      <c r="K29" s="669"/>
      <c r="L29" s="663"/>
      <c r="M29" s="669"/>
      <c r="N29" s="663"/>
      <c r="O29" s="669"/>
    </row>
    <row r="30" spans="1:15" s="661" customFormat="1" ht="15.5" x14ac:dyDescent="0.35">
      <c r="A30" s="656"/>
      <c r="B30" s="657" t="s">
        <v>536</v>
      </c>
      <c r="C30" s="658" t="str">
        <f>IF(ISBLANK(VLOOKUP(B30,'Follow-up (Section 1.1)'!$B$20:$C$85,2,FALSE)),"",VLOOKUP(B30,'Follow-up (Section 1.1)'!$B$20:$C$85,2,FALSE))</f>
        <v/>
      </c>
      <c r="D30" s="663"/>
      <c r="E30" s="669"/>
      <c r="F30" s="663"/>
      <c r="G30" s="669"/>
      <c r="H30" s="663"/>
      <c r="I30" s="669"/>
      <c r="J30" s="663"/>
      <c r="K30" s="669"/>
      <c r="L30" s="663"/>
      <c r="M30" s="669"/>
      <c r="N30" s="663"/>
      <c r="O30" s="669"/>
    </row>
    <row r="31" spans="1:15" s="661" customFormat="1" ht="15.5" x14ac:dyDescent="0.35">
      <c r="A31" s="656"/>
      <c r="B31" s="662" t="s">
        <v>537</v>
      </c>
      <c r="C31" s="658" t="str">
        <f>IF(ISBLANK(VLOOKUP(B31,'Follow-up (Section 1.1)'!$B$20:$C$85,2,FALSE)),"",VLOOKUP(B31,'Follow-up (Section 1.1)'!$B$20:$C$85,2,FALSE))</f>
        <v/>
      </c>
      <c r="D31" s="663"/>
      <c r="E31" s="669"/>
      <c r="F31" s="663"/>
      <c r="G31" s="669"/>
      <c r="H31" s="663"/>
      <c r="I31" s="669"/>
      <c r="J31" s="663"/>
      <c r="K31" s="669"/>
      <c r="L31" s="663"/>
      <c r="M31" s="669"/>
      <c r="N31" s="663"/>
      <c r="O31" s="669"/>
    </row>
    <row r="32" spans="1:15" s="661" customFormat="1" ht="15.5" x14ac:dyDescent="0.35">
      <c r="A32" s="664"/>
      <c r="B32" s="657" t="s">
        <v>538</v>
      </c>
      <c r="C32" s="658" t="str">
        <f>IF(ISBLANK(VLOOKUP(B32,'Follow-up (Section 1.1)'!$B$20:$C$85,2,FALSE)),"",VLOOKUP(B32,'Follow-up (Section 1.1)'!$B$20:$C$85,2,FALSE))</f>
        <v/>
      </c>
      <c r="D32" s="659"/>
      <c r="E32" s="669"/>
      <c r="F32" s="659"/>
      <c r="G32" s="669"/>
      <c r="H32" s="659"/>
      <c r="I32" s="669"/>
      <c r="J32" s="659"/>
      <c r="K32" s="669"/>
      <c r="L32" s="659"/>
      <c r="M32" s="669"/>
      <c r="N32" s="659"/>
      <c r="O32" s="669"/>
    </row>
    <row r="33" spans="1:15" s="661" customFormat="1" ht="15.5" hidden="1" outlineLevel="1" x14ac:dyDescent="0.35">
      <c r="A33" s="656"/>
      <c r="B33" s="662" t="s">
        <v>539</v>
      </c>
      <c r="C33" s="658" t="str">
        <f>IF(ISBLANK(VLOOKUP(B33,'Follow-up (Section 1.1)'!$B$20:$C$85,2,FALSE)),"",VLOOKUP(B33,'Follow-up (Section 1.1)'!$B$20:$C$85,2,FALSE))</f>
        <v/>
      </c>
      <c r="D33" s="663"/>
      <c r="E33" s="669"/>
      <c r="F33" s="663"/>
      <c r="G33" s="669"/>
      <c r="H33" s="663"/>
      <c r="I33" s="669"/>
      <c r="J33" s="663"/>
      <c r="K33" s="669"/>
      <c r="L33" s="663"/>
      <c r="M33" s="669"/>
      <c r="N33" s="663"/>
      <c r="O33" s="669"/>
    </row>
    <row r="34" spans="1:15" s="661" customFormat="1" ht="15.5" hidden="1" outlineLevel="1" x14ac:dyDescent="0.35">
      <c r="A34" s="656"/>
      <c r="B34" s="657" t="s">
        <v>540</v>
      </c>
      <c r="C34" s="658" t="str">
        <f>IF(ISBLANK(VLOOKUP(B34,'Follow-up (Section 1.1)'!$B$20:$C$85,2,FALSE)),"",VLOOKUP(B34,'Follow-up (Section 1.1)'!$B$20:$C$85,2,FALSE))</f>
        <v/>
      </c>
      <c r="D34" s="663"/>
      <c r="E34" s="669"/>
      <c r="F34" s="663"/>
      <c r="G34" s="669"/>
      <c r="H34" s="663"/>
      <c r="I34" s="669"/>
      <c r="J34" s="663"/>
      <c r="K34" s="669"/>
      <c r="L34" s="663"/>
      <c r="M34" s="669"/>
      <c r="N34" s="663"/>
      <c r="O34" s="669"/>
    </row>
    <row r="35" spans="1:15" s="661" customFormat="1" ht="15.5" hidden="1" outlineLevel="1" x14ac:dyDescent="0.35">
      <c r="A35" s="656"/>
      <c r="B35" s="662" t="s">
        <v>541</v>
      </c>
      <c r="C35" s="658" t="str">
        <f>IF(ISBLANK(VLOOKUP(B35,'Follow-up (Section 1.1)'!$B$20:$C$85,2,FALSE)),"",VLOOKUP(B35,'Follow-up (Section 1.1)'!$B$20:$C$85,2,FALSE))</f>
        <v/>
      </c>
      <c r="D35" s="663"/>
      <c r="E35" s="669"/>
      <c r="F35" s="663"/>
      <c r="G35" s="669"/>
      <c r="H35" s="663"/>
      <c r="I35" s="669"/>
      <c r="J35" s="663"/>
      <c r="K35" s="669"/>
      <c r="L35" s="663"/>
      <c r="M35" s="669"/>
      <c r="N35" s="663"/>
      <c r="O35" s="669"/>
    </row>
    <row r="36" spans="1:15" s="661" customFormat="1" ht="15.5" hidden="1" outlineLevel="1" x14ac:dyDescent="0.35">
      <c r="A36" s="656"/>
      <c r="B36" s="657" t="s">
        <v>542</v>
      </c>
      <c r="C36" s="658" t="str">
        <f>IF(ISBLANK(VLOOKUP(B36,'Follow-up (Section 1.1)'!$B$20:$C$85,2,FALSE)),"",VLOOKUP(B36,'Follow-up (Section 1.1)'!$B$20:$C$85,2,FALSE))</f>
        <v/>
      </c>
      <c r="D36" s="663"/>
      <c r="E36" s="669"/>
      <c r="F36" s="663"/>
      <c r="G36" s="669"/>
      <c r="H36" s="663"/>
      <c r="I36" s="669"/>
      <c r="J36" s="663"/>
      <c r="K36" s="669"/>
      <c r="L36" s="663"/>
      <c r="M36" s="669"/>
      <c r="N36" s="663"/>
      <c r="O36" s="669"/>
    </row>
    <row r="37" spans="1:15" s="661" customFormat="1" ht="15.5" hidden="1" outlineLevel="1" x14ac:dyDescent="0.35">
      <c r="A37" s="656"/>
      <c r="B37" s="662" t="s">
        <v>543</v>
      </c>
      <c r="C37" s="658" t="str">
        <f>IF(ISBLANK(VLOOKUP(B37,'Follow-up (Section 1.1)'!$B$20:$C$85,2,FALSE)),"",VLOOKUP(B37,'Follow-up (Section 1.1)'!$B$20:$C$85,2,FALSE))</f>
        <v/>
      </c>
      <c r="D37" s="659"/>
      <c r="E37" s="669"/>
      <c r="F37" s="659"/>
      <c r="G37" s="669"/>
      <c r="H37" s="659"/>
      <c r="I37" s="669"/>
      <c r="J37" s="659"/>
      <c r="K37" s="669"/>
      <c r="L37" s="659"/>
      <c r="M37" s="669"/>
      <c r="N37" s="659"/>
      <c r="O37" s="669"/>
    </row>
    <row r="38" spans="1:15" s="668" customFormat="1" ht="15.5" collapsed="1" x14ac:dyDescent="0.35">
      <c r="A38" s="665"/>
      <c r="B38" s="651" t="s">
        <v>544</v>
      </c>
      <c r="C38" s="652" t="str">
        <f>'Follow-up (Section 1.1)'!C47</f>
        <v>Exempt Supplies</v>
      </c>
      <c r="D38" s="666">
        <f>SUM(D39:D48)</f>
        <v>0</v>
      </c>
      <c r="E38" s="667"/>
      <c r="F38" s="666">
        <f>SUM(F39:F48)</f>
        <v>0</v>
      </c>
      <c r="G38" s="667"/>
      <c r="H38" s="666">
        <f>SUM(H39:H48)</f>
        <v>0</v>
      </c>
      <c r="I38" s="667"/>
      <c r="J38" s="666">
        <f>SUM(J39:J48)</f>
        <v>0</v>
      </c>
      <c r="K38" s="667"/>
      <c r="L38" s="666">
        <f>SUM(L39:L48)</f>
        <v>0</v>
      </c>
      <c r="M38" s="667"/>
      <c r="N38" s="666">
        <f>SUM(N39:N48)</f>
        <v>0</v>
      </c>
      <c r="O38" s="667"/>
    </row>
    <row r="39" spans="1:15" s="661" customFormat="1" ht="15.5" x14ac:dyDescent="0.35">
      <c r="A39" s="656"/>
      <c r="B39" s="657" t="s">
        <v>546</v>
      </c>
      <c r="C39" s="658" t="str">
        <f>IF(ISBLANK(VLOOKUP(B39,'Follow-up (Section 1.1)'!$B$20:$C$85,2,FALSE)),"",VLOOKUP(B39,'Follow-up (Section 1.1)'!$B$20:$C$85,2,FALSE))</f>
        <v/>
      </c>
      <c r="D39" s="659"/>
      <c r="E39" s="669"/>
      <c r="F39" s="659"/>
      <c r="G39" s="669"/>
      <c r="H39" s="659"/>
      <c r="I39" s="669"/>
      <c r="J39" s="659"/>
      <c r="K39" s="669"/>
      <c r="L39" s="659"/>
      <c r="M39" s="669"/>
      <c r="N39" s="659"/>
      <c r="O39" s="669"/>
    </row>
    <row r="40" spans="1:15" s="661" customFormat="1" ht="15.5" x14ac:dyDescent="0.35">
      <c r="A40" s="656"/>
      <c r="B40" s="662" t="s">
        <v>547</v>
      </c>
      <c r="C40" s="658" t="str">
        <f>IF(ISBLANK(VLOOKUP(B40,'Follow-up (Section 1.1)'!$B$20:$C$85,2,FALSE)),"",VLOOKUP(B40,'Follow-up (Section 1.1)'!$B$20:$C$85,2,FALSE))</f>
        <v/>
      </c>
      <c r="D40" s="663"/>
      <c r="E40" s="669"/>
      <c r="F40" s="663"/>
      <c r="G40" s="669"/>
      <c r="H40" s="663"/>
      <c r="I40" s="669"/>
      <c r="J40" s="663"/>
      <c r="K40" s="669"/>
      <c r="L40" s="663"/>
      <c r="M40" s="669"/>
      <c r="N40" s="663"/>
      <c r="O40" s="669"/>
    </row>
    <row r="41" spans="1:15" s="661" customFormat="1" ht="15.5" x14ac:dyDescent="0.35">
      <c r="A41" s="656"/>
      <c r="B41" s="657" t="s">
        <v>548</v>
      </c>
      <c r="C41" s="658" t="str">
        <f>IF(ISBLANK(VLOOKUP(B41,'Follow-up (Section 1.1)'!$B$20:$C$85,2,FALSE)),"",VLOOKUP(B41,'Follow-up (Section 1.1)'!$B$20:$C$85,2,FALSE))</f>
        <v/>
      </c>
      <c r="D41" s="663"/>
      <c r="E41" s="669"/>
      <c r="F41" s="663"/>
      <c r="G41" s="669"/>
      <c r="H41" s="663"/>
      <c r="I41" s="669"/>
      <c r="J41" s="663"/>
      <c r="K41" s="669"/>
      <c r="L41" s="663"/>
      <c r="M41" s="669"/>
      <c r="N41" s="663"/>
      <c r="O41" s="669"/>
    </row>
    <row r="42" spans="1:15" s="661" customFormat="1" ht="15.5" x14ac:dyDescent="0.35">
      <c r="A42" s="656"/>
      <c r="B42" s="662" t="s">
        <v>549</v>
      </c>
      <c r="C42" s="658" t="str">
        <f>IF(ISBLANK(VLOOKUP(B42,'Follow-up (Section 1.1)'!$B$20:$C$85,2,FALSE)),"",VLOOKUP(B42,'Follow-up (Section 1.1)'!$B$20:$C$85,2,FALSE))</f>
        <v/>
      </c>
      <c r="D42" s="663"/>
      <c r="E42" s="669"/>
      <c r="F42" s="663"/>
      <c r="G42" s="669"/>
      <c r="H42" s="663"/>
      <c r="I42" s="669"/>
      <c r="J42" s="663"/>
      <c r="K42" s="669"/>
      <c r="L42" s="663"/>
      <c r="M42" s="669"/>
      <c r="N42" s="663"/>
      <c r="O42" s="669"/>
    </row>
    <row r="43" spans="1:15" s="661" customFormat="1" ht="15.5" x14ac:dyDescent="0.35">
      <c r="A43" s="664"/>
      <c r="B43" s="657" t="s">
        <v>550</v>
      </c>
      <c r="C43" s="658" t="str">
        <f>IF(ISBLANK(VLOOKUP(B43,'Follow-up (Section 1.1)'!$B$20:$C$85,2,FALSE)),"",VLOOKUP(B43,'Follow-up (Section 1.1)'!$B$20:$C$85,2,FALSE))</f>
        <v/>
      </c>
      <c r="D43" s="659"/>
      <c r="E43" s="669"/>
      <c r="F43" s="659"/>
      <c r="G43" s="669"/>
      <c r="H43" s="659"/>
      <c r="I43" s="669"/>
      <c r="J43" s="659"/>
      <c r="K43" s="669"/>
      <c r="L43" s="659"/>
      <c r="M43" s="669"/>
      <c r="N43" s="659"/>
      <c r="O43" s="669"/>
    </row>
    <row r="44" spans="1:15" s="661" customFormat="1" ht="15.5" hidden="1" outlineLevel="1" x14ac:dyDescent="0.35">
      <c r="A44" s="656"/>
      <c r="B44" s="662" t="s">
        <v>551</v>
      </c>
      <c r="C44" s="658" t="str">
        <f>IF(ISBLANK(VLOOKUP(B44,'Follow-up (Section 1.1)'!$B$20:$C$85,2,FALSE)),"",VLOOKUP(B44,'Follow-up (Section 1.1)'!$B$20:$C$85,2,FALSE))</f>
        <v/>
      </c>
      <c r="D44" s="663"/>
      <c r="E44" s="669"/>
      <c r="F44" s="663"/>
      <c r="G44" s="669"/>
      <c r="H44" s="663"/>
      <c r="I44" s="669"/>
      <c r="J44" s="663"/>
      <c r="K44" s="669"/>
      <c r="L44" s="663"/>
      <c r="M44" s="669"/>
      <c r="N44" s="663"/>
      <c r="O44" s="669"/>
    </row>
    <row r="45" spans="1:15" s="661" customFormat="1" ht="15.5" hidden="1" outlineLevel="1" x14ac:dyDescent="0.35">
      <c r="A45" s="656"/>
      <c r="B45" s="657" t="s">
        <v>552</v>
      </c>
      <c r="C45" s="658" t="str">
        <f>IF(ISBLANK(VLOOKUP(B45,'Follow-up (Section 1.1)'!$B$20:$C$85,2,FALSE)),"",VLOOKUP(B45,'Follow-up (Section 1.1)'!$B$20:$C$85,2,FALSE))</f>
        <v/>
      </c>
      <c r="D45" s="663"/>
      <c r="E45" s="669"/>
      <c r="F45" s="663"/>
      <c r="G45" s="669"/>
      <c r="H45" s="663"/>
      <c r="I45" s="669"/>
      <c r="J45" s="663"/>
      <c r="K45" s="669"/>
      <c r="L45" s="663"/>
      <c r="M45" s="669"/>
      <c r="N45" s="663"/>
      <c r="O45" s="669"/>
    </row>
    <row r="46" spans="1:15" s="661" customFormat="1" ht="15.5" hidden="1" outlineLevel="1" x14ac:dyDescent="0.35">
      <c r="A46" s="656"/>
      <c r="B46" s="662" t="s">
        <v>553</v>
      </c>
      <c r="C46" s="658" t="str">
        <f>IF(ISBLANK(VLOOKUP(B46,'Follow-up (Section 1.1)'!$B$20:$C$85,2,FALSE)),"",VLOOKUP(B46,'Follow-up (Section 1.1)'!$B$20:$C$85,2,FALSE))</f>
        <v/>
      </c>
      <c r="D46" s="663"/>
      <c r="E46" s="669"/>
      <c r="F46" s="663"/>
      <c r="G46" s="669"/>
      <c r="H46" s="663"/>
      <c r="I46" s="669"/>
      <c r="J46" s="663"/>
      <c r="K46" s="669"/>
      <c r="L46" s="663"/>
      <c r="M46" s="669"/>
      <c r="N46" s="663"/>
      <c r="O46" s="669"/>
    </row>
    <row r="47" spans="1:15" s="661" customFormat="1" ht="15.5" hidden="1" outlineLevel="1" x14ac:dyDescent="0.35">
      <c r="A47" s="656"/>
      <c r="B47" s="657" t="s">
        <v>554</v>
      </c>
      <c r="C47" s="658" t="str">
        <f>IF(ISBLANK(VLOOKUP(B47,'Follow-up (Section 1.1)'!$B$20:$C$85,2,FALSE)),"",VLOOKUP(B47,'Follow-up (Section 1.1)'!$B$20:$C$85,2,FALSE))</f>
        <v/>
      </c>
      <c r="D47" s="663"/>
      <c r="E47" s="669"/>
      <c r="F47" s="663"/>
      <c r="G47" s="669"/>
      <c r="H47" s="663"/>
      <c r="I47" s="669"/>
      <c r="J47" s="663"/>
      <c r="K47" s="669"/>
      <c r="L47" s="663"/>
      <c r="M47" s="669"/>
      <c r="N47" s="663"/>
      <c r="O47" s="669"/>
    </row>
    <row r="48" spans="1:15" s="661" customFormat="1" ht="15.5" hidden="1" outlineLevel="1" x14ac:dyDescent="0.35">
      <c r="A48" s="656"/>
      <c r="B48" s="662" t="s">
        <v>555</v>
      </c>
      <c r="C48" s="658" t="str">
        <f>IF(ISBLANK(VLOOKUP(B48,'Follow-up (Section 1.1)'!$B$20:$C$85,2,FALSE)),"",VLOOKUP(B48,'Follow-up (Section 1.1)'!$B$20:$C$85,2,FALSE))</f>
        <v/>
      </c>
      <c r="D48" s="659"/>
      <c r="E48" s="669"/>
      <c r="F48" s="659"/>
      <c r="G48" s="669"/>
      <c r="H48" s="659"/>
      <c r="I48" s="669"/>
      <c r="J48" s="659"/>
      <c r="K48" s="669"/>
      <c r="L48" s="659"/>
      <c r="M48" s="669"/>
      <c r="N48" s="659"/>
      <c r="O48" s="669"/>
    </row>
    <row r="49" spans="1:15" s="668" customFormat="1" ht="65" collapsed="1" x14ac:dyDescent="0.35">
      <c r="A49" s="665"/>
      <c r="B49" s="651" t="s">
        <v>556</v>
      </c>
      <c r="C49" s="652" t="str">
        <f>'Follow-up (Section 1.1)'!C58</f>
        <v>Taxable Purchases and Input Tax and Refunds Claimed  (on Local Purchases, Imports with GST Paid, Tourist Refund Scheme and Bad Debt Relief)</v>
      </c>
      <c r="D49" s="666">
        <f t="shared" ref="D49:O49" si="1">SUM(D50:D64)</f>
        <v>0</v>
      </c>
      <c r="E49" s="667">
        <f t="shared" si="1"/>
        <v>0</v>
      </c>
      <c r="F49" s="666">
        <f t="shared" si="1"/>
        <v>0</v>
      </c>
      <c r="G49" s="667">
        <f t="shared" si="1"/>
        <v>0</v>
      </c>
      <c r="H49" s="666">
        <f t="shared" si="1"/>
        <v>0</v>
      </c>
      <c r="I49" s="667">
        <f t="shared" si="1"/>
        <v>0</v>
      </c>
      <c r="J49" s="666">
        <f t="shared" si="1"/>
        <v>0</v>
      </c>
      <c r="K49" s="667">
        <f t="shared" si="1"/>
        <v>0</v>
      </c>
      <c r="L49" s="666">
        <f t="shared" si="1"/>
        <v>0</v>
      </c>
      <c r="M49" s="667">
        <f t="shared" si="1"/>
        <v>0</v>
      </c>
      <c r="N49" s="666">
        <f t="shared" si="1"/>
        <v>0</v>
      </c>
      <c r="O49" s="667">
        <f t="shared" si="1"/>
        <v>0</v>
      </c>
    </row>
    <row r="50" spans="1:15" s="661" customFormat="1" ht="15.5" x14ac:dyDescent="0.35">
      <c r="A50" s="656"/>
      <c r="B50" s="657" t="s">
        <v>558</v>
      </c>
      <c r="C50" s="658" t="str">
        <f>IF(ISBLANK(VLOOKUP(B50,'Follow-up (Section 1.1)'!$B$20:$C$85,2,FALSE)),"",VLOOKUP(B50,'Follow-up (Section 1.1)'!$B$20:$C$85,2,FALSE))</f>
        <v/>
      </c>
      <c r="D50" s="659"/>
      <c r="E50" s="660"/>
      <c r="F50" s="659"/>
      <c r="G50" s="660"/>
      <c r="H50" s="659"/>
      <c r="I50" s="660"/>
      <c r="J50" s="659"/>
      <c r="K50" s="660"/>
      <c r="L50" s="659"/>
      <c r="M50" s="660"/>
      <c r="N50" s="659"/>
      <c r="O50" s="660"/>
    </row>
    <row r="51" spans="1:15" s="661" customFormat="1" ht="15.5" x14ac:dyDescent="0.35">
      <c r="A51" s="656"/>
      <c r="B51" s="662" t="s">
        <v>559</v>
      </c>
      <c r="C51" s="658" t="str">
        <f>IF(ISBLANK(VLOOKUP(B51,'Follow-up (Section 1.1)'!$B$20:$C$85,2,FALSE)),"",VLOOKUP(B51,'Follow-up (Section 1.1)'!$B$20:$C$85,2,FALSE))</f>
        <v/>
      </c>
      <c r="D51" s="663"/>
      <c r="E51" s="660"/>
      <c r="F51" s="663"/>
      <c r="G51" s="660"/>
      <c r="H51" s="663"/>
      <c r="I51" s="660"/>
      <c r="J51" s="663"/>
      <c r="K51" s="660"/>
      <c r="L51" s="663"/>
      <c r="M51" s="660"/>
      <c r="N51" s="663"/>
      <c r="O51" s="660"/>
    </row>
    <row r="52" spans="1:15" s="661" customFormat="1" ht="15.5" x14ac:dyDescent="0.35">
      <c r="A52" s="656"/>
      <c r="B52" s="657" t="s">
        <v>560</v>
      </c>
      <c r="C52" s="658" t="str">
        <f>IF(ISBLANK(VLOOKUP(B52,'Follow-up (Section 1.1)'!$B$20:$C$85,2,FALSE)),"",VLOOKUP(B52,'Follow-up (Section 1.1)'!$B$20:$C$85,2,FALSE))</f>
        <v/>
      </c>
      <c r="D52" s="663"/>
      <c r="E52" s="660"/>
      <c r="F52" s="663"/>
      <c r="G52" s="660"/>
      <c r="H52" s="663"/>
      <c r="I52" s="660"/>
      <c r="J52" s="663"/>
      <c r="K52" s="660"/>
      <c r="L52" s="663"/>
      <c r="M52" s="660"/>
      <c r="N52" s="663"/>
      <c r="O52" s="660"/>
    </row>
    <row r="53" spans="1:15" s="661" customFormat="1" ht="15.5" x14ac:dyDescent="0.35">
      <c r="A53" s="656"/>
      <c r="B53" s="662" t="s">
        <v>561</v>
      </c>
      <c r="C53" s="658" t="str">
        <f>IF(ISBLANK(VLOOKUP(B53,'Follow-up (Section 1.1)'!$B$20:$C$85,2,FALSE)),"",VLOOKUP(B53,'Follow-up (Section 1.1)'!$B$20:$C$85,2,FALSE))</f>
        <v/>
      </c>
      <c r="D53" s="663"/>
      <c r="E53" s="660"/>
      <c r="F53" s="663"/>
      <c r="G53" s="660"/>
      <c r="H53" s="663"/>
      <c r="I53" s="660"/>
      <c r="J53" s="663"/>
      <c r="K53" s="660"/>
      <c r="L53" s="663"/>
      <c r="M53" s="660"/>
      <c r="N53" s="663"/>
      <c r="O53" s="660"/>
    </row>
    <row r="54" spans="1:15" s="661" customFormat="1" ht="15.5" x14ac:dyDescent="0.35">
      <c r="A54" s="664"/>
      <c r="B54" s="657" t="s">
        <v>562</v>
      </c>
      <c r="C54" s="658" t="str">
        <f>IF(ISBLANK(VLOOKUP(B54,'Follow-up (Section 1.1)'!$B$20:$C$85,2,FALSE)),"",VLOOKUP(B54,'Follow-up (Section 1.1)'!$B$20:$C$85,2,FALSE))</f>
        <v/>
      </c>
      <c r="D54" s="659"/>
      <c r="E54" s="660"/>
      <c r="F54" s="659"/>
      <c r="G54" s="660"/>
      <c r="H54" s="659"/>
      <c r="I54" s="660"/>
      <c r="J54" s="659"/>
      <c r="K54" s="660"/>
      <c r="L54" s="659"/>
      <c r="M54" s="660"/>
      <c r="N54" s="659"/>
      <c r="O54" s="660"/>
    </row>
    <row r="55" spans="1:15" s="661" customFormat="1" ht="15.5" hidden="1" outlineLevel="1" x14ac:dyDescent="0.35">
      <c r="A55" s="656"/>
      <c r="B55" s="662" t="s">
        <v>563</v>
      </c>
      <c r="C55" s="658" t="str">
        <f>IF(ISBLANK(VLOOKUP(B55,'Follow-up (Section 1.1)'!$B$20:$C$85,2,FALSE)),"",VLOOKUP(B55,'Follow-up (Section 1.1)'!$B$20:$C$85,2,FALSE))</f>
        <v/>
      </c>
      <c r="D55" s="663"/>
      <c r="E55" s="660"/>
      <c r="F55" s="663"/>
      <c r="G55" s="660"/>
      <c r="H55" s="663"/>
      <c r="I55" s="660"/>
      <c r="J55" s="663"/>
      <c r="K55" s="660"/>
      <c r="L55" s="663"/>
      <c r="M55" s="660"/>
      <c r="N55" s="663"/>
      <c r="O55" s="660"/>
    </row>
    <row r="56" spans="1:15" s="661" customFormat="1" ht="15.5" hidden="1" outlineLevel="1" x14ac:dyDescent="0.35">
      <c r="A56" s="656"/>
      <c r="B56" s="657" t="s">
        <v>564</v>
      </c>
      <c r="C56" s="658" t="str">
        <f>IF(ISBLANK(VLOOKUP(B56,'Follow-up (Section 1.1)'!$B$20:$C$85,2,FALSE)),"",VLOOKUP(B56,'Follow-up (Section 1.1)'!$B$20:$C$85,2,FALSE))</f>
        <v/>
      </c>
      <c r="D56" s="663"/>
      <c r="E56" s="660"/>
      <c r="F56" s="663"/>
      <c r="G56" s="660"/>
      <c r="H56" s="663"/>
      <c r="I56" s="660"/>
      <c r="J56" s="663"/>
      <c r="K56" s="660"/>
      <c r="L56" s="663"/>
      <c r="M56" s="660"/>
      <c r="N56" s="663"/>
      <c r="O56" s="660"/>
    </row>
    <row r="57" spans="1:15" s="661" customFormat="1" ht="15.5" hidden="1" outlineLevel="1" x14ac:dyDescent="0.35">
      <c r="A57" s="656"/>
      <c r="B57" s="662" t="s">
        <v>565</v>
      </c>
      <c r="C57" s="658" t="str">
        <f>IF(ISBLANK(VLOOKUP(B57,'Follow-up (Section 1.1)'!$B$20:$C$85,2,FALSE)),"",VLOOKUP(B57,'Follow-up (Section 1.1)'!$B$20:$C$85,2,FALSE))</f>
        <v/>
      </c>
      <c r="D57" s="663"/>
      <c r="E57" s="660"/>
      <c r="F57" s="663"/>
      <c r="G57" s="660"/>
      <c r="H57" s="663"/>
      <c r="I57" s="660"/>
      <c r="J57" s="663"/>
      <c r="K57" s="660"/>
      <c r="L57" s="663"/>
      <c r="M57" s="660"/>
      <c r="N57" s="663"/>
      <c r="O57" s="660"/>
    </row>
    <row r="58" spans="1:15" s="661" customFormat="1" ht="15.5" hidden="1" outlineLevel="1" x14ac:dyDescent="0.35">
      <c r="A58" s="656"/>
      <c r="B58" s="657" t="s">
        <v>566</v>
      </c>
      <c r="C58" s="658" t="str">
        <f>IF(ISBLANK(VLOOKUP(B58,'Follow-up (Section 1.1)'!$B$20:$C$85,2,FALSE)),"",VLOOKUP(B58,'Follow-up (Section 1.1)'!$B$20:$C$85,2,FALSE))</f>
        <v/>
      </c>
      <c r="D58" s="663"/>
      <c r="E58" s="660"/>
      <c r="F58" s="663"/>
      <c r="G58" s="660"/>
      <c r="H58" s="663"/>
      <c r="I58" s="660"/>
      <c r="J58" s="663"/>
      <c r="K58" s="660"/>
      <c r="L58" s="663"/>
      <c r="M58" s="660"/>
      <c r="N58" s="663"/>
      <c r="O58" s="660"/>
    </row>
    <row r="59" spans="1:15" s="661" customFormat="1" ht="15.5" hidden="1" outlineLevel="1" x14ac:dyDescent="0.35">
      <c r="A59" s="656"/>
      <c r="B59" s="662" t="s">
        <v>567</v>
      </c>
      <c r="C59" s="658" t="str">
        <f>IF(ISBLANK(VLOOKUP(B59,'Follow-up (Section 1.1)'!$B$20:$C$85,2,FALSE)),"",VLOOKUP(B59,'Follow-up (Section 1.1)'!$B$20:$C$85,2,FALSE))</f>
        <v/>
      </c>
      <c r="D59" s="659"/>
      <c r="E59" s="660"/>
      <c r="F59" s="659"/>
      <c r="G59" s="660"/>
      <c r="H59" s="659"/>
      <c r="I59" s="660"/>
      <c r="J59" s="659"/>
      <c r="K59" s="660"/>
      <c r="L59" s="659"/>
      <c r="M59" s="660"/>
      <c r="N59" s="659"/>
      <c r="O59" s="660"/>
    </row>
    <row r="60" spans="1:15" s="661" customFormat="1" ht="15.5" hidden="1" outlineLevel="1" x14ac:dyDescent="0.35">
      <c r="A60" s="670"/>
      <c r="B60" s="657" t="s">
        <v>568</v>
      </c>
      <c r="C60" s="658" t="str">
        <f>IF(ISBLANK(VLOOKUP(B60,'Follow-up (Section 1.1)'!$B$20:$C$85,2,FALSE)),"",VLOOKUP(B60,'Follow-up (Section 1.1)'!$B$20:$C$85,2,FALSE))</f>
        <v/>
      </c>
      <c r="D60" s="659"/>
      <c r="E60" s="660"/>
      <c r="F60" s="659"/>
      <c r="G60" s="660"/>
      <c r="H60" s="659"/>
      <c r="I60" s="660"/>
      <c r="J60" s="659"/>
      <c r="K60" s="660"/>
      <c r="L60" s="659"/>
      <c r="M60" s="660"/>
      <c r="N60" s="659"/>
      <c r="O60" s="660"/>
    </row>
    <row r="61" spans="1:15" s="661" customFormat="1" ht="15.5" hidden="1" outlineLevel="1" x14ac:dyDescent="0.35">
      <c r="A61" s="670"/>
      <c r="B61" s="662" t="s">
        <v>569</v>
      </c>
      <c r="C61" s="658" t="str">
        <f>IF(ISBLANK(VLOOKUP(B61,'Follow-up (Section 1.1)'!$B$20:$C$85,2,FALSE)),"",VLOOKUP(B61,'Follow-up (Section 1.1)'!$B$20:$C$85,2,FALSE))</f>
        <v/>
      </c>
      <c r="D61" s="663"/>
      <c r="E61" s="660"/>
      <c r="F61" s="663"/>
      <c r="G61" s="660"/>
      <c r="H61" s="663"/>
      <c r="I61" s="660"/>
      <c r="J61" s="663"/>
      <c r="K61" s="660"/>
      <c r="L61" s="663"/>
      <c r="M61" s="660"/>
      <c r="N61" s="663"/>
      <c r="O61" s="660"/>
    </row>
    <row r="62" spans="1:15" s="661" customFormat="1" ht="15.5" hidden="1" outlineLevel="1" x14ac:dyDescent="0.35">
      <c r="A62" s="670"/>
      <c r="B62" s="657" t="s">
        <v>570</v>
      </c>
      <c r="C62" s="658" t="str">
        <f>IF(ISBLANK(VLOOKUP(B62,'Follow-up (Section 1.1)'!$B$20:$C$85,2,FALSE)),"",VLOOKUP(B62,'Follow-up (Section 1.1)'!$B$20:$C$85,2,FALSE))</f>
        <v/>
      </c>
      <c r="D62" s="663"/>
      <c r="E62" s="660"/>
      <c r="F62" s="663"/>
      <c r="G62" s="660"/>
      <c r="H62" s="663"/>
      <c r="I62" s="660"/>
      <c r="J62" s="663"/>
      <c r="K62" s="660"/>
      <c r="L62" s="663"/>
      <c r="M62" s="660"/>
      <c r="N62" s="663"/>
      <c r="O62" s="660"/>
    </row>
    <row r="63" spans="1:15" s="661" customFormat="1" ht="15.5" hidden="1" outlineLevel="1" x14ac:dyDescent="0.35">
      <c r="A63" s="670"/>
      <c r="B63" s="662" t="s">
        <v>571</v>
      </c>
      <c r="C63" s="658" t="str">
        <f>IF(ISBLANK(VLOOKUP(B63,'Follow-up (Section 1.1)'!$B$20:$C$85,2,FALSE)),"",VLOOKUP(B63,'Follow-up (Section 1.1)'!$B$20:$C$85,2,FALSE))</f>
        <v/>
      </c>
      <c r="D63" s="663"/>
      <c r="E63" s="660"/>
      <c r="F63" s="663"/>
      <c r="G63" s="660"/>
      <c r="H63" s="663"/>
      <c r="I63" s="660"/>
      <c r="J63" s="663"/>
      <c r="K63" s="660"/>
      <c r="L63" s="663"/>
      <c r="M63" s="660"/>
      <c r="N63" s="663"/>
      <c r="O63" s="660"/>
    </row>
    <row r="64" spans="1:15" s="661" customFormat="1" ht="15.5" hidden="1" outlineLevel="1" x14ac:dyDescent="0.35">
      <c r="A64" s="670"/>
      <c r="B64" s="662" t="s">
        <v>572</v>
      </c>
      <c r="C64" s="658" t="str">
        <f>IF(ISBLANK(VLOOKUP(B64,'Follow-up (Section 1.1)'!$B$20:$C$85,2,FALSE)),"",VLOOKUP(B64,'Follow-up (Section 1.1)'!$B$20:$C$85,2,FALSE))</f>
        <v/>
      </c>
      <c r="D64" s="663"/>
      <c r="E64" s="660"/>
      <c r="F64" s="663"/>
      <c r="G64" s="660"/>
      <c r="H64" s="663"/>
      <c r="I64" s="660"/>
      <c r="J64" s="663"/>
      <c r="K64" s="660"/>
      <c r="L64" s="663"/>
      <c r="M64" s="660"/>
      <c r="N64" s="663"/>
      <c r="O64" s="660"/>
    </row>
    <row r="65" spans="1:16" s="668" customFormat="1" ht="54" customHeight="1" collapsed="1" x14ac:dyDescent="0.35">
      <c r="A65" s="665"/>
      <c r="B65" s="651" t="s">
        <v>573</v>
      </c>
      <c r="C65" s="652" t="str">
        <f>'Follow-up (Section 1.1)'!C74</f>
        <v>Imports with GST Suspended (e.g. under MES) or with GST Deferred (under IGDS)</v>
      </c>
      <c r="D65" s="666">
        <f>SUM(D66:D75)</f>
        <v>0</v>
      </c>
      <c r="E65" s="667"/>
      <c r="F65" s="666">
        <f>SUM(F66:F75)</f>
        <v>0</v>
      </c>
      <c r="G65" s="667"/>
      <c r="H65" s="666">
        <f>SUM(H66:H75)</f>
        <v>0</v>
      </c>
      <c r="I65" s="667"/>
      <c r="J65" s="666">
        <f>SUM(J66:J75)</f>
        <v>0</v>
      </c>
      <c r="K65" s="667"/>
      <c r="L65" s="666">
        <f>SUM(L66:L75)</f>
        <v>0</v>
      </c>
      <c r="M65" s="667"/>
      <c r="N65" s="666">
        <f>SUM(N66:N75)</f>
        <v>0</v>
      </c>
      <c r="O65" s="667"/>
    </row>
    <row r="66" spans="1:16" s="661" customFormat="1" ht="15.5" x14ac:dyDescent="0.35">
      <c r="A66" s="656"/>
      <c r="B66" s="657" t="s">
        <v>575</v>
      </c>
      <c r="C66" s="658" t="str">
        <f>IF(ISBLANK(VLOOKUP(B66,'Follow-up (Section 1.1)'!$B$20:$C$85,2,FALSE)),"",VLOOKUP(B66,'Follow-up (Section 1.1)'!$B$20:$C$85,2,FALSE))</f>
        <v/>
      </c>
      <c r="D66" s="659"/>
      <c r="E66" s="669"/>
      <c r="F66" s="659"/>
      <c r="G66" s="671"/>
      <c r="H66" s="659"/>
      <c r="I66" s="669"/>
      <c r="J66" s="659"/>
      <c r="K66" s="669"/>
      <c r="L66" s="659"/>
      <c r="M66" s="669"/>
      <c r="N66" s="659"/>
      <c r="O66" s="669"/>
    </row>
    <row r="67" spans="1:16" s="661" customFormat="1" ht="15.5" x14ac:dyDescent="0.35">
      <c r="A67" s="656"/>
      <c r="B67" s="662" t="s">
        <v>576</v>
      </c>
      <c r="C67" s="658" t="str">
        <f>IF(ISBLANK(VLOOKUP(B67,'Follow-up (Section 1.1)'!$B$20:$C$85,2,FALSE)),"",VLOOKUP(B67,'Follow-up (Section 1.1)'!$B$20:$C$85,2,FALSE))</f>
        <v/>
      </c>
      <c r="D67" s="663"/>
      <c r="E67" s="669"/>
      <c r="F67" s="663"/>
      <c r="G67" s="671"/>
      <c r="H67" s="663"/>
      <c r="I67" s="669"/>
      <c r="J67" s="663"/>
      <c r="K67" s="669"/>
      <c r="L67" s="663"/>
      <c r="M67" s="669"/>
      <c r="N67" s="663"/>
      <c r="O67" s="669"/>
    </row>
    <row r="68" spans="1:16" s="661" customFormat="1" ht="15.5" x14ac:dyDescent="0.35">
      <c r="A68" s="656"/>
      <c r="B68" s="657" t="s">
        <v>577</v>
      </c>
      <c r="C68" s="658" t="str">
        <f>IF(ISBLANK(VLOOKUP(B68,'Follow-up (Section 1.1)'!$B$20:$C$85,2,FALSE)),"",VLOOKUP(B68,'Follow-up (Section 1.1)'!$B$20:$C$85,2,FALSE))</f>
        <v/>
      </c>
      <c r="D68" s="663"/>
      <c r="E68" s="669"/>
      <c r="F68" s="663"/>
      <c r="G68" s="671"/>
      <c r="H68" s="663"/>
      <c r="I68" s="669"/>
      <c r="J68" s="663"/>
      <c r="K68" s="669"/>
      <c r="L68" s="663"/>
      <c r="M68" s="669"/>
      <c r="N68" s="663"/>
      <c r="O68" s="669"/>
    </row>
    <row r="69" spans="1:16" s="661" customFormat="1" ht="15.5" x14ac:dyDescent="0.35">
      <c r="A69" s="656"/>
      <c r="B69" s="662" t="s">
        <v>578</v>
      </c>
      <c r="C69" s="658" t="str">
        <f>IF(ISBLANK(VLOOKUP(B69,'Follow-up (Section 1.1)'!$B$20:$C$85,2,FALSE)),"",VLOOKUP(B69,'Follow-up (Section 1.1)'!$B$20:$C$85,2,FALSE))</f>
        <v/>
      </c>
      <c r="D69" s="663"/>
      <c r="E69" s="669"/>
      <c r="F69" s="663"/>
      <c r="G69" s="671"/>
      <c r="H69" s="663"/>
      <c r="I69" s="669"/>
      <c r="J69" s="663"/>
      <c r="K69" s="669"/>
      <c r="L69" s="663"/>
      <c r="M69" s="669"/>
      <c r="N69" s="663"/>
      <c r="O69" s="669"/>
    </row>
    <row r="70" spans="1:16" s="661" customFormat="1" ht="15.5" x14ac:dyDescent="0.35">
      <c r="A70" s="664"/>
      <c r="B70" s="662" t="s">
        <v>579</v>
      </c>
      <c r="C70" s="658" t="str">
        <f>IF(ISBLANK(VLOOKUP(B70,'Follow-up (Section 1.1)'!$B$20:$C$85,2,FALSE)),"",VLOOKUP(B70,'Follow-up (Section 1.1)'!$B$20:$C$85,2,FALSE))</f>
        <v/>
      </c>
      <c r="D70" s="663"/>
      <c r="E70" s="672"/>
      <c r="F70" s="663"/>
      <c r="G70" s="673"/>
      <c r="H70" s="663"/>
      <c r="I70" s="672"/>
      <c r="J70" s="663"/>
      <c r="K70" s="672"/>
      <c r="L70" s="663"/>
      <c r="M70" s="672"/>
      <c r="N70" s="663"/>
      <c r="O70" s="672"/>
    </row>
    <row r="71" spans="1:16" s="661" customFormat="1" ht="15.5" hidden="1" outlineLevel="1" x14ac:dyDescent="0.35">
      <c r="A71" s="656"/>
      <c r="B71" s="657" t="s">
        <v>580</v>
      </c>
      <c r="C71" s="658" t="str">
        <f>IF(ISBLANK(VLOOKUP(B71,'Follow-up (Section 1.1)'!$B$20:$C$85,2,FALSE)),"",VLOOKUP(B71,'Follow-up (Section 1.1)'!$B$20:$C$85,2,FALSE))</f>
        <v/>
      </c>
      <c r="D71" s="659"/>
      <c r="E71" s="669"/>
      <c r="F71" s="659"/>
      <c r="G71" s="669"/>
      <c r="H71" s="659"/>
      <c r="I71" s="674"/>
      <c r="J71" s="659"/>
      <c r="K71" s="674"/>
      <c r="L71" s="659"/>
      <c r="M71" s="674"/>
      <c r="N71" s="659"/>
      <c r="O71" s="674"/>
    </row>
    <row r="72" spans="1:16" s="661" customFormat="1" ht="15.5" hidden="1" outlineLevel="1" x14ac:dyDescent="0.35">
      <c r="A72" s="656"/>
      <c r="B72" s="657" t="s">
        <v>581</v>
      </c>
      <c r="C72" s="658" t="str">
        <f>IF(ISBLANK(VLOOKUP(B72,'Follow-up (Section 1.1)'!$B$20:$C$85,2,FALSE)),"",VLOOKUP(B72,'Follow-up (Section 1.1)'!$B$20:$C$85,2,FALSE))</f>
        <v/>
      </c>
      <c r="D72" s="663"/>
      <c r="E72" s="669"/>
      <c r="F72" s="663"/>
      <c r="G72" s="669"/>
      <c r="H72" s="663"/>
      <c r="I72" s="674"/>
      <c r="J72" s="663"/>
      <c r="K72" s="674"/>
      <c r="L72" s="663"/>
      <c r="M72" s="674"/>
      <c r="N72" s="663"/>
      <c r="O72" s="674"/>
    </row>
    <row r="73" spans="1:16" s="661" customFormat="1" ht="15.5" hidden="1" outlineLevel="1" x14ac:dyDescent="0.35">
      <c r="A73" s="656"/>
      <c r="B73" s="662" t="s">
        <v>582</v>
      </c>
      <c r="C73" s="658" t="str">
        <f>IF(ISBLANK(VLOOKUP(B73,'Follow-up (Section 1.1)'!$B$20:$C$85,2,FALSE)),"",VLOOKUP(B73,'Follow-up (Section 1.1)'!$B$20:$C$85,2,FALSE))</f>
        <v/>
      </c>
      <c r="D73" s="663"/>
      <c r="E73" s="669"/>
      <c r="F73" s="663"/>
      <c r="G73" s="669"/>
      <c r="H73" s="663"/>
      <c r="I73" s="674"/>
      <c r="J73" s="663"/>
      <c r="K73" s="674"/>
      <c r="L73" s="663"/>
      <c r="M73" s="674"/>
      <c r="N73" s="663"/>
      <c r="O73" s="674"/>
    </row>
    <row r="74" spans="1:16" s="661" customFormat="1" ht="15.5" hidden="1" outlineLevel="1" x14ac:dyDescent="0.35">
      <c r="A74" s="656"/>
      <c r="B74" s="657" t="s">
        <v>583</v>
      </c>
      <c r="C74" s="658" t="str">
        <f>IF(ISBLANK(VLOOKUP(B74,'Follow-up (Section 1.1)'!$B$20:$C$85,2,FALSE)),"",VLOOKUP(B74,'Follow-up (Section 1.1)'!$B$20:$C$85,2,FALSE))</f>
        <v/>
      </c>
      <c r="D74" s="663"/>
      <c r="E74" s="669"/>
      <c r="F74" s="663"/>
      <c r="G74" s="669"/>
      <c r="H74" s="663"/>
      <c r="I74" s="674"/>
      <c r="J74" s="663"/>
      <c r="K74" s="674"/>
      <c r="L74" s="663"/>
      <c r="M74" s="674"/>
      <c r="N74" s="663"/>
      <c r="O74" s="674"/>
    </row>
    <row r="75" spans="1:16" s="661" customFormat="1" ht="16" hidden="1" outlineLevel="1" thickBot="1" x14ac:dyDescent="0.4">
      <c r="A75" s="656"/>
      <c r="B75" s="675" t="s">
        <v>584</v>
      </c>
      <c r="C75" s="658" t="str">
        <f>IF(ISBLANK(VLOOKUP(B75,'Follow-up (Section 1.1)'!$B$20:$C$85,2,FALSE)),"",VLOOKUP(B75,'Follow-up (Section 1.1)'!$B$20:$C$85,2,FALSE))</f>
        <v/>
      </c>
      <c r="D75" s="676"/>
      <c r="E75" s="677"/>
      <c r="F75" s="676"/>
      <c r="G75" s="677"/>
      <c r="H75" s="676"/>
      <c r="I75" s="678"/>
      <c r="J75" s="676"/>
      <c r="K75" s="678"/>
      <c r="L75" s="676"/>
      <c r="M75" s="678"/>
      <c r="N75" s="676"/>
      <c r="O75" s="678"/>
    </row>
    <row r="76" spans="1:16" s="686" customFormat="1" ht="16" collapsed="1" thickBot="1" x14ac:dyDescent="0.4">
      <c r="A76" s="679"/>
      <c r="B76" s="680"/>
      <c r="C76" s="681"/>
      <c r="D76" s="682" t="s">
        <v>207</v>
      </c>
      <c r="E76" s="683">
        <f>E11-E49</f>
        <v>0</v>
      </c>
      <c r="F76" s="684"/>
      <c r="G76" s="683">
        <f>G11-G49</f>
        <v>0</v>
      </c>
      <c r="H76" s="684"/>
      <c r="I76" s="683">
        <f>I11-I49</f>
        <v>0</v>
      </c>
      <c r="J76" s="684"/>
      <c r="K76" s="683">
        <f>K11-K49</f>
        <v>0</v>
      </c>
      <c r="L76" s="684"/>
      <c r="M76" s="683">
        <f>M11-M49</f>
        <v>0</v>
      </c>
      <c r="N76" s="684"/>
      <c r="O76" s="683">
        <f>O11-O49</f>
        <v>0</v>
      </c>
      <c r="P76" s="685"/>
    </row>
    <row r="77" spans="1:16" ht="12" customHeight="1" thickTop="1" x14ac:dyDescent="0.35">
      <c r="A77" s="562"/>
      <c r="B77" s="687"/>
      <c r="C77" s="688" t="s">
        <v>596</v>
      </c>
      <c r="D77" s="562"/>
      <c r="E77" s="689"/>
      <c r="F77" s="689"/>
      <c r="G77" s="689"/>
      <c r="H77" s="689"/>
      <c r="I77" s="689"/>
      <c r="J77" s="689"/>
      <c r="K77" s="689"/>
      <c r="L77" s="689"/>
      <c r="M77" s="689"/>
      <c r="N77" s="689"/>
      <c r="O77" s="689"/>
      <c r="P77" s="689"/>
    </row>
    <row r="78" spans="1:16" ht="15.5" x14ac:dyDescent="0.35">
      <c r="A78" s="562"/>
      <c r="B78" s="687"/>
      <c r="C78" s="568" t="s">
        <v>597</v>
      </c>
      <c r="D78" s="562"/>
      <c r="E78" s="690" t="str">
        <f>IF(AND(D11=0,E11=0),"Not applicable",E11/D11)</f>
        <v>Not applicable</v>
      </c>
      <c r="F78" s="691"/>
      <c r="G78" s="690" t="str">
        <f>IF(AND(F11=0,G11=0),"Not applicable",G11/F11)</f>
        <v>Not applicable</v>
      </c>
      <c r="H78" s="691"/>
      <c r="I78" s="690" t="str">
        <f>IF(AND(H11=0,I11=0),"Not applicable",I11/H11)</f>
        <v>Not applicable</v>
      </c>
      <c r="J78" s="691"/>
      <c r="K78" s="690" t="str">
        <f>IF(AND(J11=0,K11=0),"Not applicable",K11/J11)</f>
        <v>Not applicable</v>
      </c>
      <c r="L78" s="691"/>
      <c r="M78" s="690" t="str">
        <f>IF(AND(L11=0,M11=0),"Not applicable",M11/L11)</f>
        <v>Not applicable</v>
      </c>
      <c r="N78" s="691"/>
      <c r="O78" s="690" t="str">
        <f>IF(AND(N11=0,O11=0),"Not applicable",O11/N11)</f>
        <v>Not applicable</v>
      </c>
      <c r="P78" s="689"/>
    </row>
    <row r="79" spans="1:16" ht="15.5" x14ac:dyDescent="0.35">
      <c r="A79" s="562"/>
      <c r="B79" s="687"/>
      <c r="C79" s="568" t="s">
        <v>598</v>
      </c>
      <c r="D79" s="562"/>
      <c r="E79" s="690" t="str">
        <f>IF(AND(D49=0,E49=0),"Not applicable",E49/D49)</f>
        <v>Not applicable</v>
      </c>
      <c r="F79" s="691"/>
      <c r="G79" s="690" t="str">
        <f>IF(AND(F49=0,G49=0),"Not applicable",G49/F49)</f>
        <v>Not applicable</v>
      </c>
      <c r="H79" s="691"/>
      <c r="I79" s="690" t="str">
        <f>IF(AND(H49=0,I49=0),"Not applicable",I49/H49)</f>
        <v>Not applicable</v>
      </c>
      <c r="J79" s="691"/>
      <c r="K79" s="690" t="str">
        <f>IF(AND(J49=0,K49=0),"Not applicable",K49/J49)</f>
        <v>Not applicable</v>
      </c>
      <c r="L79" s="691"/>
      <c r="M79" s="690" t="str">
        <f>IF(AND(L49=0,M49=0),"Not applicable",M49/L49)</f>
        <v>Not applicable</v>
      </c>
      <c r="N79" s="691"/>
      <c r="O79" s="690" t="str">
        <f>IF(AND(N49=0,O49=0),"Not applicable",O49/N49)</f>
        <v>Not applicable</v>
      </c>
      <c r="P79" s="689"/>
    </row>
    <row r="80" spans="1:16" ht="12" customHeight="1" x14ac:dyDescent="0.35">
      <c r="A80" s="562"/>
      <c r="B80" s="687"/>
      <c r="C80" s="798" t="s">
        <v>599</v>
      </c>
      <c r="D80" s="799"/>
      <c r="E80" s="800"/>
      <c r="F80" s="800"/>
      <c r="G80" s="800"/>
      <c r="H80" s="800"/>
      <c r="I80" s="800"/>
      <c r="J80" s="800"/>
      <c r="K80" s="689"/>
      <c r="L80" s="689"/>
      <c r="M80" s="689"/>
      <c r="N80" s="689"/>
      <c r="O80" s="689"/>
      <c r="P80" s="689"/>
    </row>
    <row r="81" spans="1:16" ht="12" customHeight="1" x14ac:dyDescent="0.35">
      <c r="A81" s="562"/>
      <c r="B81" s="687"/>
      <c r="C81" s="568"/>
      <c r="D81" s="562"/>
      <c r="E81" s="689"/>
      <c r="F81" s="689"/>
      <c r="G81" s="689"/>
      <c r="H81" s="689"/>
      <c r="I81" s="689"/>
      <c r="J81" s="689"/>
      <c r="K81" s="689"/>
      <c r="L81" s="689"/>
      <c r="M81" s="689"/>
      <c r="N81" s="689"/>
      <c r="O81" s="689"/>
      <c r="P81" s="689"/>
    </row>
    <row r="82" spans="1:16" ht="15.5" x14ac:dyDescent="0.35">
      <c r="A82" s="562"/>
      <c r="B82" s="687"/>
      <c r="C82" s="566" t="s">
        <v>600</v>
      </c>
      <c r="D82" s="562"/>
      <c r="E82" s="689"/>
      <c r="F82" s="689"/>
      <c r="G82" s="689"/>
      <c r="H82" s="689"/>
      <c r="I82" s="689"/>
      <c r="J82" s="689"/>
      <c r="K82" s="689"/>
      <c r="L82" s="689"/>
      <c r="M82" s="689"/>
      <c r="N82" s="689"/>
      <c r="O82" s="689"/>
      <c r="P82" s="689"/>
    </row>
    <row r="83" spans="1:16" ht="46.5" x14ac:dyDescent="0.35">
      <c r="A83" s="562"/>
      <c r="B83" s="687"/>
      <c r="C83" s="1480" t="s">
        <v>601</v>
      </c>
      <c r="D83" s="1480"/>
      <c r="E83" s="1480"/>
      <c r="F83" s="1480"/>
      <c r="G83" s="689"/>
      <c r="H83" s="881" t="s">
        <v>602</v>
      </c>
      <c r="I83" s="565"/>
      <c r="J83" s="562"/>
      <c r="K83" s="565"/>
      <c r="L83" s="562"/>
      <c r="M83" s="567"/>
      <c r="N83" s="562"/>
      <c r="O83" s="567"/>
      <c r="P83" s="689"/>
    </row>
    <row r="84" spans="1:16" ht="54" customHeight="1" x14ac:dyDescent="0.35">
      <c r="A84" s="562"/>
      <c r="B84" s="687"/>
      <c r="C84" s="1480"/>
      <c r="D84" s="1480"/>
      <c r="E84" s="1480"/>
      <c r="F84" s="1480"/>
      <c r="G84" s="689"/>
      <c r="H84" s="692"/>
      <c r="I84" s="565"/>
      <c r="J84" s="562"/>
      <c r="K84" s="565"/>
      <c r="L84" s="562"/>
      <c r="M84" s="567"/>
      <c r="N84" s="562"/>
      <c r="O84" s="567"/>
      <c r="P84" s="689"/>
    </row>
    <row r="85" spans="1:16" ht="15.5" x14ac:dyDescent="0.35">
      <c r="A85" s="562"/>
      <c r="B85" s="687"/>
      <c r="C85" s="656"/>
      <c r="D85" s="656"/>
      <c r="E85" s="656"/>
      <c r="F85" s="656"/>
      <c r="G85" s="689"/>
      <c r="H85" s="692"/>
      <c r="I85" s="565"/>
      <c r="J85" s="562"/>
      <c r="K85" s="565"/>
      <c r="L85" s="562"/>
      <c r="M85" s="567"/>
      <c r="N85" s="562"/>
      <c r="O85" s="567"/>
      <c r="P85" s="689"/>
    </row>
    <row r="86" spans="1:16" ht="15.75" customHeight="1" x14ac:dyDescent="0.35">
      <c r="A86" s="562"/>
      <c r="B86" s="640"/>
      <c r="C86" s="1585"/>
      <c r="D86" s="1585"/>
      <c r="E86" s="1585"/>
      <c r="F86" s="1585"/>
      <c r="G86" s="874"/>
      <c r="H86" s="875"/>
      <c r="I86" s="876"/>
      <c r="J86" s="562"/>
      <c r="K86" s="565"/>
      <c r="L86" s="562"/>
      <c r="M86" s="693"/>
      <c r="N86" s="562"/>
      <c r="O86" s="565"/>
      <c r="P86" s="565"/>
    </row>
    <row r="87" spans="1:16" ht="15.5" x14ac:dyDescent="0.35">
      <c r="A87" s="562"/>
      <c r="B87" s="640"/>
      <c r="C87" s="1585"/>
      <c r="D87" s="1585"/>
      <c r="E87" s="1585"/>
      <c r="F87" s="1585"/>
      <c r="G87" s="874"/>
      <c r="H87" s="874"/>
      <c r="I87" s="874"/>
      <c r="J87" s="693"/>
      <c r="K87" s="565"/>
      <c r="L87" s="693"/>
      <c r="M87" s="693"/>
      <c r="N87" s="693"/>
      <c r="O87" s="565"/>
      <c r="P87" s="565"/>
    </row>
    <row r="88" spans="1:16" ht="15.65" customHeight="1" x14ac:dyDescent="0.35">
      <c r="A88" s="694"/>
      <c r="B88" s="568"/>
      <c r="C88" s="568"/>
      <c r="D88" s="693"/>
      <c r="E88" s="693"/>
      <c r="F88" s="693"/>
      <c r="G88" s="693"/>
      <c r="H88" s="693"/>
      <c r="I88" s="693"/>
      <c r="J88" s="693"/>
      <c r="K88" s="693"/>
      <c r="L88" s="693"/>
      <c r="M88" s="693"/>
      <c r="N88" s="693"/>
      <c r="O88" s="565"/>
      <c r="P88" s="565"/>
    </row>
    <row r="89" spans="1:16" ht="15.5" x14ac:dyDescent="0.35">
      <c r="A89" s="562"/>
      <c r="B89" s="568"/>
      <c r="C89" s="568"/>
      <c r="D89" s="693"/>
      <c r="E89" s="693"/>
      <c r="F89" s="693"/>
      <c r="G89" s="693"/>
      <c r="H89" s="693"/>
      <c r="I89" s="693"/>
      <c r="J89" s="693"/>
      <c r="K89" s="693"/>
      <c r="L89" s="693"/>
      <c r="M89" s="693"/>
      <c r="N89" s="693"/>
      <c r="O89" s="565"/>
      <c r="P89" s="565"/>
    </row>
    <row r="90" spans="1:16" ht="15.5" hidden="1" x14ac:dyDescent="0.35">
      <c r="A90" s="562"/>
      <c r="B90" s="568"/>
      <c r="C90" s="565" t="s">
        <v>602</v>
      </c>
      <c r="D90" s="565" t="s">
        <v>602</v>
      </c>
      <c r="E90" s="693"/>
      <c r="F90" s="693"/>
      <c r="G90" s="693"/>
      <c r="H90" s="693"/>
      <c r="I90" s="693"/>
      <c r="J90" s="693"/>
      <c r="K90" s="693"/>
      <c r="L90" s="693"/>
      <c r="M90" s="693"/>
      <c r="N90" s="693"/>
      <c r="O90" s="565"/>
      <c r="P90" s="565"/>
    </row>
    <row r="91" spans="1:16" ht="15.5" hidden="1" x14ac:dyDescent="0.35">
      <c r="A91" s="562"/>
      <c r="B91" s="568"/>
      <c r="C91" s="565" t="s">
        <v>61</v>
      </c>
      <c r="D91" s="565" t="s">
        <v>61</v>
      </c>
      <c r="E91" s="693"/>
      <c r="F91" s="693"/>
      <c r="G91" s="693"/>
      <c r="H91" s="693"/>
      <c r="I91" s="693"/>
      <c r="J91" s="693"/>
      <c r="K91" s="693"/>
      <c r="L91" s="693"/>
      <c r="M91" s="693"/>
      <c r="N91" s="693"/>
      <c r="O91" s="565"/>
      <c r="P91" s="565"/>
    </row>
    <row r="92" spans="1:16" ht="15.5" hidden="1" x14ac:dyDescent="0.35">
      <c r="A92" s="562"/>
      <c r="B92" s="568"/>
      <c r="C92" s="565" t="s">
        <v>240</v>
      </c>
      <c r="D92" s="565" t="s">
        <v>292</v>
      </c>
      <c r="E92" s="693"/>
      <c r="F92" s="693"/>
      <c r="G92" s="693"/>
      <c r="H92" s="693"/>
      <c r="I92" s="693"/>
      <c r="J92" s="693"/>
      <c r="K92" s="693"/>
      <c r="L92" s="693"/>
      <c r="M92" s="693"/>
      <c r="N92" s="693"/>
      <c r="O92" s="565"/>
      <c r="P92" s="565"/>
    </row>
    <row r="93" spans="1:16" ht="15.5" x14ac:dyDescent="0.35">
      <c r="A93" s="562"/>
      <c r="B93" s="568"/>
      <c r="C93" s="568"/>
      <c r="D93" s="693"/>
      <c r="E93" s="693"/>
      <c r="F93" s="693"/>
      <c r="G93" s="693"/>
      <c r="H93" s="693"/>
      <c r="I93" s="693"/>
      <c r="J93" s="693"/>
      <c r="K93" s="693"/>
      <c r="L93" s="693"/>
      <c r="M93" s="693"/>
      <c r="N93" s="693"/>
      <c r="O93" s="565"/>
      <c r="P93" s="565"/>
    </row>
    <row r="94" spans="1:16" ht="15" customHeight="1" x14ac:dyDescent="0.35">
      <c r="A94" s="562"/>
      <c r="B94" s="640"/>
      <c r="C94" s="568"/>
      <c r="D94" s="565"/>
      <c r="E94" s="565"/>
      <c r="F94" s="565"/>
      <c r="G94" s="565"/>
      <c r="H94" s="565"/>
      <c r="I94" s="565"/>
      <c r="J94" s="565"/>
      <c r="K94" s="565"/>
      <c r="L94" s="565"/>
      <c r="M94" s="565"/>
      <c r="N94" s="565"/>
      <c r="O94" s="565"/>
      <c r="P94" s="565"/>
    </row>
  </sheetData>
  <sheetProtection algorithmName="SHA-512" hashValue="MwVsI+2LnMWJmLmUBXAc8ZVBn3ZVdVpWk5kEMlOvz5ZvNG8vCR91FUsm5YqxVFa3AiOujNxBCxPYGFEzunpQNQ==" saltValue="tdTHcU/2eeoF9BcSi/iX0Q==" spinCount="100000" sheet="1" formatCells="0" formatColumns="0" formatRows="0" autoFilter="0"/>
  <protectedRanges>
    <protectedRange sqref="D8:O9" name="Range1"/>
  </protectedRanges>
  <mergeCells count="19">
    <mergeCell ref="C83:F84"/>
    <mergeCell ref="C86:F87"/>
    <mergeCell ref="N8:O8"/>
    <mergeCell ref="D9:E9"/>
    <mergeCell ref="F9:G9"/>
    <mergeCell ref="H9:I9"/>
    <mergeCell ref="J9:K9"/>
    <mergeCell ref="L9:M9"/>
    <mergeCell ref="N9:O9"/>
    <mergeCell ref="D3:I3"/>
    <mergeCell ref="D4:I4"/>
    <mergeCell ref="D7:O7"/>
    <mergeCell ref="B8:B10"/>
    <mergeCell ref="C8:C10"/>
    <mergeCell ref="D8:E8"/>
    <mergeCell ref="F8:G8"/>
    <mergeCell ref="H8:I8"/>
    <mergeCell ref="J8:K8"/>
    <mergeCell ref="L8:M8"/>
  </mergeCells>
  <conditionalFormatting sqref="H83">
    <cfRule type="containsText" dxfId="1" priority="1" operator="containsText" text="(Please select from drop down list)">
      <formula>NOT(ISERROR(SEARCH("(Please select from drop down list)",H83)))</formula>
    </cfRule>
  </conditionalFormatting>
  <conditionalFormatting sqref="H86">
    <cfRule type="containsText" dxfId="0" priority="2" operator="containsText" text="(Please select from drop down list)">
      <formula>NOT(ISERROR(SEARCH("(Please select from drop down list)",H86)))</formula>
    </cfRule>
  </conditionalFormatting>
  <dataValidations count="2">
    <dataValidation type="list" allowBlank="1" showInputMessage="1" showErrorMessage="1" sqref="H84:H85" xr:uid="{2B1ACA18-271E-4880-9145-566ADAB706EB}">
      <formula1>$C$90:$C$92</formula1>
    </dataValidation>
    <dataValidation type="list" allowBlank="1" showInputMessage="1" showErrorMessage="1" sqref="H86 H83" xr:uid="{E31BCC6C-D882-4BEC-B9A1-4D5F131E8EF7}">
      <formula1>$D$90:$D$92</formula1>
    </dataValidation>
  </dataValidations>
  <pageMargins left="0.39370078740157483" right="0.31496062992125984" top="0.39370078740157483" bottom="0.59055118110236227" header="0.31496062992125984" footer="0.27559055118110237"/>
  <headerFooter>
    <oddFooter>&amp;L&amp;"Arial,Regular"&amp;10ACAP Renewal/0126/ACAP&amp;C&amp;A
Page &amp;P of &amp;N</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D5AA5-A5D9-49D5-918D-4E3C15C881DC}">
  <sheetPr codeName="Sheet9">
    <outlinePr applyStyles="1"/>
  </sheetPr>
  <dimension ref="A1:AY55"/>
  <sheetViews>
    <sheetView showGridLines="0" zoomScaleNormal="100" zoomScaleSheetLayoutView="85" workbookViewId="0">
      <selection activeCell="B1" sqref="B1:M1"/>
    </sheetView>
  </sheetViews>
  <sheetFormatPr defaultColWidth="9.1796875" defaultRowHeight="15" customHeight="1" outlineLevelRow="1" x14ac:dyDescent="0.35"/>
  <cols>
    <col min="1" max="1" width="2.453125" style="562" customWidth="1"/>
    <col min="2" max="2" width="6.26953125" style="640" customWidth="1"/>
    <col min="3" max="3" width="29.453125" style="568" customWidth="1"/>
    <col min="4" max="51" width="14.7265625" style="565" customWidth="1"/>
    <col min="52" max="16384" width="9.1796875" style="565"/>
  </cols>
  <sheetData>
    <row r="1" spans="1:51" ht="15.5" x14ac:dyDescent="0.35">
      <c r="A1" s="695"/>
      <c r="B1" s="1588" t="s">
        <v>603</v>
      </c>
      <c r="C1" s="1588"/>
      <c r="D1" s="1588"/>
      <c r="E1" s="1588"/>
      <c r="F1" s="1588"/>
      <c r="G1" s="1588"/>
      <c r="H1" s="1588"/>
      <c r="I1" s="1588"/>
      <c r="J1" s="1588"/>
      <c r="K1" s="1588"/>
      <c r="L1" s="1588"/>
      <c r="M1" s="1588"/>
    </row>
    <row r="2" spans="1:51" ht="15.5" x14ac:dyDescent="0.35">
      <c r="A2" s="567"/>
      <c r="B2" s="877" t="s">
        <v>604</v>
      </c>
      <c r="G2" s="567"/>
    </row>
    <row r="3" spans="1:51" ht="15.5" x14ac:dyDescent="0.35">
      <c r="A3" s="565"/>
      <c r="B3" s="568" t="s">
        <v>491</v>
      </c>
      <c r="D3" s="1573" t="str">
        <f>IF(ISBLANK('Follow-up (Section 1.1)'!D4),"Auto-populated based on Section 1.1",'Follow-up (Section 1.1)'!D4)</f>
        <v>Auto-populated based on Section 1.1</v>
      </c>
      <c r="E3" s="1573"/>
      <c r="F3" s="1573"/>
      <c r="G3" s="1573"/>
      <c r="H3" s="1573"/>
      <c r="I3" s="1573"/>
      <c r="J3" s="568"/>
      <c r="K3" s="568"/>
      <c r="L3" s="568"/>
      <c r="M3" s="568"/>
      <c r="N3" s="568"/>
      <c r="O3" s="568"/>
    </row>
    <row r="4" spans="1:51" ht="15.5" x14ac:dyDescent="0.35">
      <c r="A4" s="565"/>
      <c r="B4" s="568" t="s">
        <v>590</v>
      </c>
      <c r="D4" s="1573" t="str">
        <f>IF(ISBLANK('Follow-up (Section 1.1)'!D5),"Auto-populated based on Section 1.1",'Follow-up (Section 1.1)'!D5)</f>
        <v>Auto-populated based on Section 1.1</v>
      </c>
      <c r="E4" s="1573"/>
      <c r="F4" s="1573"/>
      <c r="G4" s="1573"/>
      <c r="H4" s="1573"/>
      <c r="I4" s="1573"/>
      <c r="J4" s="568"/>
      <c r="K4" s="568"/>
      <c r="L4" s="568"/>
      <c r="M4" s="568"/>
      <c r="N4" s="568"/>
      <c r="O4" s="568"/>
    </row>
    <row r="5" spans="1:51" ht="6.75" customHeight="1" x14ac:dyDescent="0.35">
      <c r="D5" s="644"/>
      <c r="E5" s="644"/>
      <c r="F5" s="644"/>
      <c r="G5" s="644"/>
      <c r="H5" s="644"/>
      <c r="I5" s="644"/>
      <c r="J5" s="644"/>
      <c r="K5" s="644"/>
      <c r="L5" s="644"/>
      <c r="M5" s="644"/>
      <c r="N5" s="644"/>
      <c r="O5" s="568"/>
    </row>
    <row r="6" spans="1:51" ht="15" customHeight="1" thickBot="1" x14ac:dyDescent="0.4">
      <c r="B6" s="797" t="s">
        <v>591</v>
      </c>
      <c r="D6" s="568"/>
      <c r="E6" s="568"/>
      <c r="F6" s="568"/>
      <c r="G6" s="568"/>
      <c r="H6" s="568"/>
      <c r="I6" s="568"/>
      <c r="J6" s="568"/>
      <c r="K6" s="568"/>
      <c r="L6" s="568"/>
      <c r="M6" s="568"/>
      <c r="N6" s="568"/>
      <c r="O6" s="568"/>
    </row>
    <row r="7" spans="1:51" ht="15.75" customHeight="1" thickBot="1" x14ac:dyDescent="0.4">
      <c r="A7" s="565"/>
      <c r="B7" s="696" t="s">
        <v>592</v>
      </c>
      <c r="C7" s="697"/>
      <c r="D7" s="698"/>
      <c r="E7" s="698"/>
      <c r="F7" s="698"/>
      <c r="G7" s="698"/>
      <c r="H7" s="698"/>
      <c r="I7" s="698"/>
      <c r="J7" s="698"/>
      <c r="K7" s="698"/>
      <c r="L7" s="698"/>
      <c r="M7" s="698"/>
    </row>
    <row r="8" spans="1:51" ht="24.75" customHeight="1" x14ac:dyDescent="0.35">
      <c r="A8" s="590"/>
      <c r="B8" s="1577" t="s">
        <v>502</v>
      </c>
      <c r="C8" s="1580" t="s">
        <v>593</v>
      </c>
      <c r="D8" s="1589" t="s">
        <v>605</v>
      </c>
      <c r="E8" s="1590"/>
      <c r="F8" s="1589" t="s">
        <v>605</v>
      </c>
      <c r="G8" s="1590"/>
      <c r="H8" s="1589" t="s">
        <v>605</v>
      </c>
      <c r="I8" s="1590"/>
      <c r="J8" s="1589" t="s">
        <v>605</v>
      </c>
      <c r="K8" s="1590"/>
      <c r="L8" s="1589" t="s">
        <v>605</v>
      </c>
      <c r="M8" s="1590"/>
      <c r="N8" s="1589" t="s">
        <v>605</v>
      </c>
      <c r="O8" s="1590"/>
      <c r="P8" s="1589" t="s">
        <v>605</v>
      </c>
      <c r="Q8" s="1590"/>
      <c r="R8" s="1589" t="s">
        <v>605</v>
      </c>
      <c r="S8" s="1590"/>
      <c r="T8" s="1589" t="s">
        <v>605</v>
      </c>
      <c r="U8" s="1590"/>
      <c r="V8" s="1589" t="s">
        <v>605</v>
      </c>
      <c r="W8" s="1590"/>
      <c r="X8" s="1589" t="s">
        <v>605</v>
      </c>
      <c r="Y8" s="1590"/>
      <c r="Z8" s="1589" t="s">
        <v>605</v>
      </c>
      <c r="AA8" s="1590"/>
      <c r="AB8" s="1589" t="s">
        <v>605</v>
      </c>
      <c r="AC8" s="1590"/>
      <c r="AD8" s="1589" t="s">
        <v>605</v>
      </c>
      <c r="AE8" s="1590"/>
      <c r="AF8" s="1589" t="s">
        <v>605</v>
      </c>
      <c r="AG8" s="1590"/>
      <c r="AH8" s="1589" t="s">
        <v>605</v>
      </c>
      <c r="AI8" s="1590"/>
      <c r="AJ8" s="1589" t="s">
        <v>605</v>
      </c>
      <c r="AK8" s="1590"/>
      <c r="AL8" s="1589" t="s">
        <v>605</v>
      </c>
      <c r="AM8" s="1590"/>
      <c r="AN8" s="1589" t="s">
        <v>605</v>
      </c>
      <c r="AO8" s="1590"/>
      <c r="AP8" s="1589" t="s">
        <v>605</v>
      </c>
      <c r="AQ8" s="1590"/>
      <c r="AR8" s="1589" t="s">
        <v>605</v>
      </c>
      <c r="AS8" s="1590"/>
      <c r="AT8" s="1589" t="s">
        <v>605</v>
      </c>
      <c r="AU8" s="1590"/>
      <c r="AV8" s="1589" t="s">
        <v>605</v>
      </c>
      <c r="AW8" s="1590"/>
      <c r="AX8" s="1589" t="s">
        <v>605</v>
      </c>
      <c r="AY8" s="1590"/>
    </row>
    <row r="9" spans="1:51" ht="24" customHeight="1" x14ac:dyDescent="0.35">
      <c r="A9" s="590"/>
      <c r="B9" s="1578"/>
      <c r="C9" s="1581"/>
      <c r="D9" s="1591" t="s">
        <v>606</v>
      </c>
      <c r="E9" s="1592"/>
      <c r="F9" s="1591" t="s">
        <v>606</v>
      </c>
      <c r="G9" s="1592"/>
      <c r="H9" s="1591" t="s">
        <v>606</v>
      </c>
      <c r="I9" s="1592"/>
      <c r="J9" s="1591" t="s">
        <v>606</v>
      </c>
      <c r="K9" s="1592"/>
      <c r="L9" s="1591" t="s">
        <v>606</v>
      </c>
      <c r="M9" s="1592"/>
      <c r="N9" s="1591" t="s">
        <v>606</v>
      </c>
      <c r="O9" s="1592"/>
      <c r="P9" s="1591" t="s">
        <v>606</v>
      </c>
      <c r="Q9" s="1592"/>
      <c r="R9" s="1591" t="s">
        <v>606</v>
      </c>
      <c r="S9" s="1592"/>
      <c r="T9" s="1591" t="s">
        <v>606</v>
      </c>
      <c r="U9" s="1592"/>
      <c r="V9" s="1591" t="s">
        <v>606</v>
      </c>
      <c r="W9" s="1592"/>
      <c r="X9" s="1591" t="s">
        <v>606</v>
      </c>
      <c r="Y9" s="1592"/>
      <c r="Z9" s="1591" t="s">
        <v>606</v>
      </c>
      <c r="AA9" s="1592"/>
      <c r="AB9" s="1591" t="s">
        <v>606</v>
      </c>
      <c r="AC9" s="1592"/>
      <c r="AD9" s="1591" t="s">
        <v>606</v>
      </c>
      <c r="AE9" s="1592"/>
      <c r="AF9" s="1591" t="s">
        <v>606</v>
      </c>
      <c r="AG9" s="1592"/>
      <c r="AH9" s="1591" t="s">
        <v>606</v>
      </c>
      <c r="AI9" s="1592"/>
      <c r="AJ9" s="1591" t="s">
        <v>606</v>
      </c>
      <c r="AK9" s="1592"/>
      <c r="AL9" s="1591" t="s">
        <v>606</v>
      </c>
      <c r="AM9" s="1592"/>
      <c r="AN9" s="1591" t="s">
        <v>606</v>
      </c>
      <c r="AO9" s="1592"/>
      <c r="AP9" s="1591" t="s">
        <v>606</v>
      </c>
      <c r="AQ9" s="1592"/>
      <c r="AR9" s="1591" t="s">
        <v>606</v>
      </c>
      <c r="AS9" s="1592"/>
      <c r="AT9" s="1591" t="s">
        <v>606</v>
      </c>
      <c r="AU9" s="1592"/>
      <c r="AV9" s="1591" t="s">
        <v>606</v>
      </c>
      <c r="AW9" s="1592"/>
      <c r="AX9" s="1591" t="s">
        <v>606</v>
      </c>
      <c r="AY9" s="1592"/>
    </row>
    <row r="10" spans="1:51" ht="26" x14ac:dyDescent="0.35">
      <c r="A10" s="590"/>
      <c r="B10" s="1579"/>
      <c r="C10" s="1582"/>
      <c r="D10" s="699" t="s">
        <v>458</v>
      </c>
      <c r="E10" s="700" t="s">
        <v>459</v>
      </c>
      <c r="F10" s="699" t="s">
        <v>458</v>
      </c>
      <c r="G10" s="700" t="s">
        <v>459</v>
      </c>
      <c r="H10" s="699" t="s">
        <v>458</v>
      </c>
      <c r="I10" s="700" t="s">
        <v>459</v>
      </c>
      <c r="J10" s="699" t="s">
        <v>458</v>
      </c>
      <c r="K10" s="700" t="s">
        <v>459</v>
      </c>
      <c r="L10" s="699" t="s">
        <v>458</v>
      </c>
      <c r="M10" s="700" t="s">
        <v>459</v>
      </c>
      <c r="N10" s="699" t="s">
        <v>458</v>
      </c>
      <c r="O10" s="700" t="s">
        <v>459</v>
      </c>
      <c r="P10" s="699" t="s">
        <v>458</v>
      </c>
      <c r="Q10" s="700" t="s">
        <v>459</v>
      </c>
      <c r="R10" s="699" t="s">
        <v>458</v>
      </c>
      <c r="S10" s="700" t="s">
        <v>459</v>
      </c>
      <c r="T10" s="699" t="s">
        <v>458</v>
      </c>
      <c r="U10" s="700" t="s">
        <v>459</v>
      </c>
      <c r="V10" s="699" t="s">
        <v>458</v>
      </c>
      <c r="W10" s="700" t="s">
        <v>459</v>
      </c>
      <c r="X10" s="699" t="s">
        <v>458</v>
      </c>
      <c r="Y10" s="700" t="s">
        <v>459</v>
      </c>
      <c r="Z10" s="699" t="s">
        <v>458</v>
      </c>
      <c r="AA10" s="700" t="s">
        <v>459</v>
      </c>
      <c r="AB10" s="699" t="s">
        <v>458</v>
      </c>
      <c r="AC10" s="700" t="s">
        <v>459</v>
      </c>
      <c r="AD10" s="699" t="s">
        <v>458</v>
      </c>
      <c r="AE10" s="700" t="s">
        <v>459</v>
      </c>
      <c r="AF10" s="699" t="s">
        <v>458</v>
      </c>
      <c r="AG10" s="700" t="s">
        <v>459</v>
      </c>
      <c r="AH10" s="699" t="s">
        <v>458</v>
      </c>
      <c r="AI10" s="700" t="s">
        <v>459</v>
      </c>
      <c r="AJ10" s="699" t="s">
        <v>458</v>
      </c>
      <c r="AK10" s="700" t="s">
        <v>459</v>
      </c>
      <c r="AL10" s="699" t="s">
        <v>458</v>
      </c>
      <c r="AM10" s="700" t="s">
        <v>459</v>
      </c>
      <c r="AN10" s="699" t="s">
        <v>458</v>
      </c>
      <c r="AO10" s="700" t="s">
        <v>459</v>
      </c>
      <c r="AP10" s="699" t="s">
        <v>458</v>
      </c>
      <c r="AQ10" s="700" t="s">
        <v>459</v>
      </c>
      <c r="AR10" s="699" t="s">
        <v>458</v>
      </c>
      <c r="AS10" s="700" t="s">
        <v>459</v>
      </c>
      <c r="AT10" s="699" t="s">
        <v>458</v>
      </c>
      <c r="AU10" s="700" t="s">
        <v>459</v>
      </c>
      <c r="AV10" s="699" t="s">
        <v>458</v>
      </c>
      <c r="AW10" s="700" t="s">
        <v>459</v>
      </c>
      <c r="AX10" s="699" t="s">
        <v>458</v>
      </c>
      <c r="AY10" s="700" t="s">
        <v>459</v>
      </c>
    </row>
    <row r="11" spans="1:51" s="703" customFormat="1" ht="29.25" customHeight="1" x14ac:dyDescent="0.35">
      <c r="A11" s="701"/>
      <c r="B11" s="702" t="s">
        <v>515</v>
      </c>
      <c r="C11" s="652" t="str">
        <f>'Follow-up (Section 1.1)'!C20</f>
        <v>Standard-rated Supplies and Output Tax</v>
      </c>
      <c r="D11" s="653">
        <f t="shared" ref="D11:AY11" si="0">SUM(D12:D26)</f>
        <v>0</v>
      </c>
      <c r="E11" s="654">
        <f t="shared" si="0"/>
        <v>0</v>
      </c>
      <c r="F11" s="653">
        <f t="shared" si="0"/>
        <v>0</v>
      </c>
      <c r="G11" s="654">
        <f t="shared" si="0"/>
        <v>0</v>
      </c>
      <c r="H11" s="653">
        <f t="shared" si="0"/>
        <v>0</v>
      </c>
      <c r="I11" s="654">
        <f t="shared" si="0"/>
        <v>0</v>
      </c>
      <c r="J11" s="653">
        <f t="shared" si="0"/>
        <v>0</v>
      </c>
      <c r="K11" s="654">
        <f t="shared" si="0"/>
        <v>0</v>
      </c>
      <c r="L11" s="653">
        <f t="shared" si="0"/>
        <v>0</v>
      </c>
      <c r="M11" s="654">
        <f t="shared" si="0"/>
        <v>0</v>
      </c>
      <c r="N11" s="653">
        <f t="shared" si="0"/>
        <v>0</v>
      </c>
      <c r="O11" s="654">
        <f t="shared" si="0"/>
        <v>0</v>
      </c>
      <c r="P11" s="653">
        <f t="shared" si="0"/>
        <v>0</v>
      </c>
      <c r="Q11" s="654">
        <f t="shared" si="0"/>
        <v>0</v>
      </c>
      <c r="R11" s="653">
        <f t="shared" si="0"/>
        <v>0</v>
      </c>
      <c r="S11" s="654">
        <f t="shared" si="0"/>
        <v>0</v>
      </c>
      <c r="T11" s="653">
        <f t="shared" si="0"/>
        <v>0</v>
      </c>
      <c r="U11" s="654">
        <f t="shared" si="0"/>
        <v>0</v>
      </c>
      <c r="V11" s="653">
        <f t="shared" si="0"/>
        <v>0</v>
      </c>
      <c r="W11" s="654">
        <f t="shared" si="0"/>
        <v>0</v>
      </c>
      <c r="X11" s="653">
        <f t="shared" si="0"/>
        <v>0</v>
      </c>
      <c r="Y11" s="654">
        <f t="shared" si="0"/>
        <v>0</v>
      </c>
      <c r="Z11" s="653">
        <f t="shared" si="0"/>
        <v>0</v>
      </c>
      <c r="AA11" s="654">
        <f t="shared" si="0"/>
        <v>0</v>
      </c>
      <c r="AB11" s="653">
        <f t="shared" si="0"/>
        <v>0</v>
      </c>
      <c r="AC11" s="654">
        <f t="shared" si="0"/>
        <v>0</v>
      </c>
      <c r="AD11" s="653">
        <f t="shared" si="0"/>
        <v>0</v>
      </c>
      <c r="AE11" s="654">
        <f t="shared" si="0"/>
        <v>0</v>
      </c>
      <c r="AF11" s="653">
        <f t="shared" si="0"/>
        <v>0</v>
      </c>
      <c r="AG11" s="654">
        <f t="shared" si="0"/>
        <v>0</v>
      </c>
      <c r="AH11" s="653">
        <f t="shared" si="0"/>
        <v>0</v>
      </c>
      <c r="AI11" s="654">
        <f t="shared" si="0"/>
        <v>0</v>
      </c>
      <c r="AJ11" s="653">
        <f t="shared" si="0"/>
        <v>0</v>
      </c>
      <c r="AK11" s="654">
        <f t="shared" si="0"/>
        <v>0</v>
      </c>
      <c r="AL11" s="653">
        <f t="shared" si="0"/>
        <v>0</v>
      </c>
      <c r="AM11" s="654">
        <f t="shared" si="0"/>
        <v>0</v>
      </c>
      <c r="AN11" s="653">
        <f t="shared" si="0"/>
        <v>0</v>
      </c>
      <c r="AO11" s="654">
        <f t="shared" si="0"/>
        <v>0</v>
      </c>
      <c r="AP11" s="653">
        <f t="shared" si="0"/>
        <v>0</v>
      </c>
      <c r="AQ11" s="654">
        <f t="shared" si="0"/>
        <v>0</v>
      </c>
      <c r="AR11" s="653">
        <f t="shared" si="0"/>
        <v>0</v>
      </c>
      <c r="AS11" s="654">
        <f t="shared" si="0"/>
        <v>0</v>
      </c>
      <c r="AT11" s="653">
        <f t="shared" si="0"/>
        <v>0</v>
      </c>
      <c r="AU11" s="654">
        <f t="shared" si="0"/>
        <v>0</v>
      </c>
      <c r="AV11" s="653">
        <f t="shared" si="0"/>
        <v>0</v>
      </c>
      <c r="AW11" s="654">
        <f t="shared" si="0"/>
        <v>0</v>
      </c>
      <c r="AX11" s="653">
        <f t="shared" si="0"/>
        <v>0</v>
      </c>
      <c r="AY11" s="654">
        <f t="shared" si="0"/>
        <v>0</v>
      </c>
    </row>
    <row r="12" spans="1:51" s="661" customFormat="1" ht="15.5" x14ac:dyDescent="0.35">
      <c r="A12" s="656"/>
      <c r="B12" s="657" t="s">
        <v>517</v>
      </c>
      <c r="C12" s="658" t="str">
        <f>IF(ISBLANK(VLOOKUP(B12,'Follow-up (Section 1.1)'!$B$20:$C$85,2,FALSE)),"",VLOOKUP(B12,'Follow-up (Section 1.1)'!$B$20:$C$85,2,FALSE))</f>
        <v/>
      </c>
      <c r="D12" s="659"/>
      <c r="E12" s="660"/>
      <c r="F12" s="659"/>
      <c r="G12" s="660"/>
      <c r="H12" s="659"/>
      <c r="I12" s="660"/>
      <c r="J12" s="659"/>
      <c r="K12" s="660"/>
      <c r="L12" s="659"/>
      <c r="M12" s="660"/>
      <c r="N12" s="659"/>
      <c r="O12" s="660"/>
      <c r="P12" s="659"/>
      <c r="Q12" s="660"/>
      <c r="R12" s="659"/>
      <c r="S12" s="660"/>
      <c r="T12" s="659"/>
      <c r="U12" s="660"/>
      <c r="V12" s="659"/>
      <c r="W12" s="660"/>
      <c r="X12" s="659"/>
      <c r="Y12" s="660"/>
      <c r="Z12" s="659"/>
      <c r="AA12" s="660"/>
      <c r="AB12" s="659"/>
      <c r="AC12" s="660"/>
      <c r="AD12" s="659"/>
      <c r="AE12" s="660"/>
      <c r="AF12" s="659"/>
      <c r="AG12" s="660"/>
      <c r="AH12" s="659"/>
      <c r="AI12" s="660"/>
      <c r="AJ12" s="659"/>
      <c r="AK12" s="660"/>
      <c r="AL12" s="659"/>
      <c r="AM12" s="660"/>
      <c r="AN12" s="659"/>
      <c r="AO12" s="660"/>
      <c r="AP12" s="659"/>
      <c r="AQ12" s="660"/>
      <c r="AR12" s="659"/>
      <c r="AS12" s="660"/>
      <c r="AT12" s="659"/>
      <c r="AU12" s="660"/>
      <c r="AV12" s="659"/>
      <c r="AW12" s="660"/>
      <c r="AX12" s="659"/>
      <c r="AY12" s="660"/>
    </row>
    <row r="13" spans="1:51" s="661" customFormat="1" ht="15.5" x14ac:dyDescent="0.35">
      <c r="A13" s="656"/>
      <c r="B13" s="662" t="s">
        <v>518</v>
      </c>
      <c r="C13" s="658" t="str">
        <f>IF(ISBLANK(VLOOKUP(B13,'Follow-up (Section 1.1)'!$B$20:$C$85,2,FALSE)),"",VLOOKUP(B13,'Follow-up (Section 1.1)'!$B$20:$C$85,2,FALSE))</f>
        <v/>
      </c>
      <c r="D13" s="663"/>
      <c r="E13" s="660"/>
      <c r="F13" s="663"/>
      <c r="G13" s="660"/>
      <c r="H13" s="663"/>
      <c r="I13" s="660"/>
      <c r="J13" s="663"/>
      <c r="K13" s="660"/>
      <c r="L13" s="663"/>
      <c r="M13" s="660"/>
      <c r="N13" s="663"/>
      <c r="O13" s="660"/>
      <c r="P13" s="663"/>
      <c r="Q13" s="660"/>
      <c r="R13" s="663"/>
      <c r="S13" s="660"/>
      <c r="T13" s="663"/>
      <c r="U13" s="660"/>
      <c r="V13" s="663"/>
      <c r="W13" s="660"/>
      <c r="X13" s="663"/>
      <c r="Y13" s="660"/>
      <c r="Z13" s="663"/>
      <c r="AA13" s="660"/>
      <c r="AB13" s="663"/>
      <c r="AC13" s="660"/>
      <c r="AD13" s="663"/>
      <c r="AE13" s="660"/>
      <c r="AF13" s="663"/>
      <c r="AG13" s="660"/>
      <c r="AH13" s="663"/>
      <c r="AI13" s="660"/>
      <c r="AJ13" s="663"/>
      <c r="AK13" s="660"/>
      <c r="AL13" s="663"/>
      <c r="AM13" s="660"/>
      <c r="AN13" s="663"/>
      <c r="AO13" s="660"/>
      <c r="AP13" s="663"/>
      <c r="AQ13" s="660"/>
      <c r="AR13" s="663"/>
      <c r="AS13" s="660"/>
      <c r="AT13" s="663"/>
      <c r="AU13" s="660"/>
      <c r="AV13" s="663"/>
      <c r="AW13" s="660"/>
      <c r="AX13" s="663"/>
      <c r="AY13" s="660"/>
    </row>
    <row r="14" spans="1:51" s="661" customFormat="1" ht="15.5" x14ac:dyDescent="0.35">
      <c r="A14" s="656"/>
      <c r="B14" s="662" t="s">
        <v>519</v>
      </c>
      <c r="C14" s="658" t="str">
        <f>IF(ISBLANK(VLOOKUP(B14,'Follow-up (Section 1.1)'!$B$20:$C$85,2,FALSE)),"",VLOOKUP(B14,'Follow-up (Section 1.1)'!$B$20:$C$85,2,FALSE))</f>
        <v/>
      </c>
      <c r="D14" s="663"/>
      <c r="E14" s="660"/>
      <c r="F14" s="663"/>
      <c r="G14" s="660"/>
      <c r="H14" s="663"/>
      <c r="I14" s="660"/>
      <c r="J14" s="663"/>
      <c r="K14" s="660"/>
      <c r="L14" s="663"/>
      <c r="M14" s="660"/>
      <c r="N14" s="663"/>
      <c r="O14" s="660"/>
      <c r="P14" s="663"/>
      <c r="Q14" s="660"/>
      <c r="R14" s="663"/>
      <c r="S14" s="660"/>
      <c r="T14" s="663"/>
      <c r="U14" s="660"/>
      <c r="V14" s="663"/>
      <c r="W14" s="660"/>
      <c r="X14" s="663"/>
      <c r="Y14" s="660"/>
      <c r="Z14" s="663"/>
      <c r="AA14" s="660"/>
      <c r="AB14" s="663"/>
      <c r="AC14" s="660"/>
      <c r="AD14" s="663"/>
      <c r="AE14" s="660"/>
      <c r="AF14" s="663"/>
      <c r="AG14" s="660"/>
      <c r="AH14" s="663"/>
      <c r="AI14" s="660"/>
      <c r="AJ14" s="663"/>
      <c r="AK14" s="660"/>
      <c r="AL14" s="663"/>
      <c r="AM14" s="660"/>
      <c r="AN14" s="663"/>
      <c r="AO14" s="660"/>
      <c r="AP14" s="663"/>
      <c r="AQ14" s="660"/>
      <c r="AR14" s="663"/>
      <c r="AS14" s="660"/>
      <c r="AT14" s="663"/>
      <c r="AU14" s="660"/>
      <c r="AV14" s="663"/>
      <c r="AW14" s="660"/>
      <c r="AX14" s="663"/>
      <c r="AY14" s="660"/>
    </row>
    <row r="15" spans="1:51" s="661" customFormat="1" ht="15.5" x14ac:dyDescent="0.35">
      <c r="A15" s="656"/>
      <c r="B15" s="662" t="s">
        <v>520</v>
      </c>
      <c r="C15" s="658" t="str">
        <f>IF(ISBLANK(VLOOKUP(B15,'Follow-up (Section 1.1)'!$B$20:$C$85,2,FALSE)),"",VLOOKUP(B15,'Follow-up (Section 1.1)'!$B$20:$C$85,2,FALSE))</f>
        <v/>
      </c>
      <c r="D15" s="663"/>
      <c r="E15" s="660"/>
      <c r="F15" s="663"/>
      <c r="G15" s="660"/>
      <c r="H15" s="663"/>
      <c r="I15" s="660"/>
      <c r="J15" s="663"/>
      <c r="K15" s="660"/>
      <c r="L15" s="663"/>
      <c r="M15" s="660"/>
      <c r="N15" s="663"/>
      <c r="O15" s="660"/>
      <c r="P15" s="663"/>
      <c r="Q15" s="660"/>
      <c r="R15" s="663"/>
      <c r="S15" s="660"/>
      <c r="T15" s="663"/>
      <c r="U15" s="660"/>
      <c r="V15" s="663"/>
      <c r="W15" s="660"/>
      <c r="X15" s="663"/>
      <c r="Y15" s="660"/>
      <c r="Z15" s="663"/>
      <c r="AA15" s="660"/>
      <c r="AB15" s="663"/>
      <c r="AC15" s="660"/>
      <c r="AD15" s="663"/>
      <c r="AE15" s="660"/>
      <c r="AF15" s="663"/>
      <c r="AG15" s="660"/>
      <c r="AH15" s="663"/>
      <c r="AI15" s="660"/>
      <c r="AJ15" s="663"/>
      <c r="AK15" s="660"/>
      <c r="AL15" s="663"/>
      <c r="AM15" s="660"/>
      <c r="AN15" s="663"/>
      <c r="AO15" s="660"/>
      <c r="AP15" s="663"/>
      <c r="AQ15" s="660"/>
      <c r="AR15" s="663"/>
      <c r="AS15" s="660"/>
      <c r="AT15" s="663"/>
      <c r="AU15" s="660"/>
      <c r="AV15" s="663"/>
      <c r="AW15" s="660"/>
      <c r="AX15" s="663"/>
      <c r="AY15" s="660"/>
    </row>
    <row r="16" spans="1:51" s="661" customFormat="1" ht="15.5" x14ac:dyDescent="0.35">
      <c r="A16" s="664"/>
      <c r="B16" s="662" t="s">
        <v>521</v>
      </c>
      <c r="C16" s="658" t="str">
        <f>IF(ISBLANK(VLOOKUP(B16,'Follow-up (Section 1.1)'!$B$20:$C$85,2,FALSE)),"",VLOOKUP(B16,'Follow-up (Section 1.1)'!$B$20:$C$85,2,FALSE))</f>
        <v/>
      </c>
      <c r="D16" s="659"/>
      <c r="E16" s="660"/>
      <c r="F16" s="659"/>
      <c r="G16" s="660"/>
      <c r="H16" s="659"/>
      <c r="I16" s="660"/>
      <c r="J16" s="659"/>
      <c r="K16" s="660"/>
      <c r="L16" s="659"/>
      <c r="M16" s="660"/>
      <c r="N16" s="659"/>
      <c r="O16" s="660"/>
      <c r="P16" s="659"/>
      <c r="Q16" s="660"/>
      <c r="R16" s="659"/>
      <c r="S16" s="660"/>
      <c r="T16" s="659"/>
      <c r="U16" s="660"/>
      <c r="V16" s="659"/>
      <c r="W16" s="660"/>
      <c r="X16" s="659"/>
      <c r="Y16" s="660"/>
      <c r="Z16" s="659"/>
      <c r="AA16" s="660"/>
      <c r="AB16" s="659"/>
      <c r="AC16" s="660"/>
      <c r="AD16" s="659"/>
      <c r="AE16" s="660"/>
      <c r="AF16" s="659"/>
      <c r="AG16" s="660"/>
      <c r="AH16" s="659"/>
      <c r="AI16" s="660"/>
      <c r="AJ16" s="659"/>
      <c r="AK16" s="660"/>
      <c r="AL16" s="659"/>
      <c r="AM16" s="660"/>
      <c r="AN16" s="659"/>
      <c r="AO16" s="660"/>
      <c r="AP16" s="659"/>
      <c r="AQ16" s="660"/>
      <c r="AR16" s="659"/>
      <c r="AS16" s="660"/>
      <c r="AT16" s="659"/>
      <c r="AU16" s="660"/>
      <c r="AV16" s="659"/>
      <c r="AW16" s="660"/>
      <c r="AX16" s="659"/>
      <c r="AY16" s="660"/>
    </row>
    <row r="17" spans="1:51" s="661" customFormat="1" ht="15.5" hidden="1" outlineLevel="1" x14ac:dyDescent="0.35">
      <c r="A17" s="656"/>
      <c r="B17" s="662" t="s">
        <v>522</v>
      </c>
      <c r="C17" s="658" t="str">
        <f>IF(ISBLANK(VLOOKUP(B17,'Follow-up (Section 1.1)'!$B$20:$C$85,2,FALSE)),"",VLOOKUP(B17,'Follow-up (Section 1.1)'!$B$20:$C$85,2,FALSE))</f>
        <v/>
      </c>
      <c r="D17" s="663"/>
      <c r="E17" s="660"/>
      <c r="F17" s="663"/>
      <c r="G17" s="660"/>
      <c r="H17" s="663"/>
      <c r="I17" s="660"/>
      <c r="J17" s="663"/>
      <c r="K17" s="660"/>
      <c r="L17" s="663"/>
      <c r="M17" s="660"/>
      <c r="N17" s="663"/>
      <c r="O17" s="660"/>
      <c r="P17" s="663"/>
      <c r="Q17" s="660"/>
      <c r="R17" s="663"/>
      <c r="S17" s="660"/>
      <c r="T17" s="663"/>
      <c r="U17" s="660"/>
      <c r="V17" s="663"/>
      <c r="W17" s="660"/>
      <c r="X17" s="663"/>
      <c r="Y17" s="660"/>
      <c r="Z17" s="663"/>
      <c r="AA17" s="660"/>
      <c r="AB17" s="663"/>
      <c r="AC17" s="660"/>
      <c r="AD17" s="663"/>
      <c r="AE17" s="660"/>
      <c r="AF17" s="663"/>
      <c r="AG17" s="660"/>
      <c r="AH17" s="663"/>
      <c r="AI17" s="660"/>
      <c r="AJ17" s="663"/>
      <c r="AK17" s="660"/>
      <c r="AL17" s="663"/>
      <c r="AM17" s="660"/>
      <c r="AN17" s="663"/>
      <c r="AO17" s="660"/>
      <c r="AP17" s="663"/>
      <c r="AQ17" s="660"/>
      <c r="AR17" s="663"/>
      <c r="AS17" s="660"/>
      <c r="AT17" s="663"/>
      <c r="AU17" s="660"/>
      <c r="AV17" s="663"/>
      <c r="AW17" s="660"/>
      <c r="AX17" s="663"/>
      <c r="AY17" s="660"/>
    </row>
    <row r="18" spans="1:51" s="661" customFormat="1" ht="15.5" hidden="1" outlineLevel="1" x14ac:dyDescent="0.35">
      <c r="A18" s="656"/>
      <c r="B18" s="662" t="s">
        <v>523</v>
      </c>
      <c r="C18" s="658" t="str">
        <f>IF(ISBLANK(VLOOKUP(B18,'Follow-up (Section 1.1)'!$B$20:$C$85,2,FALSE)),"",VLOOKUP(B18,'Follow-up (Section 1.1)'!$B$20:$C$85,2,FALSE))</f>
        <v/>
      </c>
      <c r="D18" s="663"/>
      <c r="E18" s="660"/>
      <c r="F18" s="663"/>
      <c r="G18" s="660"/>
      <c r="H18" s="663"/>
      <c r="I18" s="660"/>
      <c r="J18" s="663"/>
      <c r="K18" s="660"/>
      <c r="L18" s="663"/>
      <c r="M18" s="660"/>
      <c r="N18" s="663"/>
      <c r="O18" s="660"/>
      <c r="P18" s="663"/>
      <c r="Q18" s="660"/>
      <c r="R18" s="663"/>
      <c r="S18" s="660"/>
      <c r="T18" s="663"/>
      <c r="U18" s="660"/>
      <c r="V18" s="663"/>
      <c r="W18" s="660"/>
      <c r="X18" s="663"/>
      <c r="Y18" s="660"/>
      <c r="Z18" s="663"/>
      <c r="AA18" s="660"/>
      <c r="AB18" s="663"/>
      <c r="AC18" s="660"/>
      <c r="AD18" s="663"/>
      <c r="AE18" s="660"/>
      <c r="AF18" s="663"/>
      <c r="AG18" s="660"/>
      <c r="AH18" s="663"/>
      <c r="AI18" s="660"/>
      <c r="AJ18" s="663"/>
      <c r="AK18" s="660"/>
      <c r="AL18" s="663"/>
      <c r="AM18" s="660"/>
      <c r="AN18" s="663"/>
      <c r="AO18" s="660"/>
      <c r="AP18" s="663"/>
      <c r="AQ18" s="660"/>
      <c r="AR18" s="663"/>
      <c r="AS18" s="660"/>
      <c r="AT18" s="663"/>
      <c r="AU18" s="660"/>
      <c r="AV18" s="663"/>
      <c r="AW18" s="660"/>
      <c r="AX18" s="663"/>
      <c r="AY18" s="660"/>
    </row>
    <row r="19" spans="1:51" s="661" customFormat="1" ht="15.5" hidden="1" outlineLevel="1" x14ac:dyDescent="0.35">
      <c r="A19" s="656"/>
      <c r="B19" s="662" t="s">
        <v>524</v>
      </c>
      <c r="C19" s="658" t="str">
        <f>IF(ISBLANK(VLOOKUP(B19,'Follow-up (Section 1.1)'!$B$20:$C$85,2,FALSE)),"",VLOOKUP(B19,'Follow-up (Section 1.1)'!$B$20:$C$85,2,FALSE))</f>
        <v/>
      </c>
      <c r="D19" s="663"/>
      <c r="E19" s="660"/>
      <c r="F19" s="663"/>
      <c r="G19" s="660"/>
      <c r="H19" s="663"/>
      <c r="I19" s="660"/>
      <c r="J19" s="663"/>
      <c r="K19" s="660"/>
      <c r="L19" s="663"/>
      <c r="M19" s="660"/>
      <c r="N19" s="663"/>
      <c r="O19" s="660"/>
      <c r="P19" s="663"/>
      <c r="Q19" s="660"/>
      <c r="R19" s="663"/>
      <c r="S19" s="660"/>
      <c r="T19" s="663"/>
      <c r="U19" s="660"/>
      <c r="V19" s="663"/>
      <c r="W19" s="660"/>
      <c r="X19" s="663"/>
      <c r="Y19" s="660"/>
      <c r="Z19" s="663"/>
      <c r="AA19" s="660"/>
      <c r="AB19" s="663"/>
      <c r="AC19" s="660"/>
      <c r="AD19" s="663"/>
      <c r="AE19" s="660"/>
      <c r="AF19" s="663"/>
      <c r="AG19" s="660"/>
      <c r="AH19" s="663"/>
      <c r="AI19" s="660"/>
      <c r="AJ19" s="663"/>
      <c r="AK19" s="660"/>
      <c r="AL19" s="663"/>
      <c r="AM19" s="660"/>
      <c r="AN19" s="663"/>
      <c r="AO19" s="660"/>
      <c r="AP19" s="663"/>
      <c r="AQ19" s="660"/>
      <c r="AR19" s="663"/>
      <c r="AS19" s="660"/>
      <c r="AT19" s="663"/>
      <c r="AU19" s="660"/>
      <c r="AV19" s="663"/>
      <c r="AW19" s="660"/>
      <c r="AX19" s="663"/>
      <c r="AY19" s="660"/>
    </row>
    <row r="20" spans="1:51" s="661" customFormat="1" ht="15.5" hidden="1" outlineLevel="1" x14ac:dyDescent="0.35">
      <c r="A20" s="656"/>
      <c r="B20" s="662" t="s">
        <v>525</v>
      </c>
      <c r="C20" s="658" t="str">
        <f>IF(ISBLANK(VLOOKUP(B20,'Follow-up (Section 1.1)'!$B$20:$C$85,2,FALSE)),"",VLOOKUP(B20,'Follow-up (Section 1.1)'!$B$20:$C$85,2,FALSE))</f>
        <v/>
      </c>
      <c r="D20" s="663"/>
      <c r="E20" s="660"/>
      <c r="F20" s="663"/>
      <c r="G20" s="660"/>
      <c r="H20" s="663"/>
      <c r="I20" s="660"/>
      <c r="J20" s="663"/>
      <c r="K20" s="660"/>
      <c r="L20" s="663"/>
      <c r="M20" s="660"/>
      <c r="N20" s="663"/>
      <c r="O20" s="660"/>
      <c r="P20" s="663"/>
      <c r="Q20" s="660"/>
      <c r="R20" s="663"/>
      <c r="S20" s="660"/>
      <c r="T20" s="663"/>
      <c r="U20" s="660"/>
      <c r="V20" s="663"/>
      <c r="W20" s="660"/>
      <c r="X20" s="663"/>
      <c r="Y20" s="660"/>
      <c r="Z20" s="663"/>
      <c r="AA20" s="660"/>
      <c r="AB20" s="663"/>
      <c r="AC20" s="660"/>
      <c r="AD20" s="663"/>
      <c r="AE20" s="660"/>
      <c r="AF20" s="663"/>
      <c r="AG20" s="660"/>
      <c r="AH20" s="663"/>
      <c r="AI20" s="660"/>
      <c r="AJ20" s="663"/>
      <c r="AK20" s="660"/>
      <c r="AL20" s="663"/>
      <c r="AM20" s="660"/>
      <c r="AN20" s="663"/>
      <c r="AO20" s="660"/>
      <c r="AP20" s="663"/>
      <c r="AQ20" s="660"/>
      <c r="AR20" s="663"/>
      <c r="AS20" s="660"/>
      <c r="AT20" s="663"/>
      <c r="AU20" s="660"/>
      <c r="AV20" s="663"/>
      <c r="AW20" s="660"/>
      <c r="AX20" s="663"/>
      <c r="AY20" s="660"/>
    </row>
    <row r="21" spans="1:51" s="661" customFormat="1" ht="15.5" hidden="1" outlineLevel="1" x14ac:dyDescent="0.35">
      <c r="A21" s="656"/>
      <c r="B21" s="662" t="s">
        <v>526</v>
      </c>
      <c r="C21" s="658" t="str">
        <f>IF(ISBLANK(VLOOKUP(B21,'Follow-up (Section 1.1)'!$B$20:$C$85,2,FALSE)),"",VLOOKUP(B21,'Follow-up (Section 1.1)'!$B$20:$C$85,2,FALSE))</f>
        <v/>
      </c>
      <c r="D21" s="659"/>
      <c r="E21" s="660"/>
      <c r="F21" s="659"/>
      <c r="G21" s="660"/>
      <c r="H21" s="659"/>
      <c r="I21" s="660"/>
      <c r="J21" s="659"/>
      <c r="K21" s="660"/>
      <c r="L21" s="659"/>
      <c r="M21" s="660"/>
      <c r="N21" s="659"/>
      <c r="O21" s="660"/>
      <c r="P21" s="659"/>
      <c r="Q21" s="660"/>
      <c r="R21" s="659"/>
      <c r="S21" s="660"/>
      <c r="T21" s="659"/>
      <c r="U21" s="660"/>
      <c r="V21" s="659"/>
      <c r="W21" s="660"/>
      <c r="X21" s="659"/>
      <c r="Y21" s="660"/>
      <c r="Z21" s="659"/>
      <c r="AA21" s="660"/>
      <c r="AB21" s="659"/>
      <c r="AC21" s="660"/>
      <c r="AD21" s="659"/>
      <c r="AE21" s="660"/>
      <c r="AF21" s="659"/>
      <c r="AG21" s="660"/>
      <c r="AH21" s="659"/>
      <c r="AI21" s="660"/>
      <c r="AJ21" s="659"/>
      <c r="AK21" s="660"/>
      <c r="AL21" s="659"/>
      <c r="AM21" s="660"/>
      <c r="AN21" s="659"/>
      <c r="AO21" s="660"/>
      <c r="AP21" s="659"/>
      <c r="AQ21" s="660"/>
      <c r="AR21" s="659"/>
      <c r="AS21" s="660"/>
      <c r="AT21" s="659"/>
      <c r="AU21" s="660"/>
      <c r="AV21" s="659"/>
      <c r="AW21" s="660"/>
      <c r="AX21" s="659"/>
      <c r="AY21" s="660"/>
    </row>
    <row r="22" spans="1:51" s="661" customFormat="1" ht="15.5" hidden="1" outlineLevel="1" x14ac:dyDescent="0.35">
      <c r="A22" s="656"/>
      <c r="B22" s="662" t="s">
        <v>527</v>
      </c>
      <c r="C22" s="658" t="str">
        <f>IF(ISBLANK(VLOOKUP(B22,'Follow-up (Section 1.1)'!$B$20:$C$85,2,FALSE)),"",VLOOKUP(B22,'Follow-up (Section 1.1)'!$B$20:$C$85,2,FALSE))</f>
        <v/>
      </c>
      <c r="D22" s="663"/>
      <c r="E22" s="660"/>
      <c r="F22" s="663"/>
      <c r="G22" s="660"/>
      <c r="H22" s="663"/>
      <c r="I22" s="660"/>
      <c r="J22" s="663"/>
      <c r="K22" s="660"/>
      <c r="L22" s="663"/>
      <c r="M22" s="660"/>
      <c r="N22" s="663"/>
      <c r="O22" s="660"/>
      <c r="P22" s="663"/>
      <c r="Q22" s="660"/>
      <c r="R22" s="663"/>
      <c r="S22" s="660"/>
      <c r="T22" s="663"/>
      <c r="U22" s="660"/>
      <c r="V22" s="663"/>
      <c r="W22" s="660"/>
      <c r="X22" s="663"/>
      <c r="Y22" s="660"/>
      <c r="Z22" s="663"/>
      <c r="AA22" s="660"/>
      <c r="AB22" s="663"/>
      <c r="AC22" s="660"/>
      <c r="AD22" s="663"/>
      <c r="AE22" s="660"/>
      <c r="AF22" s="663"/>
      <c r="AG22" s="660"/>
      <c r="AH22" s="663"/>
      <c r="AI22" s="660"/>
      <c r="AJ22" s="663"/>
      <c r="AK22" s="660"/>
      <c r="AL22" s="663"/>
      <c r="AM22" s="660"/>
      <c r="AN22" s="663"/>
      <c r="AO22" s="660"/>
      <c r="AP22" s="663"/>
      <c r="AQ22" s="660"/>
      <c r="AR22" s="663"/>
      <c r="AS22" s="660"/>
      <c r="AT22" s="663"/>
      <c r="AU22" s="660"/>
      <c r="AV22" s="663"/>
      <c r="AW22" s="660"/>
      <c r="AX22" s="663"/>
      <c r="AY22" s="660"/>
    </row>
    <row r="23" spans="1:51" s="661" customFormat="1" ht="15.5" hidden="1" outlineLevel="1" x14ac:dyDescent="0.35">
      <c r="A23" s="656"/>
      <c r="B23" s="662" t="s">
        <v>528</v>
      </c>
      <c r="C23" s="658" t="str">
        <f>IF(ISBLANK(VLOOKUP(B23,'Follow-up (Section 1.1)'!$B$20:$C$85,2,FALSE)),"",VLOOKUP(B23,'Follow-up (Section 1.1)'!$B$20:$C$85,2,FALSE))</f>
        <v/>
      </c>
      <c r="D23" s="663"/>
      <c r="E23" s="660"/>
      <c r="F23" s="663"/>
      <c r="G23" s="660"/>
      <c r="H23" s="663"/>
      <c r="I23" s="660"/>
      <c r="J23" s="663"/>
      <c r="K23" s="660"/>
      <c r="L23" s="663"/>
      <c r="M23" s="660"/>
      <c r="N23" s="663"/>
      <c r="O23" s="660"/>
      <c r="P23" s="663"/>
      <c r="Q23" s="660"/>
      <c r="R23" s="663"/>
      <c r="S23" s="660"/>
      <c r="T23" s="663"/>
      <c r="U23" s="660"/>
      <c r="V23" s="663"/>
      <c r="W23" s="660"/>
      <c r="X23" s="663"/>
      <c r="Y23" s="660"/>
      <c r="Z23" s="663"/>
      <c r="AA23" s="660"/>
      <c r="AB23" s="663"/>
      <c r="AC23" s="660"/>
      <c r="AD23" s="663"/>
      <c r="AE23" s="660"/>
      <c r="AF23" s="663"/>
      <c r="AG23" s="660"/>
      <c r="AH23" s="663"/>
      <c r="AI23" s="660"/>
      <c r="AJ23" s="663"/>
      <c r="AK23" s="660"/>
      <c r="AL23" s="663"/>
      <c r="AM23" s="660"/>
      <c r="AN23" s="663"/>
      <c r="AO23" s="660"/>
      <c r="AP23" s="663"/>
      <c r="AQ23" s="660"/>
      <c r="AR23" s="663"/>
      <c r="AS23" s="660"/>
      <c r="AT23" s="663"/>
      <c r="AU23" s="660"/>
      <c r="AV23" s="663"/>
      <c r="AW23" s="660"/>
      <c r="AX23" s="663"/>
      <c r="AY23" s="660"/>
    </row>
    <row r="24" spans="1:51" s="661" customFormat="1" ht="15.5" hidden="1" outlineLevel="1" x14ac:dyDescent="0.35">
      <c r="A24" s="656"/>
      <c r="B24" s="662" t="s">
        <v>529</v>
      </c>
      <c r="C24" s="658" t="str">
        <f>IF(ISBLANK(VLOOKUP(B24,'Follow-up (Section 1.1)'!$B$20:$C$85,2,FALSE)),"",VLOOKUP(B24,'Follow-up (Section 1.1)'!$B$20:$C$85,2,FALSE))</f>
        <v/>
      </c>
      <c r="D24" s="663"/>
      <c r="E24" s="660"/>
      <c r="F24" s="663"/>
      <c r="G24" s="660"/>
      <c r="H24" s="663"/>
      <c r="I24" s="660"/>
      <c r="J24" s="663"/>
      <c r="K24" s="660"/>
      <c r="L24" s="663"/>
      <c r="M24" s="660"/>
      <c r="N24" s="663"/>
      <c r="O24" s="660"/>
      <c r="P24" s="663"/>
      <c r="Q24" s="660"/>
      <c r="R24" s="663"/>
      <c r="S24" s="660"/>
      <c r="T24" s="663"/>
      <c r="U24" s="660"/>
      <c r="V24" s="663"/>
      <c r="W24" s="660"/>
      <c r="X24" s="663"/>
      <c r="Y24" s="660"/>
      <c r="Z24" s="663"/>
      <c r="AA24" s="660"/>
      <c r="AB24" s="663"/>
      <c r="AC24" s="660"/>
      <c r="AD24" s="663"/>
      <c r="AE24" s="660"/>
      <c r="AF24" s="663"/>
      <c r="AG24" s="660"/>
      <c r="AH24" s="663"/>
      <c r="AI24" s="660"/>
      <c r="AJ24" s="663"/>
      <c r="AK24" s="660"/>
      <c r="AL24" s="663"/>
      <c r="AM24" s="660"/>
      <c r="AN24" s="663"/>
      <c r="AO24" s="660"/>
      <c r="AP24" s="663"/>
      <c r="AQ24" s="660"/>
      <c r="AR24" s="663"/>
      <c r="AS24" s="660"/>
      <c r="AT24" s="663"/>
      <c r="AU24" s="660"/>
      <c r="AV24" s="663"/>
      <c r="AW24" s="660"/>
      <c r="AX24" s="663"/>
      <c r="AY24" s="660"/>
    </row>
    <row r="25" spans="1:51" s="661" customFormat="1" ht="15.5" hidden="1" outlineLevel="1" x14ac:dyDescent="0.35">
      <c r="A25" s="656"/>
      <c r="B25" s="662" t="s">
        <v>530</v>
      </c>
      <c r="C25" s="658" t="str">
        <f>IF(ISBLANK(VLOOKUP(B25,'Follow-up (Section 1.1)'!$B$20:$C$85,2,FALSE)),"",VLOOKUP(B25,'Follow-up (Section 1.1)'!$B$20:$C$85,2,FALSE))</f>
        <v/>
      </c>
      <c r="D25" s="663"/>
      <c r="E25" s="660"/>
      <c r="F25" s="663"/>
      <c r="G25" s="660"/>
      <c r="H25" s="663"/>
      <c r="I25" s="660"/>
      <c r="J25" s="663"/>
      <c r="K25" s="660"/>
      <c r="L25" s="663"/>
      <c r="M25" s="660"/>
      <c r="N25" s="663"/>
      <c r="O25" s="660"/>
      <c r="P25" s="663"/>
      <c r="Q25" s="660"/>
      <c r="R25" s="663"/>
      <c r="S25" s="660"/>
      <c r="T25" s="663"/>
      <c r="U25" s="660"/>
      <c r="V25" s="663"/>
      <c r="W25" s="660"/>
      <c r="X25" s="663"/>
      <c r="Y25" s="660"/>
      <c r="Z25" s="663"/>
      <c r="AA25" s="660"/>
      <c r="AB25" s="663"/>
      <c r="AC25" s="660"/>
      <c r="AD25" s="663"/>
      <c r="AE25" s="660"/>
      <c r="AF25" s="663"/>
      <c r="AG25" s="660"/>
      <c r="AH25" s="663"/>
      <c r="AI25" s="660"/>
      <c r="AJ25" s="663"/>
      <c r="AK25" s="660"/>
      <c r="AL25" s="663"/>
      <c r="AM25" s="660"/>
      <c r="AN25" s="663"/>
      <c r="AO25" s="660"/>
      <c r="AP25" s="663"/>
      <c r="AQ25" s="660"/>
      <c r="AR25" s="663"/>
      <c r="AS25" s="660"/>
      <c r="AT25" s="663"/>
      <c r="AU25" s="660"/>
      <c r="AV25" s="663"/>
      <c r="AW25" s="660"/>
      <c r="AX25" s="663"/>
      <c r="AY25" s="660"/>
    </row>
    <row r="26" spans="1:51" s="661" customFormat="1" ht="15.5" hidden="1" outlineLevel="1" x14ac:dyDescent="0.35">
      <c r="A26" s="656"/>
      <c r="B26" s="662" t="s">
        <v>531</v>
      </c>
      <c r="C26" s="658" t="str">
        <f>IF(ISBLANK(VLOOKUP(B26,'Follow-up (Section 1.1)'!$B$20:$C$85,2,FALSE)),"",VLOOKUP(B26,'Follow-up (Section 1.1)'!$B$20:$C$85,2,FALSE))</f>
        <v/>
      </c>
      <c r="D26" s="659"/>
      <c r="E26" s="660"/>
      <c r="F26" s="659"/>
      <c r="G26" s="660"/>
      <c r="H26" s="659"/>
      <c r="I26" s="660"/>
      <c r="J26" s="659"/>
      <c r="K26" s="660"/>
      <c r="L26" s="659"/>
      <c r="M26" s="660"/>
      <c r="N26" s="659"/>
      <c r="O26" s="660"/>
      <c r="P26" s="659"/>
      <c r="Q26" s="660"/>
      <c r="R26" s="659"/>
      <c r="S26" s="660"/>
      <c r="T26" s="659"/>
      <c r="U26" s="660"/>
      <c r="V26" s="659"/>
      <c r="W26" s="660"/>
      <c r="X26" s="659"/>
      <c r="Y26" s="660"/>
      <c r="Z26" s="659"/>
      <c r="AA26" s="660"/>
      <c r="AB26" s="659"/>
      <c r="AC26" s="660"/>
      <c r="AD26" s="659"/>
      <c r="AE26" s="660"/>
      <c r="AF26" s="659"/>
      <c r="AG26" s="660"/>
      <c r="AH26" s="659"/>
      <c r="AI26" s="660"/>
      <c r="AJ26" s="659"/>
      <c r="AK26" s="660"/>
      <c r="AL26" s="659"/>
      <c r="AM26" s="660"/>
      <c r="AN26" s="659"/>
      <c r="AO26" s="660"/>
      <c r="AP26" s="659"/>
      <c r="AQ26" s="660"/>
      <c r="AR26" s="659"/>
      <c r="AS26" s="660"/>
      <c r="AT26" s="659"/>
      <c r="AU26" s="660"/>
      <c r="AV26" s="659"/>
      <c r="AW26" s="660"/>
      <c r="AX26" s="659"/>
      <c r="AY26" s="660"/>
    </row>
    <row r="27" spans="1:51" s="707" customFormat="1" ht="82.5" customHeight="1" collapsed="1" x14ac:dyDescent="0.35">
      <c r="A27" s="704"/>
      <c r="B27" s="702" t="s">
        <v>556</v>
      </c>
      <c r="C27" s="652" t="str">
        <f>'Follow-up (Section 1.1)'!C58</f>
        <v>Taxable Purchases and Input Tax and Refunds Claimed  (on Local Purchases, Imports with GST Paid, Tourist Refund Scheme and Bad Debt Relief)</v>
      </c>
      <c r="D27" s="705">
        <f t="shared" ref="D27:AY27" si="1">SUM(D28:D42)</f>
        <v>0</v>
      </c>
      <c r="E27" s="706">
        <f t="shared" si="1"/>
        <v>0</v>
      </c>
      <c r="F27" s="705">
        <f t="shared" si="1"/>
        <v>0</v>
      </c>
      <c r="G27" s="706">
        <f t="shared" si="1"/>
        <v>0</v>
      </c>
      <c r="H27" s="705">
        <f t="shared" si="1"/>
        <v>0</v>
      </c>
      <c r="I27" s="706">
        <f t="shared" si="1"/>
        <v>0</v>
      </c>
      <c r="J27" s="705">
        <f t="shared" si="1"/>
        <v>0</v>
      </c>
      <c r="K27" s="706">
        <f t="shared" si="1"/>
        <v>0</v>
      </c>
      <c r="L27" s="705">
        <f t="shared" si="1"/>
        <v>0</v>
      </c>
      <c r="M27" s="706">
        <f t="shared" si="1"/>
        <v>0</v>
      </c>
      <c r="N27" s="705">
        <f t="shared" si="1"/>
        <v>0</v>
      </c>
      <c r="O27" s="706">
        <f t="shared" si="1"/>
        <v>0</v>
      </c>
      <c r="P27" s="705">
        <f t="shared" si="1"/>
        <v>0</v>
      </c>
      <c r="Q27" s="706">
        <f t="shared" si="1"/>
        <v>0</v>
      </c>
      <c r="R27" s="705">
        <f t="shared" si="1"/>
        <v>0</v>
      </c>
      <c r="S27" s="706">
        <f t="shared" si="1"/>
        <v>0</v>
      </c>
      <c r="T27" s="705">
        <f t="shared" si="1"/>
        <v>0</v>
      </c>
      <c r="U27" s="706">
        <f t="shared" si="1"/>
        <v>0</v>
      </c>
      <c r="V27" s="705">
        <f t="shared" si="1"/>
        <v>0</v>
      </c>
      <c r="W27" s="706">
        <f t="shared" si="1"/>
        <v>0</v>
      </c>
      <c r="X27" s="705">
        <f t="shared" si="1"/>
        <v>0</v>
      </c>
      <c r="Y27" s="706">
        <f t="shared" si="1"/>
        <v>0</v>
      </c>
      <c r="Z27" s="705">
        <f t="shared" si="1"/>
        <v>0</v>
      </c>
      <c r="AA27" s="706">
        <f t="shared" si="1"/>
        <v>0</v>
      </c>
      <c r="AB27" s="705">
        <f t="shared" si="1"/>
        <v>0</v>
      </c>
      <c r="AC27" s="706">
        <f t="shared" si="1"/>
        <v>0</v>
      </c>
      <c r="AD27" s="705">
        <f t="shared" si="1"/>
        <v>0</v>
      </c>
      <c r="AE27" s="706">
        <f t="shared" si="1"/>
        <v>0</v>
      </c>
      <c r="AF27" s="705">
        <f t="shared" si="1"/>
        <v>0</v>
      </c>
      <c r="AG27" s="706">
        <f t="shared" si="1"/>
        <v>0</v>
      </c>
      <c r="AH27" s="705">
        <f t="shared" si="1"/>
        <v>0</v>
      </c>
      <c r="AI27" s="706">
        <f t="shared" si="1"/>
        <v>0</v>
      </c>
      <c r="AJ27" s="705">
        <f t="shared" si="1"/>
        <v>0</v>
      </c>
      <c r="AK27" s="706">
        <f t="shared" si="1"/>
        <v>0</v>
      </c>
      <c r="AL27" s="705">
        <f t="shared" si="1"/>
        <v>0</v>
      </c>
      <c r="AM27" s="706">
        <f t="shared" si="1"/>
        <v>0</v>
      </c>
      <c r="AN27" s="705">
        <f t="shared" si="1"/>
        <v>0</v>
      </c>
      <c r="AO27" s="706">
        <f t="shared" si="1"/>
        <v>0</v>
      </c>
      <c r="AP27" s="705">
        <f t="shared" si="1"/>
        <v>0</v>
      </c>
      <c r="AQ27" s="706">
        <f t="shared" si="1"/>
        <v>0</v>
      </c>
      <c r="AR27" s="705">
        <f t="shared" si="1"/>
        <v>0</v>
      </c>
      <c r="AS27" s="706">
        <f t="shared" si="1"/>
        <v>0</v>
      </c>
      <c r="AT27" s="705">
        <f t="shared" si="1"/>
        <v>0</v>
      </c>
      <c r="AU27" s="706">
        <f t="shared" si="1"/>
        <v>0</v>
      </c>
      <c r="AV27" s="705">
        <f t="shared" si="1"/>
        <v>0</v>
      </c>
      <c r="AW27" s="706">
        <f t="shared" si="1"/>
        <v>0</v>
      </c>
      <c r="AX27" s="705">
        <f t="shared" si="1"/>
        <v>0</v>
      </c>
      <c r="AY27" s="706">
        <f t="shared" si="1"/>
        <v>0</v>
      </c>
    </row>
    <row r="28" spans="1:51" s="661" customFormat="1" ht="15.5" x14ac:dyDescent="0.35">
      <c r="A28" s="656"/>
      <c r="B28" s="657" t="s">
        <v>558</v>
      </c>
      <c r="C28" s="658" t="str">
        <f>IF(ISBLANK(VLOOKUP(B28,'Follow-up (Section 1.1)'!$B$20:$C$85,2,FALSE)),"",VLOOKUP(B28,'Follow-up (Section 1.1)'!$B$20:$C$85,2,FALSE))</f>
        <v/>
      </c>
      <c r="D28" s="659"/>
      <c r="E28" s="660"/>
      <c r="F28" s="659"/>
      <c r="G28" s="660"/>
      <c r="H28" s="659"/>
      <c r="I28" s="660"/>
      <c r="J28" s="659"/>
      <c r="K28" s="660"/>
      <c r="L28" s="659"/>
      <c r="M28" s="660"/>
      <c r="N28" s="659"/>
      <c r="O28" s="660"/>
      <c r="P28" s="659"/>
      <c r="Q28" s="660"/>
      <c r="R28" s="659"/>
      <c r="S28" s="660"/>
      <c r="T28" s="659"/>
      <c r="U28" s="660"/>
      <c r="V28" s="659"/>
      <c r="W28" s="660"/>
      <c r="X28" s="659"/>
      <c r="Y28" s="660"/>
      <c r="Z28" s="659"/>
      <c r="AA28" s="660"/>
      <c r="AB28" s="659"/>
      <c r="AC28" s="660"/>
      <c r="AD28" s="659"/>
      <c r="AE28" s="660"/>
      <c r="AF28" s="659"/>
      <c r="AG28" s="660"/>
      <c r="AH28" s="659"/>
      <c r="AI28" s="660"/>
      <c r="AJ28" s="659"/>
      <c r="AK28" s="660"/>
      <c r="AL28" s="659"/>
      <c r="AM28" s="660"/>
      <c r="AN28" s="659"/>
      <c r="AO28" s="660"/>
      <c r="AP28" s="659"/>
      <c r="AQ28" s="660"/>
      <c r="AR28" s="659"/>
      <c r="AS28" s="660"/>
      <c r="AT28" s="659"/>
      <c r="AU28" s="660"/>
      <c r="AV28" s="659"/>
      <c r="AW28" s="660"/>
      <c r="AX28" s="659"/>
      <c r="AY28" s="660"/>
    </row>
    <row r="29" spans="1:51" s="661" customFormat="1" ht="15.5" x14ac:dyDescent="0.35">
      <c r="A29" s="656"/>
      <c r="B29" s="662" t="s">
        <v>559</v>
      </c>
      <c r="C29" s="658" t="str">
        <f>IF(ISBLANK(VLOOKUP(B29,'Follow-up (Section 1.1)'!$B$20:$C$85,2,FALSE)),"",VLOOKUP(B29,'Follow-up (Section 1.1)'!$B$20:$C$85,2,FALSE))</f>
        <v/>
      </c>
      <c r="D29" s="663"/>
      <c r="E29" s="660"/>
      <c r="F29" s="663"/>
      <c r="G29" s="660"/>
      <c r="H29" s="663"/>
      <c r="I29" s="660"/>
      <c r="J29" s="663"/>
      <c r="K29" s="660"/>
      <c r="L29" s="663"/>
      <c r="M29" s="660"/>
      <c r="N29" s="663"/>
      <c r="O29" s="660"/>
      <c r="P29" s="663"/>
      <c r="Q29" s="660"/>
      <c r="R29" s="663"/>
      <c r="S29" s="660"/>
      <c r="T29" s="663"/>
      <c r="U29" s="660"/>
      <c r="V29" s="663"/>
      <c r="W29" s="660"/>
      <c r="X29" s="663"/>
      <c r="Y29" s="660"/>
      <c r="Z29" s="663"/>
      <c r="AA29" s="660"/>
      <c r="AB29" s="663"/>
      <c r="AC29" s="660"/>
      <c r="AD29" s="663"/>
      <c r="AE29" s="660"/>
      <c r="AF29" s="663"/>
      <c r="AG29" s="660"/>
      <c r="AH29" s="663"/>
      <c r="AI29" s="660"/>
      <c r="AJ29" s="663"/>
      <c r="AK29" s="660"/>
      <c r="AL29" s="663"/>
      <c r="AM29" s="660"/>
      <c r="AN29" s="663"/>
      <c r="AO29" s="660"/>
      <c r="AP29" s="663"/>
      <c r="AQ29" s="660"/>
      <c r="AR29" s="663"/>
      <c r="AS29" s="660"/>
      <c r="AT29" s="663"/>
      <c r="AU29" s="660"/>
      <c r="AV29" s="663"/>
      <c r="AW29" s="660"/>
      <c r="AX29" s="663"/>
      <c r="AY29" s="660"/>
    </row>
    <row r="30" spans="1:51" s="661" customFormat="1" ht="15.5" x14ac:dyDescent="0.35">
      <c r="A30" s="656"/>
      <c r="B30" s="657" t="s">
        <v>560</v>
      </c>
      <c r="C30" s="658" t="str">
        <f>IF(ISBLANK(VLOOKUP(B30,'Follow-up (Section 1.1)'!$B$20:$C$85,2,FALSE)),"",VLOOKUP(B30,'Follow-up (Section 1.1)'!$B$20:$C$85,2,FALSE))</f>
        <v/>
      </c>
      <c r="D30" s="663"/>
      <c r="E30" s="660"/>
      <c r="F30" s="663"/>
      <c r="G30" s="660"/>
      <c r="H30" s="663"/>
      <c r="I30" s="660"/>
      <c r="J30" s="663"/>
      <c r="K30" s="660"/>
      <c r="L30" s="663"/>
      <c r="M30" s="660"/>
      <c r="N30" s="663"/>
      <c r="O30" s="660"/>
      <c r="P30" s="663"/>
      <c r="Q30" s="660"/>
      <c r="R30" s="663"/>
      <c r="S30" s="660"/>
      <c r="T30" s="663"/>
      <c r="U30" s="660"/>
      <c r="V30" s="663"/>
      <c r="W30" s="660"/>
      <c r="X30" s="663"/>
      <c r="Y30" s="660"/>
      <c r="Z30" s="663"/>
      <c r="AA30" s="660"/>
      <c r="AB30" s="663"/>
      <c r="AC30" s="660"/>
      <c r="AD30" s="663"/>
      <c r="AE30" s="660"/>
      <c r="AF30" s="663"/>
      <c r="AG30" s="660"/>
      <c r="AH30" s="663"/>
      <c r="AI30" s="660"/>
      <c r="AJ30" s="663"/>
      <c r="AK30" s="660"/>
      <c r="AL30" s="663"/>
      <c r="AM30" s="660"/>
      <c r="AN30" s="663"/>
      <c r="AO30" s="660"/>
      <c r="AP30" s="663"/>
      <c r="AQ30" s="660"/>
      <c r="AR30" s="663"/>
      <c r="AS30" s="660"/>
      <c r="AT30" s="663"/>
      <c r="AU30" s="660"/>
      <c r="AV30" s="663"/>
      <c r="AW30" s="660"/>
      <c r="AX30" s="663"/>
      <c r="AY30" s="660"/>
    </row>
    <row r="31" spans="1:51" s="661" customFormat="1" ht="15.5" x14ac:dyDescent="0.35">
      <c r="A31" s="656"/>
      <c r="B31" s="662" t="s">
        <v>561</v>
      </c>
      <c r="C31" s="658" t="str">
        <f>IF(ISBLANK(VLOOKUP(B31,'Follow-up (Section 1.1)'!$B$20:$C$85,2,FALSE)),"",VLOOKUP(B31,'Follow-up (Section 1.1)'!$B$20:$C$85,2,FALSE))</f>
        <v/>
      </c>
      <c r="D31" s="663"/>
      <c r="E31" s="660"/>
      <c r="F31" s="663"/>
      <c r="G31" s="660"/>
      <c r="H31" s="663"/>
      <c r="I31" s="660"/>
      <c r="J31" s="663"/>
      <c r="K31" s="660"/>
      <c r="L31" s="663"/>
      <c r="M31" s="660"/>
      <c r="N31" s="663"/>
      <c r="O31" s="660"/>
      <c r="P31" s="663"/>
      <c r="Q31" s="660"/>
      <c r="R31" s="663"/>
      <c r="S31" s="660"/>
      <c r="T31" s="663"/>
      <c r="U31" s="660"/>
      <c r="V31" s="663"/>
      <c r="W31" s="660"/>
      <c r="X31" s="663"/>
      <c r="Y31" s="660"/>
      <c r="Z31" s="663"/>
      <c r="AA31" s="660"/>
      <c r="AB31" s="663"/>
      <c r="AC31" s="660"/>
      <c r="AD31" s="663"/>
      <c r="AE31" s="660"/>
      <c r="AF31" s="663"/>
      <c r="AG31" s="660"/>
      <c r="AH31" s="663"/>
      <c r="AI31" s="660"/>
      <c r="AJ31" s="663"/>
      <c r="AK31" s="660"/>
      <c r="AL31" s="663"/>
      <c r="AM31" s="660"/>
      <c r="AN31" s="663"/>
      <c r="AO31" s="660"/>
      <c r="AP31" s="663"/>
      <c r="AQ31" s="660"/>
      <c r="AR31" s="663"/>
      <c r="AS31" s="660"/>
      <c r="AT31" s="663"/>
      <c r="AU31" s="660"/>
      <c r="AV31" s="663"/>
      <c r="AW31" s="660"/>
      <c r="AX31" s="663"/>
      <c r="AY31" s="660"/>
    </row>
    <row r="32" spans="1:51" s="661" customFormat="1" ht="15.5" x14ac:dyDescent="0.35">
      <c r="A32" s="664"/>
      <c r="B32" s="657" t="s">
        <v>562</v>
      </c>
      <c r="C32" s="658" t="str">
        <f>IF(ISBLANK(VLOOKUP(B32,'Follow-up (Section 1.1)'!$B$20:$C$85,2,FALSE)),"",VLOOKUP(B32,'Follow-up (Section 1.1)'!$B$20:$C$85,2,FALSE))</f>
        <v/>
      </c>
      <c r="D32" s="659"/>
      <c r="E32" s="660"/>
      <c r="F32" s="659"/>
      <c r="G32" s="660"/>
      <c r="H32" s="659"/>
      <c r="I32" s="660"/>
      <c r="J32" s="659"/>
      <c r="K32" s="660"/>
      <c r="L32" s="659"/>
      <c r="M32" s="660"/>
      <c r="N32" s="659"/>
      <c r="O32" s="660"/>
      <c r="P32" s="659"/>
      <c r="Q32" s="660"/>
      <c r="R32" s="659"/>
      <c r="S32" s="660"/>
      <c r="T32" s="659"/>
      <c r="U32" s="660"/>
      <c r="V32" s="659"/>
      <c r="W32" s="660"/>
      <c r="X32" s="659"/>
      <c r="Y32" s="660"/>
      <c r="Z32" s="659"/>
      <c r="AA32" s="660"/>
      <c r="AB32" s="659"/>
      <c r="AC32" s="660"/>
      <c r="AD32" s="659"/>
      <c r="AE32" s="660"/>
      <c r="AF32" s="659"/>
      <c r="AG32" s="660"/>
      <c r="AH32" s="659"/>
      <c r="AI32" s="660"/>
      <c r="AJ32" s="659"/>
      <c r="AK32" s="660"/>
      <c r="AL32" s="659"/>
      <c r="AM32" s="660"/>
      <c r="AN32" s="659"/>
      <c r="AO32" s="660"/>
      <c r="AP32" s="659"/>
      <c r="AQ32" s="660"/>
      <c r="AR32" s="659"/>
      <c r="AS32" s="660"/>
      <c r="AT32" s="659"/>
      <c r="AU32" s="660"/>
      <c r="AV32" s="659"/>
      <c r="AW32" s="660"/>
      <c r="AX32" s="659"/>
      <c r="AY32" s="660"/>
    </row>
    <row r="33" spans="1:51" s="661" customFormat="1" ht="15.5" hidden="1" outlineLevel="1" x14ac:dyDescent="0.35">
      <c r="A33" s="656"/>
      <c r="B33" s="662" t="s">
        <v>563</v>
      </c>
      <c r="C33" s="658" t="str">
        <f>IF(ISBLANK(VLOOKUP(B33,'Follow-up (Section 1.1)'!$B$20:$C$85,2,FALSE)),"",VLOOKUP(B33,'Follow-up (Section 1.1)'!$B$20:$C$85,2,FALSE))</f>
        <v/>
      </c>
      <c r="D33" s="663"/>
      <c r="E33" s="660"/>
      <c r="F33" s="663"/>
      <c r="G33" s="660"/>
      <c r="H33" s="663"/>
      <c r="I33" s="660"/>
      <c r="J33" s="663"/>
      <c r="K33" s="660"/>
      <c r="L33" s="663"/>
      <c r="M33" s="660"/>
      <c r="N33" s="663"/>
      <c r="O33" s="660"/>
      <c r="P33" s="663"/>
      <c r="Q33" s="660"/>
      <c r="R33" s="663"/>
      <c r="S33" s="660"/>
      <c r="T33" s="663"/>
      <c r="U33" s="660"/>
      <c r="V33" s="663"/>
      <c r="W33" s="660"/>
      <c r="X33" s="663"/>
      <c r="Y33" s="660"/>
      <c r="Z33" s="663"/>
      <c r="AA33" s="660"/>
      <c r="AB33" s="663"/>
      <c r="AC33" s="660"/>
      <c r="AD33" s="663"/>
      <c r="AE33" s="660"/>
      <c r="AF33" s="663"/>
      <c r="AG33" s="660"/>
      <c r="AH33" s="663"/>
      <c r="AI33" s="660"/>
      <c r="AJ33" s="663"/>
      <c r="AK33" s="660"/>
      <c r="AL33" s="663"/>
      <c r="AM33" s="660"/>
      <c r="AN33" s="663"/>
      <c r="AO33" s="660"/>
      <c r="AP33" s="663"/>
      <c r="AQ33" s="660"/>
      <c r="AR33" s="663"/>
      <c r="AS33" s="660"/>
      <c r="AT33" s="663"/>
      <c r="AU33" s="660"/>
      <c r="AV33" s="663"/>
      <c r="AW33" s="660"/>
      <c r="AX33" s="663"/>
      <c r="AY33" s="660"/>
    </row>
    <row r="34" spans="1:51" s="661" customFormat="1" ht="15.5" hidden="1" outlineLevel="1" x14ac:dyDescent="0.35">
      <c r="A34" s="656"/>
      <c r="B34" s="657" t="s">
        <v>564</v>
      </c>
      <c r="C34" s="658" t="str">
        <f>IF(ISBLANK(VLOOKUP(B34,'Follow-up (Section 1.1)'!$B$20:$C$85,2,FALSE)),"",VLOOKUP(B34,'Follow-up (Section 1.1)'!$B$20:$C$85,2,FALSE))</f>
        <v/>
      </c>
      <c r="D34" s="663"/>
      <c r="E34" s="660"/>
      <c r="F34" s="663"/>
      <c r="G34" s="660"/>
      <c r="H34" s="663"/>
      <c r="I34" s="660"/>
      <c r="J34" s="663"/>
      <c r="K34" s="660"/>
      <c r="L34" s="663"/>
      <c r="M34" s="660"/>
      <c r="N34" s="663"/>
      <c r="O34" s="660"/>
      <c r="P34" s="663"/>
      <c r="Q34" s="660"/>
      <c r="R34" s="663"/>
      <c r="S34" s="660"/>
      <c r="T34" s="663"/>
      <c r="U34" s="660"/>
      <c r="V34" s="663"/>
      <c r="W34" s="660"/>
      <c r="X34" s="663"/>
      <c r="Y34" s="660"/>
      <c r="Z34" s="663"/>
      <c r="AA34" s="660"/>
      <c r="AB34" s="663"/>
      <c r="AC34" s="660"/>
      <c r="AD34" s="663"/>
      <c r="AE34" s="660"/>
      <c r="AF34" s="663"/>
      <c r="AG34" s="660"/>
      <c r="AH34" s="663"/>
      <c r="AI34" s="660"/>
      <c r="AJ34" s="663"/>
      <c r="AK34" s="660"/>
      <c r="AL34" s="663"/>
      <c r="AM34" s="660"/>
      <c r="AN34" s="663"/>
      <c r="AO34" s="660"/>
      <c r="AP34" s="663"/>
      <c r="AQ34" s="660"/>
      <c r="AR34" s="663"/>
      <c r="AS34" s="660"/>
      <c r="AT34" s="663"/>
      <c r="AU34" s="660"/>
      <c r="AV34" s="663"/>
      <c r="AW34" s="660"/>
      <c r="AX34" s="663"/>
      <c r="AY34" s="660"/>
    </row>
    <row r="35" spans="1:51" s="661" customFormat="1" ht="15.5" hidden="1" outlineLevel="1" x14ac:dyDescent="0.35">
      <c r="A35" s="656"/>
      <c r="B35" s="662" t="s">
        <v>565</v>
      </c>
      <c r="C35" s="658" t="str">
        <f>IF(ISBLANK(VLOOKUP(B35,'Follow-up (Section 1.1)'!$B$20:$C$85,2,FALSE)),"",VLOOKUP(B35,'Follow-up (Section 1.1)'!$B$20:$C$85,2,FALSE))</f>
        <v/>
      </c>
      <c r="D35" s="663"/>
      <c r="E35" s="660"/>
      <c r="F35" s="663"/>
      <c r="G35" s="660"/>
      <c r="H35" s="663"/>
      <c r="I35" s="660"/>
      <c r="J35" s="663"/>
      <c r="K35" s="660"/>
      <c r="L35" s="663"/>
      <c r="M35" s="660"/>
      <c r="N35" s="663"/>
      <c r="O35" s="660"/>
      <c r="P35" s="663"/>
      <c r="Q35" s="660"/>
      <c r="R35" s="663"/>
      <c r="S35" s="660"/>
      <c r="T35" s="663"/>
      <c r="U35" s="660"/>
      <c r="V35" s="663"/>
      <c r="W35" s="660"/>
      <c r="X35" s="663"/>
      <c r="Y35" s="660"/>
      <c r="Z35" s="663"/>
      <c r="AA35" s="660"/>
      <c r="AB35" s="663"/>
      <c r="AC35" s="660"/>
      <c r="AD35" s="663"/>
      <c r="AE35" s="660"/>
      <c r="AF35" s="663"/>
      <c r="AG35" s="660"/>
      <c r="AH35" s="663"/>
      <c r="AI35" s="660"/>
      <c r="AJ35" s="663"/>
      <c r="AK35" s="660"/>
      <c r="AL35" s="663"/>
      <c r="AM35" s="660"/>
      <c r="AN35" s="663"/>
      <c r="AO35" s="660"/>
      <c r="AP35" s="663"/>
      <c r="AQ35" s="660"/>
      <c r="AR35" s="663"/>
      <c r="AS35" s="660"/>
      <c r="AT35" s="663"/>
      <c r="AU35" s="660"/>
      <c r="AV35" s="663"/>
      <c r="AW35" s="660"/>
      <c r="AX35" s="663"/>
      <c r="AY35" s="660"/>
    </row>
    <row r="36" spans="1:51" s="661" customFormat="1" ht="15.5" hidden="1" outlineLevel="1" x14ac:dyDescent="0.35">
      <c r="A36" s="656"/>
      <c r="B36" s="657" t="s">
        <v>566</v>
      </c>
      <c r="C36" s="658" t="str">
        <f>IF(ISBLANK(VLOOKUP(B36,'Follow-up (Section 1.1)'!$B$20:$C$85,2,FALSE)),"",VLOOKUP(B36,'Follow-up (Section 1.1)'!$B$20:$C$85,2,FALSE))</f>
        <v/>
      </c>
      <c r="D36" s="663"/>
      <c r="E36" s="660"/>
      <c r="F36" s="663"/>
      <c r="G36" s="660"/>
      <c r="H36" s="663"/>
      <c r="I36" s="660"/>
      <c r="J36" s="663"/>
      <c r="K36" s="660"/>
      <c r="L36" s="663"/>
      <c r="M36" s="660"/>
      <c r="N36" s="663"/>
      <c r="O36" s="660"/>
      <c r="P36" s="663"/>
      <c r="Q36" s="660"/>
      <c r="R36" s="663"/>
      <c r="S36" s="660"/>
      <c r="T36" s="663"/>
      <c r="U36" s="660"/>
      <c r="V36" s="663"/>
      <c r="W36" s="660"/>
      <c r="X36" s="663"/>
      <c r="Y36" s="660"/>
      <c r="Z36" s="663"/>
      <c r="AA36" s="660"/>
      <c r="AB36" s="663"/>
      <c r="AC36" s="660"/>
      <c r="AD36" s="663"/>
      <c r="AE36" s="660"/>
      <c r="AF36" s="663"/>
      <c r="AG36" s="660"/>
      <c r="AH36" s="663"/>
      <c r="AI36" s="660"/>
      <c r="AJ36" s="663"/>
      <c r="AK36" s="660"/>
      <c r="AL36" s="663"/>
      <c r="AM36" s="660"/>
      <c r="AN36" s="663"/>
      <c r="AO36" s="660"/>
      <c r="AP36" s="663"/>
      <c r="AQ36" s="660"/>
      <c r="AR36" s="663"/>
      <c r="AS36" s="660"/>
      <c r="AT36" s="663"/>
      <c r="AU36" s="660"/>
      <c r="AV36" s="663"/>
      <c r="AW36" s="660"/>
      <c r="AX36" s="663"/>
      <c r="AY36" s="660"/>
    </row>
    <row r="37" spans="1:51" s="661" customFormat="1" ht="15.5" hidden="1" outlineLevel="1" x14ac:dyDescent="0.35">
      <c r="A37" s="656"/>
      <c r="B37" s="662" t="s">
        <v>567</v>
      </c>
      <c r="C37" s="658" t="str">
        <f>IF(ISBLANK(VLOOKUP(B37,'Follow-up (Section 1.1)'!$B$20:$C$85,2,FALSE)),"",VLOOKUP(B37,'Follow-up (Section 1.1)'!$B$20:$C$85,2,FALSE))</f>
        <v/>
      </c>
      <c r="D37" s="659"/>
      <c r="E37" s="660"/>
      <c r="F37" s="659"/>
      <c r="G37" s="660"/>
      <c r="H37" s="659"/>
      <c r="I37" s="660"/>
      <c r="J37" s="659"/>
      <c r="K37" s="660"/>
      <c r="L37" s="659"/>
      <c r="M37" s="660"/>
      <c r="N37" s="659"/>
      <c r="O37" s="660"/>
      <c r="P37" s="659"/>
      <c r="Q37" s="660"/>
      <c r="R37" s="659"/>
      <c r="S37" s="660"/>
      <c r="T37" s="659"/>
      <c r="U37" s="660"/>
      <c r="V37" s="659"/>
      <c r="W37" s="660"/>
      <c r="X37" s="659"/>
      <c r="Y37" s="660"/>
      <c r="Z37" s="659"/>
      <c r="AA37" s="660"/>
      <c r="AB37" s="659"/>
      <c r="AC37" s="660"/>
      <c r="AD37" s="659"/>
      <c r="AE37" s="660"/>
      <c r="AF37" s="659"/>
      <c r="AG37" s="660"/>
      <c r="AH37" s="659"/>
      <c r="AI37" s="660"/>
      <c r="AJ37" s="659"/>
      <c r="AK37" s="660"/>
      <c r="AL37" s="659"/>
      <c r="AM37" s="660"/>
      <c r="AN37" s="659"/>
      <c r="AO37" s="660"/>
      <c r="AP37" s="659"/>
      <c r="AQ37" s="660"/>
      <c r="AR37" s="659"/>
      <c r="AS37" s="660"/>
      <c r="AT37" s="659"/>
      <c r="AU37" s="660"/>
      <c r="AV37" s="659"/>
      <c r="AW37" s="660"/>
      <c r="AX37" s="659"/>
      <c r="AY37" s="660"/>
    </row>
    <row r="38" spans="1:51" s="661" customFormat="1" ht="15.5" hidden="1" outlineLevel="1" x14ac:dyDescent="0.35">
      <c r="A38" s="670"/>
      <c r="B38" s="657" t="s">
        <v>568</v>
      </c>
      <c r="C38" s="658" t="str">
        <f>IF(ISBLANK(VLOOKUP(B38,'Follow-up (Section 1.1)'!$B$20:$C$85,2,FALSE)),"",VLOOKUP(B38,'Follow-up (Section 1.1)'!$B$20:$C$85,2,FALSE))</f>
        <v/>
      </c>
      <c r="D38" s="659"/>
      <c r="E38" s="660"/>
      <c r="F38" s="659"/>
      <c r="G38" s="660"/>
      <c r="H38" s="659"/>
      <c r="I38" s="660"/>
      <c r="J38" s="659"/>
      <c r="K38" s="660"/>
      <c r="L38" s="659"/>
      <c r="M38" s="660"/>
      <c r="N38" s="659"/>
      <c r="O38" s="660"/>
      <c r="P38" s="659"/>
      <c r="Q38" s="660"/>
      <c r="R38" s="659"/>
      <c r="S38" s="660"/>
      <c r="T38" s="659"/>
      <c r="U38" s="660"/>
      <c r="V38" s="659"/>
      <c r="W38" s="660"/>
      <c r="X38" s="659"/>
      <c r="Y38" s="660"/>
      <c r="Z38" s="659"/>
      <c r="AA38" s="660"/>
      <c r="AB38" s="659"/>
      <c r="AC38" s="660"/>
      <c r="AD38" s="659"/>
      <c r="AE38" s="660"/>
      <c r="AF38" s="659"/>
      <c r="AG38" s="660"/>
      <c r="AH38" s="659"/>
      <c r="AI38" s="660"/>
      <c r="AJ38" s="659"/>
      <c r="AK38" s="660"/>
      <c r="AL38" s="659"/>
      <c r="AM38" s="660"/>
      <c r="AN38" s="659"/>
      <c r="AO38" s="660"/>
      <c r="AP38" s="659"/>
      <c r="AQ38" s="660"/>
      <c r="AR38" s="659"/>
      <c r="AS38" s="660"/>
      <c r="AT38" s="659"/>
      <c r="AU38" s="660"/>
      <c r="AV38" s="659"/>
      <c r="AW38" s="660"/>
      <c r="AX38" s="659"/>
      <c r="AY38" s="660"/>
    </row>
    <row r="39" spans="1:51" s="661" customFormat="1" ht="15.5" hidden="1" outlineLevel="1" x14ac:dyDescent="0.35">
      <c r="A39" s="670"/>
      <c r="B39" s="662" t="s">
        <v>569</v>
      </c>
      <c r="C39" s="658" t="str">
        <f>IF(ISBLANK(VLOOKUP(B39,'Follow-up (Section 1.1)'!$B$20:$C$85,2,FALSE)),"",VLOOKUP(B39,'Follow-up (Section 1.1)'!$B$20:$C$85,2,FALSE))</f>
        <v/>
      </c>
      <c r="D39" s="663"/>
      <c r="E39" s="660"/>
      <c r="F39" s="663"/>
      <c r="G39" s="660"/>
      <c r="H39" s="663"/>
      <c r="I39" s="660"/>
      <c r="J39" s="663"/>
      <c r="K39" s="660"/>
      <c r="L39" s="663"/>
      <c r="M39" s="660"/>
      <c r="N39" s="663"/>
      <c r="O39" s="660"/>
      <c r="P39" s="663"/>
      <c r="Q39" s="660"/>
      <c r="R39" s="663"/>
      <c r="S39" s="660"/>
      <c r="T39" s="663"/>
      <c r="U39" s="660"/>
      <c r="V39" s="663"/>
      <c r="W39" s="660"/>
      <c r="X39" s="663"/>
      <c r="Y39" s="660"/>
      <c r="Z39" s="663"/>
      <c r="AA39" s="660"/>
      <c r="AB39" s="663"/>
      <c r="AC39" s="660"/>
      <c r="AD39" s="663"/>
      <c r="AE39" s="660"/>
      <c r="AF39" s="663"/>
      <c r="AG39" s="660"/>
      <c r="AH39" s="663"/>
      <c r="AI39" s="660"/>
      <c r="AJ39" s="663"/>
      <c r="AK39" s="660"/>
      <c r="AL39" s="663"/>
      <c r="AM39" s="660"/>
      <c r="AN39" s="663"/>
      <c r="AO39" s="660"/>
      <c r="AP39" s="663"/>
      <c r="AQ39" s="660"/>
      <c r="AR39" s="663"/>
      <c r="AS39" s="660"/>
      <c r="AT39" s="663"/>
      <c r="AU39" s="660"/>
      <c r="AV39" s="663"/>
      <c r="AW39" s="660"/>
      <c r="AX39" s="663"/>
      <c r="AY39" s="660"/>
    </row>
    <row r="40" spans="1:51" s="661" customFormat="1" ht="15.5" hidden="1" outlineLevel="1" x14ac:dyDescent="0.35">
      <c r="A40" s="670"/>
      <c r="B40" s="657" t="s">
        <v>570</v>
      </c>
      <c r="C40" s="658" t="str">
        <f>IF(ISBLANK(VLOOKUP(B40,'Follow-up (Section 1.1)'!$B$20:$C$85,2,FALSE)),"",VLOOKUP(B40,'Follow-up (Section 1.1)'!$B$20:$C$85,2,FALSE))</f>
        <v/>
      </c>
      <c r="D40" s="663"/>
      <c r="E40" s="660"/>
      <c r="F40" s="663"/>
      <c r="G40" s="660"/>
      <c r="H40" s="663"/>
      <c r="I40" s="660"/>
      <c r="J40" s="663"/>
      <c r="K40" s="660"/>
      <c r="L40" s="663"/>
      <c r="M40" s="660"/>
      <c r="N40" s="663"/>
      <c r="O40" s="660"/>
      <c r="P40" s="663"/>
      <c r="Q40" s="660"/>
      <c r="R40" s="663"/>
      <c r="S40" s="660"/>
      <c r="T40" s="663"/>
      <c r="U40" s="660"/>
      <c r="V40" s="663"/>
      <c r="W40" s="660"/>
      <c r="X40" s="663"/>
      <c r="Y40" s="660"/>
      <c r="Z40" s="663"/>
      <c r="AA40" s="660"/>
      <c r="AB40" s="663"/>
      <c r="AC40" s="660"/>
      <c r="AD40" s="663"/>
      <c r="AE40" s="660"/>
      <c r="AF40" s="663"/>
      <c r="AG40" s="660"/>
      <c r="AH40" s="663"/>
      <c r="AI40" s="660"/>
      <c r="AJ40" s="663"/>
      <c r="AK40" s="660"/>
      <c r="AL40" s="663"/>
      <c r="AM40" s="660"/>
      <c r="AN40" s="663"/>
      <c r="AO40" s="660"/>
      <c r="AP40" s="663"/>
      <c r="AQ40" s="660"/>
      <c r="AR40" s="663"/>
      <c r="AS40" s="660"/>
      <c r="AT40" s="663"/>
      <c r="AU40" s="660"/>
      <c r="AV40" s="663"/>
      <c r="AW40" s="660"/>
      <c r="AX40" s="663"/>
      <c r="AY40" s="660"/>
    </row>
    <row r="41" spans="1:51" s="661" customFormat="1" ht="15.5" hidden="1" outlineLevel="1" x14ac:dyDescent="0.35">
      <c r="A41" s="670"/>
      <c r="B41" s="662" t="s">
        <v>571</v>
      </c>
      <c r="C41" s="658" t="str">
        <f>IF(ISBLANK(VLOOKUP(B41,'Follow-up (Section 1.1)'!$B$20:$C$85,2,FALSE)),"",VLOOKUP(B41,'Follow-up (Section 1.1)'!$B$20:$C$85,2,FALSE))</f>
        <v/>
      </c>
      <c r="D41" s="663"/>
      <c r="E41" s="660"/>
      <c r="F41" s="663"/>
      <c r="G41" s="660"/>
      <c r="H41" s="663"/>
      <c r="I41" s="660"/>
      <c r="J41" s="663"/>
      <c r="K41" s="660"/>
      <c r="L41" s="663"/>
      <c r="M41" s="660"/>
      <c r="N41" s="663"/>
      <c r="O41" s="660"/>
      <c r="P41" s="663"/>
      <c r="Q41" s="660"/>
      <c r="R41" s="663"/>
      <c r="S41" s="660"/>
      <c r="T41" s="663"/>
      <c r="U41" s="660"/>
      <c r="V41" s="663"/>
      <c r="W41" s="660"/>
      <c r="X41" s="663"/>
      <c r="Y41" s="660"/>
      <c r="Z41" s="663"/>
      <c r="AA41" s="660"/>
      <c r="AB41" s="663"/>
      <c r="AC41" s="660"/>
      <c r="AD41" s="663"/>
      <c r="AE41" s="660"/>
      <c r="AF41" s="663"/>
      <c r="AG41" s="660"/>
      <c r="AH41" s="663"/>
      <c r="AI41" s="660"/>
      <c r="AJ41" s="663"/>
      <c r="AK41" s="660"/>
      <c r="AL41" s="663"/>
      <c r="AM41" s="660"/>
      <c r="AN41" s="663"/>
      <c r="AO41" s="660"/>
      <c r="AP41" s="663"/>
      <c r="AQ41" s="660"/>
      <c r="AR41" s="663"/>
      <c r="AS41" s="660"/>
      <c r="AT41" s="663"/>
      <c r="AU41" s="660"/>
      <c r="AV41" s="663"/>
      <c r="AW41" s="660"/>
      <c r="AX41" s="663"/>
      <c r="AY41" s="660"/>
    </row>
    <row r="42" spans="1:51" s="661" customFormat="1" ht="15.5" hidden="1" outlineLevel="1" x14ac:dyDescent="0.35">
      <c r="A42" s="670"/>
      <c r="B42" s="662" t="s">
        <v>572</v>
      </c>
      <c r="C42" s="658" t="str">
        <f>IF(ISBLANK(VLOOKUP(B42,'Follow-up (Section 1.1)'!$B$20:$C$85,2,FALSE)),"",VLOOKUP(B42,'Follow-up (Section 1.1)'!$B$20:$C$85,2,FALSE))</f>
        <v/>
      </c>
      <c r="D42" s="663"/>
      <c r="E42" s="660"/>
      <c r="F42" s="663"/>
      <c r="G42" s="660"/>
      <c r="H42" s="663"/>
      <c r="I42" s="660"/>
      <c r="J42" s="663"/>
      <c r="K42" s="660"/>
      <c r="L42" s="663"/>
      <c r="M42" s="660"/>
      <c r="N42" s="663"/>
      <c r="O42" s="660"/>
      <c r="P42" s="663"/>
      <c r="Q42" s="660"/>
      <c r="R42" s="663"/>
      <c r="S42" s="660"/>
      <c r="T42" s="663"/>
      <c r="U42" s="660"/>
      <c r="V42" s="663"/>
      <c r="W42" s="660"/>
      <c r="X42" s="663"/>
      <c r="Y42" s="660"/>
      <c r="Z42" s="663"/>
      <c r="AA42" s="660"/>
      <c r="AB42" s="663"/>
      <c r="AC42" s="660"/>
      <c r="AD42" s="663"/>
      <c r="AE42" s="660"/>
      <c r="AF42" s="663"/>
      <c r="AG42" s="660"/>
      <c r="AH42" s="663"/>
      <c r="AI42" s="660"/>
      <c r="AJ42" s="663"/>
      <c r="AK42" s="660"/>
      <c r="AL42" s="663"/>
      <c r="AM42" s="660"/>
      <c r="AN42" s="663"/>
      <c r="AO42" s="660"/>
      <c r="AP42" s="663"/>
      <c r="AQ42" s="660"/>
      <c r="AR42" s="663"/>
      <c r="AS42" s="660"/>
      <c r="AT42" s="663"/>
      <c r="AU42" s="660"/>
      <c r="AV42" s="663"/>
      <c r="AW42" s="660"/>
      <c r="AX42" s="663"/>
      <c r="AY42" s="660"/>
    </row>
    <row r="43" spans="1:51" s="710" customFormat="1" ht="16" collapsed="1" thickBot="1" x14ac:dyDescent="0.4">
      <c r="A43" s="635"/>
      <c r="B43" s="708"/>
      <c r="C43" s="709" t="s">
        <v>207</v>
      </c>
      <c r="D43" s="709"/>
      <c r="E43" s="683">
        <f>E11-E27</f>
        <v>0</v>
      </c>
      <c r="F43" s="684"/>
      <c r="G43" s="683">
        <f>G11-G27</f>
        <v>0</v>
      </c>
      <c r="H43" s="684"/>
      <c r="I43" s="683">
        <f>I11-I27</f>
        <v>0</v>
      </c>
      <c r="J43" s="684"/>
      <c r="K43" s="683">
        <f>K11-K27</f>
        <v>0</v>
      </c>
      <c r="L43" s="684"/>
      <c r="M43" s="683">
        <f>M11-M27</f>
        <v>0</v>
      </c>
      <c r="N43" s="684"/>
      <c r="O43" s="683">
        <f>O11-O27</f>
        <v>0</v>
      </c>
      <c r="P43" s="682"/>
      <c r="Q43" s="683">
        <f>Q11-Q27</f>
        <v>0</v>
      </c>
      <c r="R43" s="684"/>
      <c r="S43" s="683">
        <f>S11-S27</f>
        <v>0</v>
      </c>
      <c r="T43" s="684"/>
      <c r="U43" s="683">
        <f>U11-U27</f>
        <v>0</v>
      </c>
      <c r="V43" s="684"/>
      <c r="W43" s="683">
        <f>W11-W27</f>
        <v>0</v>
      </c>
      <c r="X43" s="684"/>
      <c r="Y43" s="683">
        <f>Y11-Y27</f>
        <v>0</v>
      </c>
      <c r="Z43" s="684"/>
      <c r="AA43" s="683">
        <f>AA11-AA27</f>
        <v>0</v>
      </c>
      <c r="AB43" s="682"/>
      <c r="AC43" s="683">
        <f>AC11-AC27</f>
        <v>0</v>
      </c>
      <c r="AD43" s="684"/>
      <c r="AE43" s="683">
        <f>AE11-AE27</f>
        <v>0</v>
      </c>
      <c r="AF43" s="684"/>
      <c r="AG43" s="683">
        <f>AG11-AG27</f>
        <v>0</v>
      </c>
      <c r="AH43" s="684"/>
      <c r="AI43" s="683">
        <f>AI11-AI27</f>
        <v>0</v>
      </c>
      <c r="AJ43" s="684"/>
      <c r="AK43" s="683">
        <f>AK11-AK27</f>
        <v>0</v>
      </c>
      <c r="AL43" s="684"/>
      <c r="AM43" s="683">
        <f>AM11-AM27</f>
        <v>0</v>
      </c>
      <c r="AN43" s="682"/>
      <c r="AO43" s="683">
        <f>AO11-AO27</f>
        <v>0</v>
      </c>
      <c r="AP43" s="684"/>
      <c r="AQ43" s="683">
        <f>AQ11-AQ27</f>
        <v>0</v>
      </c>
      <c r="AR43" s="684"/>
      <c r="AS43" s="683">
        <f>AS11-AS27</f>
        <v>0</v>
      </c>
      <c r="AT43" s="684"/>
      <c r="AU43" s="683">
        <f>AU11-AU27</f>
        <v>0</v>
      </c>
      <c r="AV43" s="684"/>
      <c r="AW43" s="683">
        <f>AW11-AW27</f>
        <v>0</v>
      </c>
      <c r="AX43" s="684"/>
      <c r="AY43" s="683">
        <f>AY11-AY27</f>
        <v>0</v>
      </c>
    </row>
    <row r="44" spans="1:51" ht="45" customHeight="1" thickTop="1" x14ac:dyDescent="0.35">
      <c r="B44" s="687"/>
      <c r="C44" s="711" t="s">
        <v>607</v>
      </c>
      <c r="D44" s="562"/>
      <c r="E44" s="712">
        <f>IF(E43&gt;0,E43,0)</f>
        <v>0</v>
      </c>
      <c r="F44" s="691"/>
      <c r="G44" s="712">
        <f>IF(G43&gt;0,G43,0)</f>
        <v>0</v>
      </c>
      <c r="H44" s="691"/>
      <c r="I44" s="712">
        <f>IF(I43&gt;0,I43,0)</f>
        <v>0</v>
      </c>
      <c r="J44" s="691"/>
      <c r="K44" s="712">
        <f>IF(K43&gt;0,K43,0)</f>
        <v>0</v>
      </c>
      <c r="L44" s="691"/>
      <c r="M44" s="712">
        <f>IF(M43&gt;0,M43,0)</f>
        <v>0</v>
      </c>
      <c r="N44" s="691"/>
      <c r="O44" s="712">
        <f>IF(O43&gt;0,O43,0)</f>
        <v>0</v>
      </c>
      <c r="P44" s="691"/>
      <c r="Q44" s="712">
        <f>IF(Q43&gt;0,Q43,0)</f>
        <v>0</v>
      </c>
      <c r="R44" s="713"/>
      <c r="S44" s="712">
        <f>IF(S43&gt;0,S43,0)</f>
        <v>0</v>
      </c>
      <c r="T44" s="713"/>
      <c r="U44" s="712">
        <f>IF(U43&gt;0,U43,0)</f>
        <v>0</v>
      </c>
      <c r="V44" s="713"/>
      <c r="W44" s="712">
        <f>IF(W43&gt;0,W43,0)</f>
        <v>0</v>
      </c>
      <c r="X44" s="713"/>
      <c r="Y44" s="712">
        <f>IF(Y43&gt;0,Y43,0)</f>
        <v>0</v>
      </c>
      <c r="Z44" s="713"/>
      <c r="AA44" s="712">
        <f>IF(AA43&gt;0,AA43,0)</f>
        <v>0</v>
      </c>
      <c r="AB44" s="691"/>
      <c r="AC44" s="712">
        <f>IF(AC43&gt;0,AC43,0)</f>
        <v>0</v>
      </c>
      <c r="AD44" s="713"/>
      <c r="AE44" s="712">
        <f>IF(AE43&gt;0,AE43,0)</f>
        <v>0</v>
      </c>
      <c r="AF44" s="713"/>
      <c r="AG44" s="712">
        <f>IF(AG43&gt;0,AG43,0)</f>
        <v>0</v>
      </c>
      <c r="AH44" s="713"/>
      <c r="AI44" s="712">
        <f>IF(AI43&gt;0,AI43,0)</f>
        <v>0</v>
      </c>
      <c r="AJ44" s="713"/>
      <c r="AK44" s="712">
        <f>IF(AK43&gt;0,AK43,0)</f>
        <v>0</v>
      </c>
      <c r="AL44" s="713"/>
      <c r="AM44" s="712">
        <f>IF(AM43&gt;0,AM43,0)</f>
        <v>0</v>
      </c>
      <c r="AN44" s="691"/>
      <c r="AO44" s="712">
        <f>IF(AO43&gt;0,AO43,0)</f>
        <v>0</v>
      </c>
      <c r="AP44" s="713"/>
      <c r="AQ44" s="712">
        <f>IF(AQ43&gt;0,AQ43,0)</f>
        <v>0</v>
      </c>
      <c r="AR44" s="713"/>
      <c r="AS44" s="712">
        <f>IF(AS43&gt;0,AS43,0)</f>
        <v>0</v>
      </c>
      <c r="AT44" s="713"/>
      <c r="AU44" s="712">
        <f>IF(AU43&gt;0,AU43,0)</f>
        <v>0</v>
      </c>
      <c r="AV44" s="713"/>
      <c r="AW44" s="712">
        <f>IF(AW43&gt;0,AW43,0)</f>
        <v>0</v>
      </c>
      <c r="AX44" s="713"/>
      <c r="AY44" s="712">
        <f>IF(AY43&gt;0,AY43,0)</f>
        <v>0</v>
      </c>
    </row>
    <row r="45" spans="1:51" ht="16" x14ac:dyDescent="0.35">
      <c r="B45" s="687"/>
      <c r="C45" s="714"/>
      <c r="D45" s="562"/>
      <c r="E45" s="689"/>
      <c r="F45" s="689"/>
      <c r="G45" s="689"/>
      <c r="H45" s="689"/>
      <c r="I45" s="689"/>
      <c r="J45" s="689"/>
      <c r="K45" s="689"/>
      <c r="L45" s="1593"/>
      <c r="M45" s="1593"/>
      <c r="N45" s="1593"/>
      <c r="O45" s="1593"/>
      <c r="P45" s="689"/>
      <c r="AB45" s="689"/>
      <c r="AN45" s="689"/>
    </row>
    <row r="46" spans="1:51" ht="15.5" x14ac:dyDescent="0.35">
      <c r="C46" s="801" t="s">
        <v>608</v>
      </c>
      <c r="D46" s="693"/>
      <c r="E46" s="716">
        <f>E44+G44+I44+K44+M44+O44+Q44+S44+U44+W44+Y44+AA44+AC44+AE44+AG44+AI44+AK44+AM44+AO44+AQ44+AS44+AU44+AW44+AY44</f>
        <v>0</v>
      </c>
      <c r="F46" s="693"/>
      <c r="G46" s="693"/>
      <c r="H46" s="693"/>
      <c r="I46" s="693"/>
      <c r="J46" s="693"/>
      <c r="K46" s="693"/>
      <c r="L46" s="693"/>
      <c r="M46" s="693"/>
      <c r="N46" s="693"/>
    </row>
    <row r="47" spans="1:51" ht="15.5" x14ac:dyDescent="0.35">
      <c r="C47" s="565"/>
      <c r="D47" s="693"/>
      <c r="E47" s="693"/>
      <c r="F47" s="693"/>
      <c r="G47" s="693"/>
      <c r="H47" s="693"/>
      <c r="I47" s="693"/>
      <c r="J47" s="693"/>
      <c r="K47" s="693"/>
      <c r="L47" s="693"/>
      <c r="M47" s="693"/>
      <c r="N47" s="693"/>
    </row>
    <row r="48" spans="1:51" ht="15.5" x14ac:dyDescent="0.35">
      <c r="C48" s="715"/>
      <c r="D48" s="693"/>
      <c r="E48" s="693"/>
      <c r="F48" s="693"/>
      <c r="G48" s="693"/>
      <c r="H48" s="693"/>
      <c r="I48" s="693"/>
      <c r="J48" s="693"/>
      <c r="K48" s="693"/>
      <c r="L48" s="693"/>
      <c r="M48" s="693"/>
      <c r="N48" s="693"/>
    </row>
    <row r="49" spans="1:14" ht="15.65" customHeight="1" x14ac:dyDescent="0.35">
      <c r="A49" s="694"/>
      <c r="B49" s="568"/>
      <c r="D49" s="693"/>
      <c r="E49" s="693"/>
      <c r="F49" s="693"/>
      <c r="G49" s="693"/>
      <c r="H49" s="693"/>
      <c r="I49" s="693"/>
      <c r="J49" s="693"/>
      <c r="K49" s="693"/>
      <c r="L49" s="693"/>
      <c r="M49" s="693"/>
      <c r="N49" s="693"/>
    </row>
    <row r="50" spans="1:14" ht="15.5" x14ac:dyDescent="0.35">
      <c r="B50" s="568"/>
      <c r="D50" s="693"/>
      <c r="E50" s="693"/>
      <c r="F50" s="693"/>
      <c r="G50" s="693"/>
      <c r="H50" s="693"/>
      <c r="I50" s="693"/>
      <c r="J50" s="693"/>
      <c r="K50" s="693"/>
      <c r="L50" s="693"/>
      <c r="M50" s="693"/>
      <c r="N50" s="693"/>
    </row>
    <row r="51" spans="1:14" ht="15.5" x14ac:dyDescent="0.35">
      <c r="B51" s="568"/>
      <c r="D51" s="693"/>
      <c r="E51" s="693"/>
      <c r="F51" s="693"/>
      <c r="G51" s="693"/>
      <c r="H51" s="693"/>
      <c r="I51" s="693"/>
      <c r="J51" s="693"/>
      <c r="K51" s="693"/>
      <c r="L51" s="693"/>
      <c r="M51" s="693"/>
      <c r="N51" s="693"/>
    </row>
    <row r="52" spans="1:14" ht="15.5" x14ac:dyDescent="0.35">
      <c r="B52" s="568"/>
      <c r="D52" s="693"/>
      <c r="E52" s="693"/>
      <c r="F52" s="693"/>
      <c r="G52" s="693"/>
      <c r="H52" s="693"/>
      <c r="I52" s="693"/>
      <c r="J52" s="693"/>
      <c r="K52" s="693"/>
      <c r="L52" s="693"/>
      <c r="M52" s="693"/>
      <c r="N52" s="693"/>
    </row>
    <row r="53" spans="1:14" ht="15.5" x14ac:dyDescent="0.35">
      <c r="B53" s="568"/>
      <c r="D53" s="693"/>
      <c r="E53" s="693"/>
      <c r="F53" s="693"/>
      <c r="G53" s="693"/>
      <c r="H53" s="693"/>
      <c r="I53" s="693"/>
      <c r="J53" s="693"/>
      <c r="K53" s="693"/>
      <c r="L53" s="693"/>
      <c r="M53" s="693"/>
      <c r="N53" s="693"/>
    </row>
    <row r="54" spans="1:14" ht="32.25" customHeight="1" x14ac:dyDescent="0.35">
      <c r="B54" s="568"/>
      <c r="D54" s="693"/>
      <c r="E54" s="693"/>
      <c r="F54" s="693"/>
      <c r="G54" s="693"/>
      <c r="H54" s="693"/>
      <c r="I54" s="693"/>
      <c r="J54" s="693"/>
      <c r="K54" s="693"/>
      <c r="L54" s="693"/>
      <c r="M54" s="693"/>
      <c r="N54" s="693"/>
    </row>
    <row r="55" spans="1:14" ht="15.5" x14ac:dyDescent="0.35">
      <c r="B55" s="568"/>
      <c r="D55" s="693"/>
      <c r="E55" s="693"/>
      <c r="F55" s="693"/>
      <c r="G55" s="693"/>
      <c r="H55" s="693"/>
      <c r="I55" s="693"/>
      <c r="J55" s="693"/>
      <c r="K55" s="693"/>
      <c r="L55" s="693"/>
      <c r="M55" s="693"/>
      <c r="N55" s="693"/>
    </row>
  </sheetData>
  <sheetProtection algorithmName="SHA-512" hashValue="ChCCG0EUDh0CSfuMoExgC+6yhwj8DtxL3Ud9zJsiMWzw2xRGjRWr1+h9N704qGNAaiGnpj47rKDE8k1RwmWXiw==" saltValue="W77Z3P5xCz43bSXqxoiBXg==" spinCount="100000" sheet="1" formatCells="0" formatRows="0"/>
  <protectedRanges>
    <protectedRange sqref="D8:AY9" name="Range1"/>
  </protectedRanges>
  <mergeCells count="54">
    <mergeCell ref="AT9:AU9"/>
    <mergeCell ref="AV9:AW9"/>
    <mergeCell ref="AX9:AY9"/>
    <mergeCell ref="L45:O45"/>
    <mergeCell ref="AH9:AI9"/>
    <mergeCell ref="AJ9:AK9"/>
    <mergeCell ref="AL9:AM9"/>
    <mergeCell ref="AN9:AO9"/>
    <mergeCell ref="AP9:AQ9"/>
    <mergeCell ref="AR9:AS9"/>
    <mergeCell ref="V9:W9"/>
    <mergeCell ref="X9:Y9"/>
    <mergeCell ref="Z9:AA9"/>
    <mergeCell ref="AB9:AC9"/>
    <mergeCell ref="AD9:AE9"/>
    <mergeCell ref="AF9:AG9"/>
    <mergeCell ref="AX8:AY8"/>
    <mergeCell ref="D9:E9"/>
    <mergeCell ref="F9:G9"/>
    <mergeCell ref="H9:I9"/>
    <mergeCell ref="J9:K9"/>
    <mergeCell ref="L9:M9"/>
    <mergeCell ref="N9:O9"/>
    <mergeCell ref="P9:Q9"/>
    <mergeCell ref="R9:S9"/>
    <mergeCell ref="T9:U9"/>
    <mergeCell ref="AL8:AM8"/>
    <mergeCell ref="AN8:AO8"/>
    <mergeCell ref="AP8:AQ8"/>
    <mergeCell ref="AR8:AS8"/>
    <mergeCell ref="AT8:AU8"/>
    <mergeCell ref="AV8:AW8"/>
    <mergeCell ref="AJ8:AK8"/>
    <mergeCell ref="N8:O8"/>
    <mergeCell ref="P8:Q8"/>
    <mergeCell ref="R8:S8"/>
    <mergeCell ref="T8:U8"/>
    <mergeCell ref="V8:W8"/>
    <mergeCell ref="X8:Y8"/>
    <mergeCell ref="Z8:AA8"/>
    <mergeCell ref="AB8:AC8"/>
    <mergeCell ref="AD8:AE8"/>
    <mergeCell ref="AF8:AG8"/>
    <mergeCell ref="AH8:AI8"/>
    <mergeCell ref="B1:M1"/>
    <mergeCell ref="D3:I3"/>
    <mergeCell ref="D4:I4"/>
    <mergeCell ref="B8:B10"/>
    <mergeCell ref="C8:C10"/>
    <mergeCell ref="D8:E8"/>
    <mergeCell ref="F8:G8"/>
    <mergeCell ref="H8:I8"/>
    <mergeCell ref="J8:K8"/>
    <mergeCell ref="L8:M8"/>
  </mergeCells>
  <printOptions horizontalCentered="1"/>
  <pageMargins left="0.39370078740157483" right="0.31496062992125984" top="0.39370078740157483" bottom="0.59055118110236227" header="0.31496062992125984" footer="0.27559055118110237"/>
  <headerFooter>
    <oddFooter>&amp;L&amp;"Arial,Regular"&amp;10ACAP Renewal/0126/ACAP&amp;C&amp;A
Page &amp;P of &amp;N</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F94BD-75A0-4362-9242-FC897EA3CFB9}">
  <dimension ref="A1:H41"/>
  <sheetViews>
    <sheetView showGridLines="0" zoomScale="55" zoomScaleNormal="55" zoomScaleSheetLayoutView="70" workbookViewId="0">
      <selection activeCell="B5" sqref="B5:E5"/>
    </sheetView>
  </sheetViews>
  <sheetFormatPr defaultColWidth="8.81640625" defaultRowHeight="15" customHeight="1" x14ac:dyDescent="0.35"/>
  <cols>
    <col min="1" max="1" width="8.81640625" style="717"/>
    <col min="2" max="2" width="9.453125" style="718" customWidth="1"/>
    <col min="3" max="3" width="28.7265625" style="718" customWidth="1"/>
    <col min="4" max="4" width="110.81640625" style="719" customWidth="1"/>
    <col min="5" max="5" width="30.7265625" style="720" customWidth="1"/>
    <col min="6" max="6" width="70" style="721" customWidth="1"/>
    <col min="7" max="16384" width="8.81640625" style="721"/>
  </cols>
  <sheetData>
    <row r="1" spans="1:8" s="957" customFormat="1" ht="20" x14ac:dyDescent="0.4">
      <c r="A1" s="1611" t="s">
        <v>609</v>
      </c>
      <c r="B1" s="1612"/>
      <c r="C1" s="1612"/>
      <c r="D1" s="1612"/>
      <c r="E1" s="1612"/>
    </row>
    <row r="2" spans="1:8" ht="14.5" x14ac:dyDescent="0.35"/>
    <row r="3" spans="1:8" s="959" customFormat="1" ht="20.5" customHeight="1" x14ac:dyDescent="0.45">
      <c r="A3" s="958"/>
      <c r="B3" s="1613" t="s">
        <v>610</v>
      </c>
      <c r="C3" s="1613"/>
      <c r="D3" s="1613"/>
      <c r="E3" s="1613"/>
    </row>
    <row r="4" spans="1:8" ht="59.15" customHeight="1" x14ac:dyDescent="0.35">
      <c r="B4" s="1614" t="s">
        <v>611</v>
      </c>
      <c r="C4" s="1615"/>
      <c r="D4" s="1615"/>
      <c r="E4" s="1616"/>
      <c r="F4" s="886"/>
      <c r="H4" s="886"/>
    </row>
    <row r="5" spans="1:8" ht="55" customHeight="1" x14ac:dyDescent="0.35">
      <c r="B5" s="1617" t="s">
        <v>612</v>
      </c>
      <c r="C5" s="1618"/>
      <c r="D5" s="1618"/>
      <c r="E5" s="1619"/>
    </row>
    <row r="6" spans="1:8" ht="38.5" customHeight="1" x14ac:dyDescent="0.35">
      <c r="B6" s="1617" t="s">
        <v>613</v>
      </c>
      <c r="C6" s="1618"/>
      <c r="D6" s="1618"/>
      <c r="E6" s="1619"/>
    </row>
    <row r="7" spans="1:8" ht="16" customHeight="1" x14ac:dyDescent="0.35">
      <c r="B7" s="1608" t="s">
        <v>614</v>
      </c>
      <c r="C7" s="1609"/>
      <c r="D7" s="1609"/>
      <c r="E7" s="1610"/>
    </row>
    <row r="8" spans="1:8" ht="48.65" customHeight="1" x14ac:dyDescent="0.35">
      <c r="B8" s="1594" t="s">
        <v>615</v>
      </c>
      <c r="C8" s="1595"/>
      <c r="D8" s="1595"/>
      <c r="E8" s="1596"/>
    </row>
    <row r="9" spans="1:8" ht="16" customHeight="1" x14ac:dyDescent="0.35">
      <c r="B9" s="960"/>
      <c r="C9" s="960"/>
      <c r="D9" s="960"/>
      <c r="E9" s="960"/>
    </row>
    <row r="10" spans="1:8" ht="16" customHeight="1" x14ac:dyDescent="0.35">
      <c r="B10" s="961" t="s">
        <v>616</v>
      </c>
      <c r="C10" s="956"/>
      <c r="D10" s="549"/>
      <c r="E10" s="549"/>
    </row>
    <row r="11" spans="1:8" ht="77.150000000000006" customHeight="1" x14ac:dyDescent="0.35">
      <c r="B11" s="1599" t="s">
        <v>617</v>
      </c>
      <c r="C11" s="1600"/>
      <c r="D11" s="1600"/>
      <c r="E11" s="1601"/>
    </row>
    <row r="12" spans="1:8" ht="42" customHeight="1" x14ac:dyDescent="0.35">
      <c r="B12" s="1602" t="s">
        <v>618</v>
      </c>
      <c r="C12" s="1603"/>
      <c r="D12" s="1603"/>
      <c r="E12" s="1604"/>
    </row>
    <row r="13" spans="1:8" ht="38.5" customHeight="1" x14ac:dyDescent="0.35">
      <c r="B13" s="1605" t="s">
        <v>619</v>
      </c>
      <c r="C13" s="1606"/>
      <c r="D13" s="1606"/>
      <c r="E13" s="1607"/>
    </row>
    <row r="14" spans="1:8" ht="17.5" x14ac:dyDescent="0.35">
      <c r="B14" s="962"/>
      <c r="C14" s="962"/>
      <c r="D14" s="962"/>
      <c r="E14" s="962"/>
    </row>
    <row r="15" spans="1:8" ht="34.5" customHeight="1" x14ac:dyDescent="0.35">
      <c r="B15" s="1597" t="s">
        <v>620</v>
      </c>
      <c r="C15" s="1598"/>
      <c r="D15" s="1598"/>
      <c r="E15" s="963"/>
    </row>
    <row r="16" spans="1:8" ht="36.65" customHeight="1" x14ac:dyDescent="0.35">
      <c r="B16" s="887" t="s">
        <v>621</v>
      </c>
      <c r="C16" s="888" t="s">
        <v>622</v>
      </c>
      <c r="D16" s="889" t="s">
        <v>623</v>
      </c>
    </row>
    <row r="17" spans="2:4" ht="100" customHeight="1" x14ac:dyDescent="0.35">
      <c r="B17" s="890" t="s">
        <v>517</v>
      </c>
      <c r="C17" s="966" t="s">
        <v>624</v>
      </c>
      <c r="D17" s="967" t="s">
        <v>625</v>
      </c>
    </row>
    <row r="18" spans="2:4" ht="99.65" customHeight="1" x14ac:dyDescent="0.35">
      <c r="B18" s="891" t="s">
        <v>519</v>
      </c>
      <c r="C18" s="968" t="s">
        <v>624</v>
      </c>
      <c r="D18" s="969" t="s">
        <v>625</v>
      </c>
    </row>
    <row r="19" spans="2:4" ht="100" customHeight="1" x14ac:dyDescent="0.35">
      <c r="B19" s="890" t="s">
        <v>534</v>
      </c>
      <c r="C19" s="966" t="s">
        <v>624</v>
      </c>
      <c r="D19" s="967" t="s">
        <v>626</v>
      </c>
    </row>
    <row r="20" spans="2:4" ht="100" customHeight="1" x14ac:dyDescent="0.35">
      <c r="B20" s="891" t="s">
        <v>536</v>
      </c>
      <c r="C20" s="968" t="s">
        <v>624</v>
      </c>
      <c r="D20" s="969" t="s">
        <v>627</v>
      </c>
    </row>
    <row r="21" spans="2:4" ht="100" customHeight="1" x14ac:dyDescent="0.35">
      <c r="B21" s="891" t="s">
        <v>538</v>
      </c>
      <c r="C21" s="968" t="s">
        <v>624</v>
      </c>
      <c r="D21" s="969" t="s">
        <v>628</v>
      </c>
    </row>
    <row r="22" spans="2:4" ht="100" customHeight="1" x14ac:dyDescent="0.35">
      <c r="B22" s="891" t="s">
        <v>550</v>
      </c>
      <c r="C22" s="968" t="s">
        <v>624</v>
      </c>
      <c r="D22" s="969" t="s">
        <v>629</v>
      </c>
    </row>
    <row r="23" spans="2:4" ht="100" customHeight="1" x14ac:dyDescent="0.35">
      <c r="B23" s="891" t="s">
        <v>558</v>
      </c>
      <c r="C23" s="968" t="s">
        <v>624</v>
      </c>
      <c r="D23" s="969" t="s">
        <v>630</v>
      </c>
    </row>
    <row r="24" spans="2:4" ht="100" customHeight="1" x14ac:dyDescent="0.35">
      <c r="B24" s="891" t="s">
        <v>559</v>
      </c>
      <c r="C24" s="968" t="s">
        <v>624</v>
      </c>
      <c r="D24" s="969" t="s">
        <v>631</v>
      </c>
    </row>
    <row r="25" spans="2:4" ht="100" customHeight="1" x14ac:dyDescent="0.35">
      <c r="B25" s="891" t="s">
        <v>560</v>
      </c>
      <c r="C25" s="968" t="s">
        <v>624</v>
      </c>
      <c r="D25" s="969" t="s">
        <v>631</v>
      </c>
    </row>
    <row r="26" spans="2:4" ht="100" customHeight="1" x14ac:dyDescent="0.35">
      <c r="B26" s="891" t="s">
        <v>579</v>
      </c>
      <c r="C26" s="968" t="s">
        <v>624</v>
      </c>
      <c r="D26" s="969" t="s">
        <v>632</v>
      </c>
    </row>
    <row r="27" spans="2:4" ht="100" customHeight="1" x14ac:dyDescent="0.35">
      <c r="B27" s="891" t="s">
        <v>580</v>
      </c>
      <c r="C27" s="968" t="s">
        <v>624</v>
      </c>
      <c r="D27" s="969" t="s">
        <v>628</v>
      </c>
    </row>
    <row r="28" spans="2:4" ht="100" customHeight="1" x14ac:dyDescent="0.35">
      <c r="B28" s="891" t="s">
        <v>581</v>
      </c>
      <c r="C28" s="968" t="s">
        <v>624</v>
      </c>
      <c r="D28" s="969" t="s">
        <v>625</v>
      </c>
    </row>
    <row r="29" spans="2:4" ht="100" customHeight="1" x14ac:dyDescent="0.35">
      <c r="B29" s="892" t="s">
        <v>633</v>
      </c>
      <c r="C29" s="970" t="s">
        <v>624</v>
      </c>
      <c r="D29" s="971" t="s">
        <v>634</v>
      </c>
    </row>
    <row r="30" spans="2:4" ht="100" customHeight="1" x14ac:dyDescent="0.35">
      <c r="B30" s="893" t="s">
        <v>635</v>
      </c>
      <c r="C30" s="972" t="s">
        <v>624</v>
      </c>
      <c r="D30" s="973" t="s">
        <v>636</v>
      </c>
    </row>
    <row r="31" spans="2:4" ht="100" customHeight="1" x14ac:dyDescent="0.35">
      <c r="B31" s="893" t="s">
        <v>637</v>
      </c>
      <c r="C31" s="972" t="s">
        <v>624</v>
      </c>
      <c r="D31" s="973" t="s">
        <v>636</v>
      </c>
    </row>
    <row r="33" spans="2:4" ht="37.5" customHeight="1" x14ac:dyDescent="0.35">
      <c r="B33" s="1588" t="s">
        <v>638</v>
      </c>
      <c r="C33" s="1588"/>
      <c r="D33" s="1588"/>
    </row>
    <row r="34" spans="2:4" ht="15.5" x14ac:dyDescent="0.35">
      <c r="B34" s="889" t="s">
        <v>621</v>
      </c>
      <c r="C34" s="889" t="s">
        <v>639</v>
      </c>
      <c r="D34" s="889" t="s">
        <v>640</v>
      </c>
    </row>
    <row r="35" spans="2:4" ht="33.65" customHeight="1" x14ac:dyDescent="0.35">
      <c r="B35" s="964" t="s">
        <v>153</v>
      </c>
      <c r="C35" s="965" t="s">
        <v>641</v>
      </c>
      <c r="D35" s="973"/>
    </row>
    <row r="36" spans="2:4" ht="16.5" customHeight="1" x14ac:dyDescent="0.35">
      <c r="B36" s="964" t="s">
        <v>155</v>
      </c>
      <c r="C36" s="965" t="s">
        <v>274</v>
      </c>
      <c r="D36" s="973"/>
    </row>
    <row r="37" spans="2:4" ht="15.65" customHeight="1" x14ac:dyDescent="0.35">
      <c r="B37" s="964" t="s">
        <v>157</v>
      </c>
      <c r="C37" s="965" t="s">
        <v>427</v>
      </c>
      <c r="D37" s="973"/>
    </row>
    <row r="38" spans="2:4" ht="34.5" customHeight="1" x14ac:dyDescent="0.35">
      <c r="B38" s="964" t="s">
        <v>159</v>
      </c>
      <c r="C38" s="965" t="s">
        <v>642</v>
      </c>
      <c r="D38" s="973"/>
    </row>
    <row r="39" spans="2:4" ht="15" customHeight="1" x14ac:dyDescent="0.35">
      <c r="B39" s="964" t="s">
        <v>161</v>
      </c>
      <c r="C39" s="965" t="s">
        <v>36</v>
      </c>
      <c r="D39" s="973"/>
    </row>
    <row r="40" spans="2:4" ht="34" customHeight="1" x14ac:dyDescent="0.35">
      <c r="B40" s="964" t="s">
        <v>168</v>
      </c>
      <c r="C40" s="965" t="s">
        <v>643</v>
      </c>
      <c r="D40" s="973"/>
    </row>
    <row r="41" spans="2:4" ht="15" customHeight="1" x14ac:dyDescent="0.35">
      <c r="B41" s="964" t="s">
        <v>171</v>
      </c>
      <c r="C41" s="965" t="s">
        <v>644</v>
      </c>
      <c r="D41" s="973"/>
    </row>
  </sheetData>
  <sheetProtection algorithmName="SHA-512" hashValue="qKp8Jy+1rEK1Pf+K7QdyfHt2EhAhX2hPFI33tqmgfl+IdxONxIqkj7YlOwUJ9vMQhx0Vif43U03WT9LHV1DmPA==" saltValue="YMNjeVFXXRBISnF535rDdg==" spinCount="100000" sheet="1" formatCells="0" autoFilter="0" pivotTables="0"/>
  <mergeCells count="12">
    <mergeCell ref="B7:E7"/>
    <mergeCell ref="A1:E1"/>
    <mergeCell ref="B3:E3"/>
    <mergeCell ref="B4:E4"/>
    <mergeCell ref="B5:E5"/>
    <mergeCell ref="B6:E6"/>
    <mergeCell ref="B8:E8"/>
    <mergeCell ref="B33:D33"/>
    <mergeCell ref="B15:D15"/>
    <mergeCell ref="B11:E11"/>
    <mergeCell ref="B12:E12"/>
    <mergeCell ref="B13:E13"/>
  </mergeCells>
  <dataValidations count="1">
    <dataValidation type="list" allowBlank="1" showInputMessage="1" showErrorMessage="1" sqref="C17:C31" xr:uid="{8CBF5DC4-628E-4C10-B253-32B70886C97E}">
      <formula1>"'--Please select--, Yes, No, Not Applicable"</formula1>
    </dataValidation>
  </dataValidations>
  <pageMargins left="0.59055118110236227" right="0.39370078740157483" top="0.74803149606299213" bottom="0.74803149606299213" header="0.31496062992125984" footer="0.31496062992125984"/>
  <headerFooter>
    <oddFooter>&amp;LACAP Renewal/0126/ACAP&amp;C&amp;A, Page &amp;P of &amp;N</oddFooter>
  </headerFooter>
  <rowBreaks count="1" manualBreakCount="1">
    <brk id="24" max="4" man="1"/>
  </rowBreaks>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66C41-6B31-4F51-B720-0AE4454F3484}">
  <sheetPr>
    <pageSetUpPr fitToPage="1"/>
  </sheetPr>
  <dimension ref="A1:AO178"/>
  <sheetViews>
    <sheetView zoomScale="85" zoomScaleNormal="85" zoomScaleSheetLayoutView="70" workbookViewId="0">
      <selection activeCell="M7" sqref="M7"/>
    </sheetView>
  </sheetViews>
  <sheetFormatPr defaultColWidth="9.1796875" defaultRowHeight="14.5" x14ac:dyDescent="0.35"/>
  <cols>
    <col min="1" max="1" width="6.453125" style="726" customWidth="1"/>
    <col min="2" max="2" width="20" customWidth="1"/>
    <col min="3" max="3" width="27.54296875" customWidth="1"/>
    <col min="4" max="4" width="26.81640625" customWidth="1"/>
    <col min="5" max="5" width="15.1796875" customWidth="1"/>
    <col min="6" max="6" width="20.453125" customWidth="1"/>
    <col min="7" max="7" width="20.26953125" customWidth="1"/>
    <col min="8" max="8" width="2.81640625" style="4" customWidth="1"/>
    <col min="9" max="9" width="19.1796875" customWidth="1"/>
    <col min="10" max="10" width="17.1796875" customWidth="1"/>
    <col min="11" max="11" width="19.1796875" customWidth="1"/>
    <col min="12" max="12" width="17" customWidth="1"/>
    <col min="13" max="13" width="19.1796875" customWidth="1"/>
    <col min="14" max="14" width="17.1796875" customWidth="1"/>
    <col min="15" max="15" width="19.26953125" customWidth="1"/>
    <col min="16" max="16" width="17.1796875" customWidth="1"/>
    <col min="17" max="17" width="19.26953125" customWidth="1"/>
    <col min="18" max="18" width="18.81640625" customWidth="1"/>
    <col min="19" max="19" width="19.26953125" customWidth="1"/>
    <col min="20" max="20" width="17.1796875" customWidth="1"/>
    <col min="21" max="21" width="22.453125" customWidth="1"/>
    <col min="22" max="22" width="10.81640625" style="4" bestFit="1" customWidth="1"/>
    <col min="23" max="41" width="9.1796875" style="4"/>
  </cols>
  <sheetData>
    <row r="1" spans="1:21" s="62" customFormat="1" ht="39.75" customHeight="1" x14ac:dyDescent="0.35">
      <c r="A1" s="1625" t="s">
        <v>645</v>
      </c>
      <c r="B1" s="1625"/>
      <c r="C1" s="1625"/>
      <c r="D1" s="1625"/>
      <c r="E1" s="1625"/>
      <c r="F1" s="1625"/>
      <c r="G1" s="1625"/>
      <c r="H1" s="1625"/>
      <c r="I1" s="741"/>
      <c r="J1" s="722"/>
    </row>
    <row r="2" spans="1:21" s="62" customFormat="1" x14ac:dyDescent="0.35">
      <c r="A2" s="63"/>
    </row>
    <row r="3" spans="1:21" s="36" customFormat="1" ht="17.25" customHeight="1" x14ac:dyDescent="0.3">
      <c r="A3" s="1626" t="s">
        <v>44</v>
      </c>
      <c r="B3" s="1627"/>
      <c r="C3" s="1628" t="s">
        <v>646</v>
      </c>
      <c r="D3" s="1629"/>
      <c r="E3" s="37"/>
      <c r="F3" s="37"/>
      <c r="G3" s="37"/>
      <c r="H3" s="37"/>
      <c r="I3" s="37"/>
    </row>
    <row r="4" spans="1:21" s="36" customFormat="1" ht="17.25" customHeight="1" x14ac:dyDescent="0.3">
      <c r="A4" s="1626" t="s">
        <v>46</v>
      </c>
      <c r="B4" s="1627"/>
      <c r="C4" s="1628" t="s">
        <v>646</v>
      </c>
      <c r="D4" s="1629"/>
      <c r="E4" s="37"/>
      <c r="F4" s="1630"/>
      <c r="G4" s="1630"/>
      <c r="H4" s="1630"/>
      <c r="I4" s="723"/>
    </row>
    <row r="5" spans="1:21" s="36" customFormat="1" ht="13" x14ac:dyDescent="0.3">
      <c r="A5" s="39"/>
      <c r="B5" s="39"/>
      <c r="C5" s="39"/>
      <c r="D5" s="39"/>
      <c r="E5" s="39"/>
      <c r="F5" s="723"/>
      <c r="G5" s="723"/>
      <c r="H5" s="723"/>
      <c r="I5" s="723"/>
    </row>
    <row r="6" spans="1:21" s="4" customFormat="1" ht="188.15" customHeight="1" x14ac:dyDescent="0.35">
      <c r="A6" s="1631" t="s">
        <v>730</v>
      </c>
      <c r="B6" s="1631"/>
      <c r="C6" s="1631"/>
      <c r="D6" s="1631"/>
      <c r="E6" s="1631"/>
      <c r="F6" s="1631"/>
      <c r="G6" s="1631"/>
      <c r="H6" s="5"/>
      <c r="I6" s="5"/>
      <c r="J6" s="5"/>
      <c r="K6" s="5"/>
      <c r="L6" s="5"/>
      <c r="M6" s="5"/>
      <c r="N6" s="5"/>
      <c r="O6" s="5"/>
      <c r="P6" s="5"/>
      <c r="Q6" s="5"/>
      <c r="R6" s="5"/>
      <c r="S6" s="5"/>
      <c r="T6" s="5"/>
      <c r="U6" s="5"/>
    </row>
    <row r="7" spans="1:21" s="60" customFormat="1" ht="48" customHeight="1" x14ac:dyDescent="0.35">
      <c r="A7" s="929" t="s">
        <v>96</v>
      </c>
      <c r="B7" s="1632" t="s">
        <v>647</v>
      </c>
      <c r="C7" s="1633"/>
      <c r="D7" s="1633"/>
      <c r="E7" s="1634"/>
      <c r="F7" s="1632" t="s">
        <v>648</v>
      </c>
      <c r="G7" s="1634"/>
      <c r="H7" s="61"/>
      <c r="I7" s="61"/>
      <c r="J7" s="61"/>
      <c r="K7" s="61"/>
      <c r="L7" s="61"/>
      <c r="M7" s="61"/>
      <c r="N7" s="61"/>
      <c r="O7" s="61"/>
      <c r="P7" s="61"/>
      <c r="Q7" s="61"/>
      <c r="R7" s="61"/>
      <c r="S7" s="61"/>
      <c r="T7" s="61"/>
      <c r="U7" s="61"/>
    </row>
    <row r="8" spans="1:21" s="4" customFormat="1" ht="30" customHeight="1" x14ac:dyDescent="0.35">
      <c r="A8" s="930"/>
      <c r="B8" s="1620"/>
      <c r="C8" s="1621"/>
      <c r="D8" s="1621"/>
      <c r="E8" s="1622"/>
      <c r="F8" s="1623"/>
      <c r="G8" s="1624"/>
      <c r="H8" s="5"/>
      <c r="I8" s="5"/>
      <c r="J8" s="5"/>
      <c r="K8" s="5"/>
      <c r="L8" s="5"/>
      <c r="M8" s="5"/>
      <c r="N8" s="5"/>
      <c r="O8" s="5"/>
      <c r="P8" s="5"/>
      <c r="Q8" s="5"/>
      <c r="R8" s="5"/>
      <c r="S8" s="5"/>
      <c r="T8" s="5"/>
      <c r="U8" s="5"/>
    </row>
    <row r="9" spans="1:21" s="4" customFormat="1" ht="30" customHeight="1" x14ac:dyDescent="0.35">
      <c r="A9" s="930"/>
      <c r="B9" s="1620"/>
      <c r="C9" s="1621"/>
      <c r="D9" s="1621"/>
      <c r="E9" s="1622"/>
      <c r="F9" s="1623"/>
      <c r="G9" s="1624"/>
      <c r="H9" s="5"/>
      <c r="I9" s="5"/>
      <c r="J9" s="5"/>
      <c r="K9" s="5"/>
      <c r="L9" s="5"/>
      <c r="M9" s="5"/>
      <c r="N9" s="5"/>
      <c r="O9" s="5"/>
      <c r="P9" s="5"/>
      <c r="Q9" s="5"/>
      <c r="R9" s="5"/>
      <c r="S9" s="5"/>
      <c r="T9" s="5"/>
      <c r="U9" s="5"/>
    </row>
    <row r="10" spans="1:21" s="4" customFormat="1" ht="30" customHeight="1" x14ac:dyDescent="0.35">
      <c r="A10" s="930"/>
      <c r="B10" s="1620"/>
      <c r="C10" s="1621"/>
      <c r="D10" s="1621"/>
      <c r="E10" s="1622"/>
      <c r="F10" s="1623"/>
      <c r="G10" s="1624"/>
      <c r="H10" s="5"/>
      <c r="I10" s="5"/>
      <c r="J10" s="5"/>
      <c r="K10" s="5"/>
      <c r="L10" s="5"/>
      <c r="M10" s="5"/>
      <c r="N10" s="5"/>
      <c r="O10" s="5"/>
      <c r="P10" s="5"/>
      <c r="Q10" s="5"/>
      <c r="R10" s="5"/>
      <c r="S10" s="5"/>
      <c r="T10" s="5"/>
      <c r="U10" s="5"/>
    </row>
    <row r="11" spans="1:21" s="4" customFormat="1" ht="30" customHeight="1" x14ac:dyDescent="0.35">
      <c r="A11" s="930"/>
      <c r="B11" s="1620"/>
      <c r="C11" s="1621"/>
      <c r="D11" s="1621"/>
      <c r="E11" s="1622"/>
      <c r="F11" s="1623"/>
      <c r="G11" s="1624"/>
      <c r="H11" s="5"/>
      <c r="I11" s="5"/>
      <c r="J11" s="5"/>
      <c r="K11" s="5"/>
      <c r="L11" s="5"/>
      <c r="M11" s="5"/>
      <c r="N11" s="5"/>
      <c r="O11" s="5"/>
      <c r="P11" s="5"/>
      <c r="Q11" s="5"/>
      <c r="R11" s="5"/>
      <c r="S11" s="5"/>
      <c r="T11" s="5"/>
      <c r="U11" s="5"/>
    </row>
    <row r="12" spans="1:21" s="4" customFormat="1" ht="30" customHeight="1" x14ac:dyDescent="0.35">
      <c r="A12" s="930"/>
      <c r="B12" s="1620"/>
      <c r="C12" s="1621"/>
      <c r="D12" s="1621"/>
      <c r="E12" s="1622"/>
      <c r="F12" s="1636"/>
      <c r="G12" s="1636"/>
      <c r="H12" s="5"/>
      <c r="I12" s="5"/>
      <c r="J12" s="5"/>
      <c r="K12" s="5"/>
      <c r="L12" s="5"/>
      <c r="M12" s="5"/>
      <c r="N12" s="5"/>
      <c r="O12" s="5"/>
      <c r="P12" s="5"/>
      <c r="Q12" s="5"/>
      <c r="R12" s="5"/>
      <c r="S12" s="5"/>
      <c r="T12" s="5"/>
      <c r="U12" s="5"/>
    </row>
    <row r="13" spans="1:21" s="4" customFormat="1" x14ac:dyDescent="0.35">
      <c r="A13" s="724"/>
      <c r="B13" s="5"/>
      <c r="C13" s="5"/>
      <c r="D13" s="5"/>
      <c r="E13" s="5"/>
      <c r="F13" s="5"/>
      <c r="G13" s="5"/>
      <c r="H13" s="5"/>
      <c r="I13" s="5"/>
      <c r="J13" s="5"/>
      <c r="K13" s="5"/>
      <c r="L13" s="5"/>
      <c r="M13" s="5"/>
      <c r="N13" s="5"/>
      <c r="O13" s="5"/>
      <c r="P13" s="5"/>
      <c r="Q13" s="5"/>
      <c r="R13" s="5"/>
      <c r="S13" s="5"/>
      <c r="T13" s="5"/>
      <c r="U13" s="5"/>
    </row>
    <row r="14" spans="1:21" s="4" customFormat="1" x14ac:dyDescent="0.35">
      <c r="A14" s="724"/>
      <c r="B14" s="5"/>
      <c r="C14" s="5"/>
      <c r="D14" s="5"/>
      <c r="E14" s="5"/>
      <c r="F14" s="5"/>
      <c r="G14" s="5"/>
      <c r="H14" s="5"/>
      <c r="I14" s="5"/>
      <c r="J14" s="5"/>
      <c r="K14" s="5"/>
      <c r="L14" s="5"/>
      <c r="M14" s="5"/>
      <c r="N14" s="5"/>
      <c r="O14" s="5"/>
      <c r="P14" s="5"/>
      <c r="Q14" s="5"/>
      <c r="R14" s="5"/>
      <c r="S14" s="5"/>
      <c r="T14" s="5"/>
      <c r="U14" s="5"/>
    </row>
    <row r="15" spans="1:21" s="4" customFormat="1" ht="28.5" customHeight="1" x14ac:dyDescent="0.35">
      <c r="A15" s="1635"/>
      <c r="B15" s="1635"/>
      <c r="C15" s="1635"/>
      <c r="D15" s="1635"/>
      <c r="E15" s="1635"/>
      <c r="F15" s="1635"/>
      <c r="G15" s="1635"/>
      <c r="H15" s="5"/>
      <c r="I15" s="5"/>
      <c r="J15" s="5"/>
      <c r="K15" s="5"/>
      <c r="L15" s="5"/>
      <c r="M15" s="5"/>
      <c r="N15" s="5"/>
      <c r="O15" s="5"/>
      <c r="P15" s="5"/>
      <c r="Q15" s="5"/>
      <c r="R15" s="5"/>
      <c r="S15" s="5"/>
      <c r="T15" s="5"/>
      <c r="U15" s="5"/>
    </row>
    <row r="16" spans="1:21" s="4" customFormat="1" x14ac:dyDescent="0.35">
      <c r="A16" s="724"/>
      <c r="B16" s="5"/>
      <c r="C16" s="5"/>
      <c r="D16" s="5"/>
      <c r="E16" s="5"/>
      <c r="F16" s="5"/>
      <c r="G16" s="5"/>
      <c r="H16" s="5"/>
      <c r="I16" s="5"/>
      <c r="J16" s="5"/>
      <c r="K16" s="5"/>
      <c r="L16" s="5"/>
      <c r="M16" s="5"/>
      <c r="N16" s="5"/>
      <c r="O16" s="5"/>
      <c r="P16" s="5"/>
      <c r="Q16" s="5"/>
      <c r="R16" s="5"/>
      <c r="S16" s="5"/>
      <c r="T16" s="5"/>
      <c r="U16" s="5"/>
    </row>
    <row r="17" spans="1:21" s="4" customFormat="1" x14ac:dyDescent="0.35">
      <c r="A17" s="724"/>
      <c r="B17" s="5"/>
      <c r="C17" s="5"/>
      <c r="D17" s="5"/>
      <c r="E17" s="5"/>
      <c r="F17" s="5"/>
      <c r="G17" s="5"/>
      <c r="H17" s="5"/>
      <c r="I17" s="5"/>
      <c r="J17" s="5"/>
      <c r="K17" s="5"/>
      <c r="L17" s="5"/>
      <c r="M17" s="5"/>
      <c r="N17" s="5"/>
      <c r="O17" s="5"/>
      <c r="P17" s="5"/>
      <c r="Q17" s="5"/>
      <c r="R17" s="5"/>
      <c r="S17" s="5"/>
      <c r="T17" s="5"/>
      <c r="U17" s="5"/>
    </row>
    <row r="18" spans="1:21" s="4" customFormat="1" x14ac:dyDescent="0.35">
      <c r="A18" s="724"/>
      <c r="B18" s="5"/>
      <c r="C18" s="5"/>
      <c r="D18" s="5"/>
      <c r="E18" s="5"/>
      <c r="F18" s="5"/>
      <c r="G18" s="5"/>
      <c r="H18" s="5"/>
      <c r="I18" s="5"/>
      <c r="J18" s="5"/>
      <c r="K18" s="5"/>
      <c r="L18" s="5"/>
      <c r="M18" s="5"/>
      <c r="N18" s="5"/>
      <c r="O18" s="5"/>
      <c r="P18" s="5"/>
      <c r="Q18" s="5"/>
      <c r="R18" s="5"/>
      <c r="S18" s="5"/>
      <c r="T18" s="5"/>
      <c r="U18" s="5"/>
    </row>
    <row r="19" spans="1:21" s="4" customFormat="1" x14ac:dyDescent="0.35">
      <c r="A19" s="724"/>
      <c r="B19" s="5"/>
      <c r="C19" s="5"/>
      <c r="D19" s="5"/>
      <c r="E19" s="7"/>
      <c r="F19" s="5"/>
      <c r="G19" s="5"/>
      <c r="H19" s="5"/>
      <c r="I19" s="5"/>
      <c r="J19" s="5"/>
      <c r="K19" s="5"/>
      <c r="L19" s="5"/>
      <c r="M19" s="5"/>
      <c r="N19" s="5"/>
      <c r="O19" s="5"/>
      <c r="P19" s="5"/>
      <c r="Q19" s="5"/>
      <c r="R19" s="5"/>
      <c r="S19" s="5"/>
      <c r="T19" s="5"/>
      <c r="U19" s="5"/>
    </row>
    <row r="20" spans="1:21" s="4" customFormat="1" x14ac:dyDescent="0.35">
      <c r="A20" s="724"/>
      <c r="B20" s="5"/>
      <c r="C20" s="5"/>
      <c r="D20" s="5"/>
      <c r="E20" s="5"/>
      <c r="F20" s="5"/>
      <c r="G20" s="5"/>
      <c r="H20" s="5"/>
      <c r="I20" s="5"/>
      <c r="J20" s="5"/>
      <c r="K20" s="5"/>
      <c r="L20" s="5"/>
      <c r="M20" s="5"/>
      <c r="N20" s="5"/>
      <c r="O20" s="5"/>
      <c r="P20" s="5"/>
      <c r="Q20" s="5"/>
      <c r="R20" s="5"/>
      <c r="S20" s="5"/>
      <c r="T20" s="5"/>
      <c r="U20" s="5"/>
    </row>
    <row r="21" spans="1:21" s="4" customFormat="1" x14ac:dyDescent="0.35">
      <c r="A21" s="724"/>
      <c r="B21" s="5"/>
      <c r="C21" s="5"/>
      <c r="D21" s="5"/>
      <c r="E21" s="5"/>
      <c r="F21" s="5"/>
      <c r="G21" s="5"/>
      <c r="H21" s="5"/>
      <c r="I21" s="5"/>
      <c r="J21" s="5"/>
      <c r="K21" s="5"/>
      <c r="L21" s="5"/>
      <c r="M21" s="5"/>
      <c r="N21" s="5"/>
      <c r="O21" s="5"/>
      <c r="P21" s="5"/>
      <c r="Q21" s="5"/>
      <c r="R21" s="5"/>
      <c r="S21" s="5"/>
      <c r="T21" s="5"/>
      <c r="U21" s="5"/>
    </row>
    <row r="22" spans="1:21" s="4" customFormat="1" x14ac:dyDescent="0.35">
      <c r="A22" s="724"/>
      <c r="B22" s="5"/>
      <c r="C22" s="5"/>
      <c r="D22" s="5"/>
      <c r="E22" s="5"/>
      <c r="F22" s="5"/>
      <c r="G22" s="5"/>
      <c r="H22" s="5"/>
      <c r="I22" s="5"/>
      <c r="J22" s="5"/>
      <c r="K22" s="5"/>
      <c r="L22" s="5"/>
      <c r="M22" s="5"/>
      <c r="N22" s="5"/>
      <c r="O22" s="5"/>
      <c r="P22" s="5"/>
      <c r="Q22" s="5"/>
      <c r="R22" s="5"/>
      <c r="S22" s="5"/>
      <c r="T22" s="5"/>
      <c r="U22" s="5"/>
    </row>
    <row r="23" spans="1:21" s="4" customFormat="1" x14ac:dyDescent="0.35">
      <c r="A23" s="724"/>
      <c r="B23" s="5"/>
      <c r="C23" s="5"/>
      <c r="D23" s="5"/>
      <c r="E23" s="5"/>
      <c r="F23" s="5"/>
      <c r="G23" s="5"/>
      <c r="H23" s="5"/>
      <c r="I23" s="5"/>
      <c r="J23" s="5"/>
      <c r="K23" s="5"/>
      <c r="L23" s="5"/>
      <c r="M23" s="5"/>
      <c r="N23" s="5"/>
      <c r="O23" s="5"/>
      <c r="P23" s="5"/>
      <c r="Q23" s="5"/>
      <c r="R23" s="5"/>
      <c r="S23" s="5"/>
      <c r="T23" s="5"/>
      <c r="U23" s="5"/>
    </row>
    <row r="24" spans="1:21" s="4" customFormat="1" x14ac:dyDescent="0.35">
      <c r="A24" s="724"/>
      <c r="B24" s="5"/>
      <c r="C24" s="5"/>
      <c r="D24" s="5"/>
      <c r="E24" s="5"/>
      <c r="F24" s="5"/>
      <c r="G24" s="5"/>
      <c r="H24" s="5"/>
      <c r="I24" s="5"/>
      <c r="J24" s="5"/>
      <c r="K24" s="5"/>
      <c r="L24" s="5"/>
      <c r="M24" s="5"/>
      <c r="N24" s="5"/>
      <c r="O24" s="5"/>
      <c r="P24" s="5"/>
      <c r="Q24" s="5"/>
      <c r="R24" s="5"/>
      <c r="S24" s="5"/>
      <c r="T24" s="5"/>
      <c r="U24" s="5"/>
    </row>
    <row r="25" spans="1:21" s="4" customFormat="1" x14ac:dyDescent="0.35">
      <c r="A25" s="724"/>
      <c r="B25" s="5"/>
      <c r="C25" s="5"/>
      <c r="D25" s="5"/>
      <c r="E25" s="5"/>
      <c r="F25" s="5"/>
      <c r="G25" s="5"/>
      <c r="H25" s="5"/>
      <c r="I25" s="5"/>
      <c r="J25" s="5"/>
      <c r="K25" s="5"/>
      <c r="L25" s="5"/>
      <c r="M25" s="5"/>
      <c r="N25" s="5"/>
      <c r="O25" s="5"/>
      <c r="P25" s="5"/>
      <c r="Q25" s="5"/>
      <c r="R25" s="5"/>
      <c r="S25" s="5"/>
      <c r="T25" s="5"/>
      <c r="U25" s="5"/>
    </row>
    <row r="26" spans="1:21" s="4" customFormat="1" x14ac:dyDescent="0.35">
      <c r="A26" s="724"/>
      <c r="B26" s="5"/>
      <c r="C26" s="5"/>
      <c r="D26" s="5"/>
      <c r="E26" s="5"/>
      <c r="F26" s="5"/>
      <c r="G26" s="5"/>
      <c r="H26" s="5"/>
      <c r="I26" s="5"/>
      <c r="J26" s="5"/>
      <c r="K26" s="5"/>
      <c r="L26" s="5"/>
      <c r="M26" s="5"/>
      <c r="N26" s="5"/>
      <c r="O26" s="5"/>
      <c r="P26" s="5"/>
      <c r="Q26" s="5"/>
      <c r="R26" s="5"/>
      <c r="S26" s="5"/>
      <c r="T26" s="5"/>
      <c r="U26" s="5"/>
    </row>
    <row r="27" spans="1:21" s="4" customFormat="1" x14ac:dyDescent="0.35">
      <c r="A27" s="724"/>
      <c r="B27" s="5"/>
      <c r="C27" s="5"/>
      <c r="D27" s="5"/>
      <c r="E27" s="5"/>
      <c r="F27" s="5"/>
      <c r="G27" s="5"/>
      <c r="H27" s="5"/>
      <c r="I27" s="5"/>
      <c r="J27" s="5"/>
      <c r="K27" s="5"/>
      <c r="L27" s="5"/>
      <c r="M27" s="5"/>
      <c r="N27" s="5"/>
      <c r="O27" s="5"/>
      <c r="P27" s="5"/>
      <c r="Q27" s="5"/>
      <c r="R27" s="5"/>
      <c r="S27" s="5"/>
      <c r="T27" s="5"/>
      <c r="U27" s="5"/>
    </row>
    <row r="28" spans="1:21" s="4" customFormat="1" x14ac:dyDescent="0.35">
      <c r="A28" s="724"/>
      <c r="B28" s="5"/>
      <c r="C28" s="5"/>
      <c r="D28" s="5"/>
      <c r="E28" s="5"/>
      <c r="F28" s="5"/>
      <c r="G28" s="5"/>
      <c r="H28" s="5"/>
      <c r="I28" s="5"/>
      <c r="J28" s="5"/>
      <c r="K28" s="5"/>
      <c r="L28" s="5"/>
      <c r="M28" s="5"/>
      <c r="N28" s="5"/>
      <c r="O28" s="5"/>
      <c r="P28" s="5"/>
      <c r="Q28" s="5"/>
      <c r="R28" s="5"/>
      <c r="S28" s="5"/>
      <c r="T28" s="5"/>
      <c r="U28" s="5"/>
    </row>
    <row r="29" spans="1:21" s="4" customFormat="1" x14ac:dyDescent="0.35">
      <c r="A29" s="724"/>
      <c r="B29" s="5"/>
      <c r="C29" s="5"/>
      <c r="D29" s="5"/>
      <c r="E29" s="5"/>
      <c r="F29" s="5"/>
      <c r="G29" s="5"/>
      <c r="H29" s="5"/>
      <c r="I29" s="5"/>
      <c r="J29" s="5"/>
      <c r="K29" s="5"/>
      <c r="L29" s="5"/>
      <c r="M29" s="5"/>
      <c r="N29" s="5"/>
      <c r="O29" s="5"/>
      <c r="P29" s="5"/>
      <c r="Q29" s="5"/>
      <c r="R29" s="5"/>
      <c r="S29" s="5"/>
      <c r="T29" s="5"/>
      <c r="U29" s="5"/>
    </row>
    <row r="30" spans="1:21" s="4" customFormat="1" x14ac:dyDescent="0.35">
      <c r="A30" s="724"/>
      <c r="B30" s="5"/>
      <c r="C30" s="5"/>
      <c r="D30" s="5"/>
      <c r="E30" s="5"/>
      <c r="F30" s="5"/>
      <c r="G30" s="5"/>
      <c r="H30" s="5"/>
      <c r="I30" s="5"/>
      <c r="J30" s="5"/>
      <c r="K30" s="5"/>
      <c r="L30" s="5"/>
      <c r="M30" s="5"/>
      <c r="N30" s="5"/>
      <c r="O30" s="5"/>
      <c r="P30" s="5"/>
      <c r="Q30" s="5"/>
      <c r="R30" s="5"/>
      <c r="S30" s="5"/>
      <c r="T30" s="5"/>
      <c r="U30" s="5"/>
    </row>
    <row r="31" spans="1:21" s="4" customFormat="1" x14ac:dyDescent="0.35">
      <c r="A31" s="724"/>
      <c r="B31" s="5"/>
      <c r="C31" s="5"/>
      <c r="D31" s="5"/>
      <c r="E31" s="5"/>
      <c r="F31" s="5"/>
      <c r="G31" s="5"/>
      <c r="H31" s="5"/>
      <c r="I31" s="5"/>
      <c r="J31" s="5"/>
      <c r="K31" s="5"/>
      <c r="L31" s="5"/>
      <c r="M31" s="5"/>
      <c r="N31" s="5"/>
      <c r="O31" s="5"/>
      <c r="P31" s="5"/>
      <c r="Q31" s="5"/>
      <c r="R31" s="5"/>
      <c r="S31" s="5"/>
      <c r="T31" s="5"/>
      <c r="U31" s="5"/>
    </row>
    <row r="32" spans="1:21" s="4" customFormat="1" x14ac:dyDescent="0.35">
      <c r="A32" s="724"/>
      <c r="B32" s="5"/>
      <c r="C32" s="5"/>
      <c r="D32" s="5"/>
      <c r="E32" s="5"/>
      <c r="F32" s="5"/>
      <c r="G32" s="5"/>
      <c r="H32" s="5"/>
      <c r="I32" s="5"/>
      <c r="J32" s="5"/>
      <c r="K32" s="5"/>
      <c r="L32" s="5"/>
      <c r="M32" s="5"/>
      <c r="N32" s="5"/>
      <c r="O32" s="5"/>
      <c r="P32" s="5"/>
      <c r="Q32" s="5"/>
      <c r="R32" s="5"/>
      <c r="S32" s="5"/>
      <c r="T32" s="5"/>
      <c r="U32" s="5"/>
    </row>
    <row r="33" spans="1:21" s="4" customFormat="1" x14ac:dyDescent="0.35">
      <c r="A33" s="724"/>
      <c r="B33" s="5"/>
      <c r="C33" s="5"/>
      <c r="D33" s="5"/>
      <c r="E33" s="5"/>
      <c r="F33" s="5"/>
      <c r="G33" s="5"/>
      <c r="H33" s="5"/>
      <c r="I33" s="5"/>
      <c r="J33" s="5"/>
      <c r="K33" s="5"/>
      <c r="L33" s="5"/>
      <c r="M33" s="5"/>
      <c r="N33" s="5"/>
      <c r="O33" s="5"/>
      <c r="P33" s="5"/>
      <c r="Q33" s="5"/>
      <c r="R33" s="5"/>
      <c r="S33" s="5"/>
      <c r="T33" s="5"/>
      <c r="U33" s="5"/>
    </row>
    <row r="34" spans="1:21" s="4" customFormat="1" x14ac:dyDescent="0.35">
      <c r="A34" s="724"/>
      <c r="B34" s="5"/>
      <c r="C34" s="5"/>
      <c r="D34" s="5"/>
      <c r="E34" s="5"/>
      <c r="F34" s="5"/>
      <c r="G34" s="5"/>
      <c r="H34" s="5"/>
      <c r="I34" s="5"/>
      <c r="J34" s="5"/>
      <c r="K34" s="5"/>
      <c r="L34" s="5"/>
      <c r="M34" s="5"/>
      <c r="N34" s="5"/>
      <c r="O34" s="5"/>
      <c r="P34" s="5"/>
      <c r="Q34" s="5"/>
      <c r="R34" s="5"/>
      <c r="S34" s="5"/>
      <c r="T34" s="5"/>
      <c r="U34" s="5"/>
    </row>
    <row r="35" spans="1:21" s="4" customFormat="1" x14ac:dyDescent="0.35">
      <c r="A35" s="724"/>
      <c r="B35" s="5"/>
      <c r="C35" s="5"/>
      <c r="D35" s="5"/>
      <c r="E35" s="5"/>
      <c r="F35" s="5"/>
      <c r="G35" s="5"/>
      <c r="H35" s="5"/>
      <c r="I35" s="5"/>
      <c r="J35" s="5"/>
      <c r="K35" s="5"/>
      <c r="L35" s="5"/>
      <c r="M35" s="5"/>
      <c r="N35" s="5"/>
      <c r="O35" s="5"/>
      <c r="P35" s="5"/>
      <c r="Q35" s="5"/>
      <c r="R35" s="5"/>
      <c r="S35" s="5"/>
      <c r="T35" s="5"/>
      <c r="U35" s="5"/>
    </row>
    <row r="36" spans="1:21" s="4" customFormat="1" x14ac:dyDescent="0.35">
      <c r="A36" s="724"/>
      <c r="B36" s="5"/>
      <c r="C36" s="5"/>
      <c r="D36" s="5"/>
      <c r="E36" s="5"/>
      <c r="F36" s="5"/>
      <c r="G36" s="5"/>
      <c r="H36" s="5"/>
      <c r="I36" s="5"/>
      <c r="J36" s="5"/>
      <c r="K36" s="5"/>
      <c r="L36" s="5"/>
      <c r="M36" s="5"/>
      <c r="N36" s="5"/>
      <c r="O36" s="5"/>
      <c r="P36" s="5"/>
      <c r="Q36" s="5"/>
      <c r="R36" s="5"/>
      <c r="S36" s="5"/>
      <c r="T36" s="5"/>
      <c r="U36" s="5"/>
    </row>
    <row r="37" spans="1:21" s="4" customFormat="1" x14ac:dyDescent="0.35">
      <c r="A37" s="724"/>
      <c r="B37" s="5"/>
      <c r="C37" s="5"/>
      <c r="D37" s="5"/>
      <c r="E37" s="5"/>
      <c r="F37" s="5"/>
      <c r="G37" s="5"/>
      <c r="H37" s="5"/>
      <c r="I37" s="5"/>
      <c r="J37" s="5"/>
      <c r="K37" s="5"/>
      <c r="L37" s="5"/>
      <c r="M37" s="5"/>
      <c r="N37" s="5"/>
      <c r="O37" s="5"/>
      <c r="P37" s="5"/>
      <c r="Q37" s="5"/>
      <c r="R37" s="5"/>
      <c r="S37" s="5"/>
      <c r="T37" s="5"/>
      <c r="U37" s="5"/>
    </row>
    <row r="38" spans="1:21" s="4" customFormat="1" x14ac:dyDescent="0.35">
      <c r="A38" s="724"/>
      <c r="B38" s="5"/>
      <c r="C38" s="5"/>
      <c r="D38" s="5"/>
      <c r="E38" s="5"/>
      <c r="F38" s="5"/>
      <c r="G38" s="5"/>
      <c r="H38" s="5"/>
      <c r="I38" s="5"/>
      <c r="J38" s="5"/>
      <c r="K38" s="5"/>
      <c r="L38" s="5"/>
      <c r="M38" s="5"/>
      <c r="N38" s="5"/>
      <c r="O38" s="5"/>
      <c r="P38" s="5"/>
      <c r="Q38" s="5"/>
      <c r="R38" s="5"/>
      <c r="S38" s="5"/>
      <c r="T38" s="5"/>
      <c r="U38" s="5"/>
    </row>
    <row r="39" spans="1:21" s="4" customFormat="1" x14ac:dyDescent="0.35">
      <c r="A39" s="724"/>
      <c r="B39" s="5"/>
      <c r="C39" s="5"/>
      <c r="D39" s="5"/>
      <c r="E39" s="5"/>
      <c r="F39" s="5"/>
      <c r="G39" s="5"/>
      <c r="H39" s="5"/>
      <c r="I39" s="5"/>
      <c r="J39" s="5"/>
      <c r="K39" s="5"/>
      <c r="L39" s="5"/>
      <c r="M39" s="5"/>
      <c r="N39" s="5"/>
      <c r="O39" s="5"/>
      <c r="P39" s="5"/>
      <c r="Q39" s="5"/>
      <c r="R39" s="5"/>
      <c r="S39" s="5"/>
      <c r="T39" s="5"/>
      <c r="U39" s="5"/>
    </row>
    <row r="40" spans="1:21" s="4" customFormat="1" x14ac:dyDescent="0.35">
      <c r="A40" s="724"/>
      <c r="B40" s="5"/>
      <c r="C40" s="5"/>
      <c r="D40" s="5"/>
      <c r="E40" s="5"/>
      <c r="F40" s="5"/>
      <c r="G40" s="5"/>
      <c r="H40" s="5"/>
      <c r="I40" s="5"/>
      <c r="J40" s="5"/>
      <c r="K40" s="5"/>
      <c r="L40" s="5"/>
      <c r="M40" s="5"/>
      <c r="N40" s="5"/>
      <c r="O40" s="5"/>
      <c r="P40" s="5"/>
      <c r="Q40" s="5"/>
      <c r="R40" s="5"/>
      <c r="S40" s="5"/>
      <c r="T40" s="5"/>
      <c r="U40" s="5"/>
    </row>
    <row r="41" spans="1:21" s="4" customFormat="1" x14ac:dyDescent="0.35">
      <c r="A41" s="724"/>
      <c r="B41" s="5"/>
      <c r="C41" s="5"/>
      <c r="D41" s="5"/>
      <c r="E41" s="5"/>
      <c r="F41" s="5"/>
      <c r="G41" s="5"/>
      <c r="H41" s="5"/>
      <c r="I41" s="5"/>
      <c r="J41" s="5"/>
      <c r="K41" s="5"/>
      <c r="L41" s="5"/>
      <c r="M41" s="5"/>
      <c r="N41" s="5"/>
      <c r="O41" s="5"/>
      <c r="P41" s="5"/>
      <c r="Q41" s="5"/>
      <c r="R41" s="5"/>
      <c r="S41" s="5"/>
      <c r="T41" s="5"/>
      <c r="U41" s="5"/>
    </row>
    <row r="42" spans="1:21" s="4" customFormat="1" x14ac:dyDescent="0.35">
      <c r="A42" s="725"/>
    </row>
    <row r="43" spans="1:21" s="4" customFormat="1" x14ac:dyDescent="0.35">
      <c r="A43" s="725"/>
    </row>
    <row r="44" spans="1:21" s="4" customFormat="1" x14ac:dyDescent="0.35">
      <c r="A44" s="725"/>
    </row>
    <row r="45" spans="1:21" s="4" customFormat="1" x14ac:dyDescent="0.35">
      <c r="A45" s="725"/>
    </row>
    <row r="46" spans="1:21" s="4" customFormat="1" x14ac:dyDescent="0.35">
      <c r="A46" s="725"/>
    </row>
    <row r="47" spans="1:21" s="4" customFormat="1" x14ac:dyDescent="0.35">
      <c r="A47" s="725"/>
    </row>
    <row r="48" spans="1:21" s="4" customFormat="1" x14ac:dyDescent="0.35">
      <c r="A48" s="725"/>
    </row>
    <row r="49" spans="1:1" s="4" customFormat="1" x14ac:dyDescent="0.35">
      <c r="A49" s="725"/>
    </row>
    <row r="50" spans="1:1" s="4" customFormat="1" x14ac:dyDescent="0.35">
      <c r="A50" s="725"/>
    </row>
    <row r="51" spans="1:1" s="4" customFormat="1" x14ac:dyDescent="0.35">
      <c r="A51" s="725"/>
    </row>
    <row r="52" spans="1:1" s="4" customFormat="1" x14ac:dyDescent="0.35">
      <c r="A52" s="725"/>
    </row>
    <row r="53" spans="1:1" s="4" customFormat="1" x14ac:dyDescent="0.35">
      <c r="A53" s="725"/>
    </row>
    <row r="54" spans="1:1" s="4" customFormat="1" x14ac:dyDescent="0.35">
      <c r="A54" s="725"/>
    </row>
    <row r="55" spans="1:1" s="4" customFormat="1" x14ac:dyDescent="0.35">
      <c r="A55" s="725"/>
    </row>
    <row r="56" spans="1:1" s="4" customFormat="1" x14ac:dyDescent="0.35">
      <c r="A56" s="725"/>
    </row>
    <row r="57" spans="1:1" s="4" customFormat="1" x14ac:dyDescent="0.35">
      <c r="A57" s="725"/>
    </row>
    <row r="58" spans="1:1" s="4" customFormat="1" x14ac:dyDescent="0.35">
      <c r="A58" s="725"/>
    </row>
    <row r="59" spans="1:1" s="4" customFormat="1" x14ac:dyDescent="0.35">
      <c r="A59" s="725"/>
    </row>
    <row r="60" spans="1:1" s="4" customFormat="1" x14ac:dyDescent="0.35">
      <c r="A60" s="725"/>
    </row>
    <row r="61" spans="1:1" s="4" customFormat="1" x14ac:dyDescent="0.35">
      <c r="A61" s="725"/>
    </row>
    <row r="62" spans="1:1" s="4" customFormat="1" x14ac:dyDescent="0.35">
      <c r="A62" s="725"/>
    </row>
    <row r="63" spans="1:1" s="4" customFormat="1" x14ac:dyDescent="0.35">
      <c r="A63" s="725"/>
    </row>
    <row r="64" spans="1:1" s="4" customFormat="1" x14ac:dyDescent="0.35">
      <c r="A64" s="725"/>
    </row>
    <row r="65" spans="1:1" s="4" customFormat="1" x14ac:dyDescent="0.35">
      <c r="A65" s="725"/>
    </row>
    <row r="66" spans="1:1" s="4" customFormat="1" x14ac:dyDescent="0.35">
      <c r="A66" s="725"/>
    </row>
    <row r="67" spans="1:1" s="4" customFormat="1" x14ac:dyDescent="0.35">
      <c r="A67" s="725"/>
    </row>
    <row r="68" spans="1:1" s="4" customFormat="1" x14ac:dyDescent="0.35">
      <c r="A68" s="725"/>
    </row>
    <row r="69" spans="1:1" s="4" customFormat="1" x14ac:dyDescent="0.35">
      <c r="A69" s="725"/>
    </row>
    <row r="70" spans="1:1" s="4" customFormat="1" x14ac:dyDescent="0.35">
      <c r="A70" s="725"/>
    </row>
    <row r="71" spans="1:1" s="4" customFormat="1" x14ac:dyDescent="0.35">
      <c r="A71" s="725"/>
    </row>
    <row r="72" spans="1:1" s="4" customFormat="1" x14ac:dyDescent="0.35">
      <c r="A72" s="725"/>
    </row>
    <row r="73" spans="1:1" s="4" customFormat="1" x14ac:dyDescent="0.35">
      <c r="A73" s="725"/>
    </row>
    <row r="74" spans="1:1" s="4" customFormat="1" x14ac:dyDescent="0.35">
      <c r="A74" s="725"/>
    </row>
    <row r="75" spans="1:1" s="4" customFormat="1" x14ac:dyDescent="0.35">
      <c r="A75" s="725"/>
    </row>
    <row r="76" spans="1:1" s="4" customFormat="1" x14ac:dyDescent="0.35">
      <c r="A76" s="725"/>
    </row>
    <row r="77" spans="1:1" s="4" customFormat="1" x14ac:dyDescent="0.35">
      <c r="A77" s="725"/>
    </row>
    <row r="78" spans="1:1" s="4" customFormat="1" x14ac:dyDescent="0.35">
      <c r="A78" s="725"/>
    </row>
    <row r="79" spans="1:1" s="4" customFormat="1" x14ac:dyDescent="0.35">
      <c r="A79" s="725"/>
    </row>
    <row r="80" spans="1:1" s="4" customFormat="1" x14ac:dyDescent="0.35">
      <c r="A80" s="725"/>
    </row>
    <row r="81" spans="1:1" s="4" customFormat="1" x14ac:dyDescent="0.35">
      <c r="A81" s="725"/>
    </row>
    <row r="82" spans="1:1" s="4" customFormat="1" x14ac:dyDescent="0.35">
      <c r="A82" s="725"/>
    </row>
    <row r="83" spans="1:1" s="4" customFormat="1" x14ac:dyDescent="0.35">
      <c r="A83" s="725"/>
    </row>
    <row r="84" spans="1:1" s="4" customFormat="1" x14ac:dyDescent="0.35">
      <c r="A84" s="725"/>
    </row>
    <row r="85" spans="1:1" s="4" customFormat="1" x14ac:dyDescent="0.35">
      <c r="A85" s="725"/>
    </row>
    <row r="86" spans="1:1" s="4" customFormat="1" x14ac:dyDescent="0.35">
      <c r="A86" s="725"/>
    </row>
    <row r="87" spans="1:1" s="4" customFormat="1" x14ac:dyDescent="0.35">
      <c r="A87" s="725"/>
    </row>
    <row r="88" spans="1:1" s="4" customFormat="1" x14ac:dyDescent="0.35">
      <c r="A88" s="725"/>
    </row>
    <row r="89" spans="1:1" s="4" customFormat="1" x14ac:dyDescent="0.35">
      <c r="A89" s="725"/>
    </row>
    <row r="90" spans="1:1" s="4" customFormat="1" x14ac:dyDescent="0.35">
      <c r="A90" s="725"/>
    </row>
    <row r="91" spans="1:1" s="4" customFormat="1" x14ac:dyDescent="0.35">
      <c r="A91" s="725"/>
    </row>
    <row r="92" spans="1:1" s="4" customFormat="1" x14ac:dyDescent="0.35">
      <c r="A92" s="725"/>
    </row>
    <row r="93" spans="1:1" s="4" customFormat="1" x14ac:dyDescent="0.35">
      <c r="A93" s="725"/>
    </row>
    <row r="94" spans="1:1" s="4" customFormat="1" x14ac:dyDescent="0.35">
      <c r="A94" s="725"/>
    </row>
    <row r="95" spans="1:1" s="4" customFormat="1" x14ac:dyDescent="0.35">
      <c r="A95" s="725"/>
    </row>
    <row r="96" spans="1:1" s="4" customFormat="1" x14ac:dyDescent="0.35">
      <c r="A96" s="725"/>
    </row>
    <row r="97" spans="1:1" s="4" customFormat="1" x14ac:dyDescent="0.35">
      <c r="A97" s="725"/>
    </row>
    <row r="98" spans="1:1" s="4" customFormat="1" x14ac:dyDescent="0.35">
      <c r="A98" s="725"/>
    </row>
    <row r="99" spans="1:1" s="4" customFormat="1" x14ac:dyDescent="0.35">
      <c r="A99" s="725"/>
    </row>
    <row r="100" spans="1:1" s="4" customFormat="1" x14ac:dyDescent="0.35">
      <c r="A100" s="725"/>
    </row>
    <row r="101" spans="1:1" s="4" customFormat="1" x14ac:dyDescent="0.35">
      <c r="A101" s="725"/>
    </row>
    <row r="102" spans="1:1" s="4" customFormat="1" x14ac:dyDescent="0.35">
      <c r="A102" s="725"/>
    </row>
    <row r="103" spans="1:1" s="4" customFormat="1" x14ac:dyDescent="0.35">
      <c r="A103" s="725"/>
    </row>
    <row r="104" spans="1:1" s="4" customFormat="1" x14ac:dyDescent="0.35">
      <c r="A104" s="725"/>
    </row>
    <row r="105" spans="1:1" s="4" customFormat="1" x14ac:dyDescent="0.35">
      <c r="A105" s="725"/>
    </row>
    <row r="106" spans="1:1" s="4" customFormat="1" x14ac:dyDescent="0.35">
      <c r="A106" s="725"/>
    </row>
    <row r="107" spans="1:1" s="4" customFormat="1" x14ac:dyDescent="0.35">
      <c r="A107" s="725"/>
    </row>
    <row r="108" spans="1:1" s="4" customFormat="1" x14ac:dyDescent="0.35">
      <c r="A108" s="725"/>
    </row>
    <row r="109" spans="1:1" s="4" customFormat="1" x14ac:dyDescent="0.35">
      <c r="A109" s="725"/>
    </row>
    <row r="110" spans="1:1" s="4" customFormat="1" x14ac:dyDescent="0.35">
      <c r="A110" s="725"/>
    </row>
    <row r="111" spans="1:1" s="4" customFormat="1" x14ac:dyDescent="0.35">
      <c r="A111" s="725"/>
    </row>
    <row r="112" spans="1:1" s="4" customFormat="1" x14ac:dyDescent="0.35">
      <c r="A112" s="725"/>
    </row>
    <row r="113" spans="1:1" s="4" customFormat="1" x14ac:dyDescent="0.35">
      <c r="A113" s="725"/>
    </row>
    <row r="114" spans="1:1" s="4" customFormat="1" x14ac:dyDescent="0.35">
      <c r="A114" s="725"/>
    </row>
    <row r="115" spans="1:1" s="4" customFormat="1" x14ac:dyDescent="0.35">
      <c r="A115" s="725"/>
    </row>
    <row r="116" spans="1:1" s="4" customFormat="1" x14ac:dyDescent="0.35">
      <c r="A116" s="725"/>
    </row>
    <row r="117" spans="1:1" s="4" customFormat="1" x14ac:dyDescent="0.35">
      <c r="A117" s="725"/>
    </row>
    <row r="118" spans="1:1" s="4" customFormat="1" x14ac:dyDescent="0.35">
      <c r="A118" s="725"/>
    </row>
    <row r="119" spans="1:1" s="4" customFormat="1" x14ac:dyDescent="0.35">
      <c r="A119" s="725"/>
    </row>
    <row r="120" spans="1:1" s="4" customFormat="1" x14ac:dyDescent="0.35">
      <c r="A120" s="725"/>
    </row>
    <row r="121" spans="1:1" s="4" customFormat="1" x14ac:dyDescent="0.35">
      <c r="A121" s="725"/>
    </row>
    <row r="122" spans="1:1" s="4" customFormat="1" x14ac:dyDescent="0.35">
      <c r="A122" s="725"/>
    </row>
    <row r="123" spans="1:1" s="4" customFormat="1" x14ac:dyDescent="0.35">
      <c r="A123" s="725"/>
    </row>
    <row r="124" spans="1:1" s="4" customFormat="1" x14ac:dyDescent="0.35">
      <c r="A124" s="725"/>
    </row>
    <row r="125" spans="1:1" s="4" customFormat="1" x14ac:dyDescent="0.35">
      <c r="A125" s="725"/>
    </row>
    <row r="126" spans="1:1" s="4" customFormat="1" x14ac:dyDescent="0.35">
      <c r="A126" s="725"/>
    </row>
    <row r="127" spans="1:1" s="4" customFormat="1" x14ac:dyDescent="0.35">
      <c r="A127" s="725"/>
    </row>
    <row r="128" spans="1:1" s="4" customFormat="1" x14ac:dyDescent="0.35">
      <c r="A128" s="725"/>
    </row>
    <row r="129" spans="1:1" s="4" customFormat="1" x14ac:dyDescent="0.35">
      <c r="A129" s="725"/>
    </row>
    <row r="130" spans="1:1" s="4" customFormat="1" x14ac:dyDescent="0.35">
      <c r="A130" s="725"/>
    </row>
    <row r="131" spans="1:1" s="4" customFormat="1" x14ac:dyDescent="0.35">
      <c r="A131" s="725"/>
    </row>
    <row r="132" spans="1:1" s="4" customFormat="1" x14ac:dyDescent="0.35">
      <c r="A132" s="725"/>
    </row>
    <row r="133" spans="1:1" s="4" customFormat="1" x14ac:dyDescent="0.35">
      <c r="A133" s="725"/>
    </row>
    <row r="134" spans="1:1" s="4" customFormat="1" x14ac:dyDescent="0.35">
      <c r="A134" s="725"/>
    </row>
    <row r="135" spans="1:1" s="4" customFormat="1" x14ac:dyDescent="0.35">
      <c r="A135" s="725"/>
    </row>
    <row r="136" spans="1:1" s="4" customFormat="1" x14ac:dyDescent="0.35">
      <c r="A136" s="725"/>
    </row>
    <row r="137" spans="1:1" s="4" customFormat="1" x14ac:dyDescent="0.35">
      <c r="A137" s="725"/>
    </row>
    <row r="138" spans="1:1" s="4" customFormat="1" x14ac:dyDescent="0.35">
      <c r="A138" s="725"/>
    </row>
    <row r="139" spans="1:1" s="4" customFormat="1" x14ac:dyDescent="0.35">
      <c r="A139" s="725"/>
    </row>
    <row r="140" spans="1:1" s="4" customFormat="1" x14ac:dyDescent="0.35">
      <c r="A140" s="725"/>
    </row>
    <row r="141" spans="1:1" s="4" customFormat="1" x14ac:dyDescent="0.35">
      <c r="A141" s="725"/>
    </row>
    <row r="142" spans="1:1" s="4" customFormat="1" x14ac:dyDescent="0.35">
      <c r="A142" s="725"/>
    </row>
    <row r="143" spans="1:1" s="4" customFormat="1" x14ac:dyDescent="0.35">
      <c r="A143" s="725"/>
    </row>
    <row r="144" spans="1:1" s="4" customFormat="1" x14ac:dyDescent="0.35">
      <c r="A144" s="725"/>
    </row>
    <row r="145" spans="1:1" s="4" customFormat="1" x14ac:dyDescent="0.35">
      <c r="A145" s="725"/>
    </row>
    <row r="146" spans="1:1" s="4" customFormat="1" x14ac:dyDescent="0.35">
      <c r="A146" s="725"/>
    </row>
    <row r="147" spans="1:1" s="4" customFormat="1" x14ac:dyDescent="0.35">
      <c r="A147" s="725"/>
    </row>
    <row r="148" spans="1:1" s="4" customFormat="1" x14ac:dyDescent="0.35">
      <c r="A148" s="725"/>
    </row>
    <row r="149" spans="1:1" s="4" customFormat="1" x14ac:dyDescent="0.35">
      <c r="A149" s="725"/>
    </row>
    <row r="150" spans="1:1" s="4" customFormat="1" x14ac:dyDescent="0.35">
      <c r="A150" s="725"/>
    </row>
    <row r="151" spans="1:1" s="4" customFormat="1" x14ac:dyDescent="0.35">
      <c r="A151" s="725"/>
    </row>
    <row r="152" spans="1:1" s="4" customFormat="1" x14ac:dyDescent="0.35">
      <c r="A152" s="725"/>
    </row>
    <row r="153" spans="1:1" s="4" customFormat="1" x14ac:dyDescent="0.35">
      <c r="A153" s="725"/>
    </row>
    <row r="154" spans="1:1" s="4" customFormat="1" x14ac:dyDescent="0.35">
      <c r="A154" s="725"/>
    </row>
    <row r="155" spans="1:1" s="4" customFormat="1" x14ac:dyDescent="0.35">
      <c r="A155" s="725"/>
    </row>
    <row r="156" spans="1:1" s="4" customFormat="1" x14ac:dyDescent="0.35">
      <c r="A156" s="725"/>
    </row>
    <row r="157" spans="1:1" s="4" customFormat="1" x14ac:dyDescent="0.35">
      <c r="A157" s="725"/>
    </row>
    <row r="158" spans="1:1" s="4" customFormat="1" x14ac:dyDescent="0.35">
      <c r="A158" s="725"/>
    </row>
    <row r="159" spans="1:1" s="4" customFormat="1" x14ac:dyDescent="0.35">
      <c r="A159" s="725"/>
    </row>
    <row r="160" spans="1:1" s="4" customFormat="1" x14ac:dyDescent="0.35">
      <c r="A160" s="725"/>
    </row>
    <row r="161" spans="1:1" s="4" customFormat="1" x14ac:dyDescent="0.35">
      <c r="A161" s="725"/>
    </row>
    <row r="162" spans="1:1" s="4" customFormat="1" x14ac:dyDescent="0.35">
      <c r="A162" s="725"/>
    </row>
    <row r="163" spans="1:1" s="4" customFormat="1" x14ac:dyDescent="0.35">
      <c r="A163" s="725"/>
    </row>
    <row r="164" spans="1:1" s="4" customFormat="1" x14ac:dyDescent="0.35">
      <c r="A164" s="725"/>
    </row>
    <row r="165" spans="1:1" s="4" customFormat="1" x14ac:dyDescent="0.35">
      <c r="A165" s="725"/>
    </row>
    <row r="166" spans="1:1" s="4" customFormat="1" x14ac:dyDescent="0.35">
      <c r="A166" s="725"/>
    </row>
    <row r="167" spans="1:1" s="4" customFormat="1" x14ac:dyDescent="0.35">
      <c r="A167" s="725"/>
    </row>
    <row r="168" spans="1:1" s="4" customFormat="1" x14ac:dyDescent="0.35">
      <c r="A168" s="725"/>
    </row>
    <row r="169" spans="1:1" s="4" customFormat="1" x14ac:dyDescent="0.35">
      <c r="A169" s="725"/>
    </row>
    <row r="170" spans="1:1" s="4" customFormat="1" x14ac:dyDescent="0.35">
      <c r="A170" s="725"/>
    </row>
    <row r="171" spans="1:1" s="4" customFormat="1" x14ac:dyDescent="0.35">
      <c r="A171" s="725"/>
    </row>
    <row r="172" spans="1:1" s="4" customFormat="1" x14ac:dyDescent="0.35">
      <c r="A172" s="725"/>
    </row>
    <row r="173" spans="1:1" s="4" customFormat="1" x14ac:dyDescent="0.35">
      <c r="A173" s="725"/>
    </row>
    <row r="174" spans="1:1" s="4" customFormat="1" x14ac:dyDescent="0.35">
      <c r="A174" s="725"/>
    </row>
    <row r="175" spans="1:1" s="4" customFormat="1" x14ac:dyDescent="0.35">
      <c r="A175" s="725"/>
    </row>
    <row r="176" spans="1:1" s="4" customFormat="1" x14ac:dyDescent="0.35">
      <c r="A176" s="725"/>
    </row>
    <row r="177" spans="1:1" s="4" customFormat="1" x14ac:dyDescent="0.35">
      <c r="A177" s="725"/>
    </row>
    <row r="178" spans="1:1" s="4" customFormat="1" x14ac:dyDescent="0.35">
      <c r="A178" s="725"/>
    </row>
  </sheetData>
  <sheetProtection algorithmName="SHA-512" hashValue="4/QWI73XTko6LcXo3wEa0pqQQR36GwrAUbEg/DBXvPzAwQB/gv5EWjihBRP1l6tG1YUqVb5sjLE09DF2uaVXRw==" saltValue="8a6r5sOeAapLGUXesPY0+w==" spinCount="100000" sheet="1" formatCells="0" formatRows="0" insertRows="0"/>
  <mergeCells count="20">
    <mergeCell ref="A15:G15"/>
    <mergeCell ref="B10:E10"/>
    <mergeCell ref="F10:G10"/>
    <mergeCell ref="B11:E11"/>
    <mergeCell ref="F11:G11"/>
    <mergeCell ref="B12:E12"/>
    <mergeCell ref="F12:G12"/>
    <mergeCell ref="B9:E9"/>
    <mergeCell ref="F9:G9"/>
    <mergeCell ref="A1:H1"/>
    <mergeCell ref="A3:B3"/>
    <mergeCell ref="C3:D3"/>
    <mergeCell ref="A4:B4"/>
    <mergeCell ref="C4:D4"/>
    <mergeCell ref="F4:H4"/>
    <mergeCell ref="A6:G6"/>
    <mergeCell ref="B7:E7"/>
    <mergeCell ref="F7:G7"/>
    <mergeCell ref="B8:E8"/>
    <mergeCell ref="F8:G8"/>
  </mergeCells>
  <dataValidations count="1">
    <dataValidation type="textLength" allowBlank="1" showInputMessage="1" showErrorMessage="1" sqref="B8:E12" xr:uid="{C286EC7F-D62F-4757-B25B-00F011473114}">
      <formula1>0</formula1>
      <formula2>200</formula2>
    </dataValidation>
  </dataValidations>
  <pageMargins left="0.59055118110236227" right="0.39370078740157483" top="0.74803149606299213" bottom="0.74803149606299213" header="0.31496062992125984" footer="0.31496062992125984"/>
  <headerFooter scaleWithDoc="0">
    <oddFooter>&amp;L&amp;"Arial,Regular"&amp;10ACAP Renewal/0126/ACAP&amp;C&amp;"Arial,Regular"&amp;8&amp;A, 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1">
    <pageSetUpPr fitToPage="1"/>
  </sheetPr>
  <dimension ref="A1:AS215"/>
  <sheetViews>
    <sheetView topLeftCell="A22" zoomScaleNormal="100" zoomScaleSheetLayoutView="100" workbookViewId="0">
      <selection activeCell="A22" sqref="A22"/>
    </sheetView>
  </sheetViews>
  <sheetFormatPr defaultRowHeight="14.5" x14ac:dyDescent="0.35"/>
  <cols>
    <col min="2" max="2" width="12.7265625" customWidth="1"/>
    <col min="3" max="3" width="14.453125" customWidth="1"/>
    <col min="4" max="5" width="22.81640625" customWidth="1"/>
    <col min="6" max="6" width="19.7265625" customWidth="1"/>
    <col min="7" max="8" width="15.26953125" customWidth="1"/>
    <col min="9" max="9" width="14.26953125" customWidth="1"/>
    <col min="10" max="13" width="12.7265625" customWidth="1"/>
    <col min="14" max="15" width="12.7265625" style="4" customWidth="1"/>
    <col min="16" max="45" width="9.1796875" style="4"/>
  </cols>
  <sheetData>
    <row r="1" spans="1:1" s="4" customFormat="1" ht="15.75" hidden="1" customHeight="1" x14ac:dyDescent="0.35">
      <c r="A1" s="28" t="s">
        <v>649</v>
      </c>
    </row>
    <row r="2" spans="1:1" s="4" customFormat="1" ht="15.75" hidden="1" customHeight="1" x14ac:dyDescent="0.35">
      <c r="A2" s="28" t="s">
        <v>650</v>
      </c>
    </row>
    <row r="3" spans="1:1" s="4" customFormat="1" ht="15.75" hidden="1" customHeight="1" x14ac:dyDescent="0.35">
      <c r="A3" s="28" t="s">
        <v>651</v>
      </c>
    </row>
    <row r="4" spans="1:1" s="4" customFormat="1" ht="15.75" hidden="1" customHeight="1" x14ac:dyDescent="0.35">
      <c r="A4" s="28" t="s">
        <v>652</v>
      </c>
    </row>
    <row r="5" spans="1:1" s="4" customFormat="1" ht="15.75" hidden="1" customHeight="1" x14ac:dyDescent="0.35">
      <c r="A5" s="28" t="s">
        <v>653</v>
      </c>
    </row>
    <row r="6" spans="1:1" s="4" customFormat="1" ht="15.75" hidden="1" customHeight="1" x14ac:dyDescent="0.35">
      <c r="A6" s="28" t="s">
        <v>654</v>
      </c>
    </row>
    <row r="7" spans="1:1" s="4" customFormat="1" ht="15.75" hidden="1" customHeight="1" x14ac:dyDescent="0.35">
      <c r="A7" s="28" t="s">
        <v>655</v>
      </c>
    </row>
    <row r="8" spans="1:1" s="4" customFormat="1" ht="15.75" hidden="1" customHeight="1" x14ac:dyDescent="0.35">
      <c r="A8" s="28" t="s">
        <v>656</v>
      </c>
    </row>
    <row r="9" spans="1:1" s="4" customFormat="1" ht="15.75" hidden="1" customHeight="1" x14ac:dyDescent="0.35">
      <c r="A9" s="28" t="s">
        <v>657</v>
      </c>
    </row>
    <row r="10" spans="1:1" s="4" customFormat="1" ht="15.75" hidden="1" customHeight="1" x14ac:dyDescent="0.35">
      <c r="A10" s="28" t="s">
        <v>658</v>
      </c>
    </row>
    <row r="11" spans="1:1" s="4" customFormat="1" ht="15.75" hidden="1" customHeight="1" x14ac:dyDescent="0.35">
      <c r="A11" s="28" t="s">
        <v>659</v>
      </c>
    </row>
    <row r="12" spans="1:1" s="4" customFormat="1" ht="15.75" hidden="1" customHeight="1" x14ac:dyDescent="0.35">
      <c r="A12" s="28" t="s">
        <v>660</v>
      </c>
    </row>
    <row r="13" spans="1:1" s="4" customFormat="1" ht="15.75" hidden="1" customHeight="1" x14ac:dyDescent="0.35">
      <c r="A13" s="28" t="s">
        <v>661</v>
      </c>
    </row>
    <row r="14" spans="1:1" s="4" customFormat="1" ht="15.75" hidden="1" customHeight="1" x14ac:dyDescent="0.35"/>
    <row r="15" spans="1:1" s="28" customFormat="1" ht="15.75" hidden="1" customHeight="1" x14ac:dyDescent="0.25">
      <c r="A15" s="28" t="s">
        <v>274</v>
      </c>
    </row>
    <row r="16" spans="1:1" s="28" customFormat="1" ht="15.75" hidden="1" customHeight="1" x14ac:dyDescent="0.25">
      <c r="A16" s="28" t="s">
        <v>427</v>
      </c>
    </row>
    <row r="17" spans="1:15" s="28" customFormat="1" ht="15.75" hidden="1" customHeight="1" x14ac:dyDescent="0.25">
      <c r="A17" s="28" t="s">
        <v>429</v>
      </c>
    </row>
    <row r="18" spans="1:15" s="28" customFormat="1" ht="15.75" hidden="1" customHeight="1" x14ac:dyDescent="0.25">
      <c r="A18" s="28" t="s">
        <v>282</v>
      </c>
    </row>
    <row r="19" spans="1:15" s="28" customFormat="1" ht="15.75" hidden="1" customHeight="1" x14ac:dyDescent="0.25">
      <c r="A19" s="28" t="s">
        <v>662</v>
      </c>
    </row>
    <row r="20" spans="1:15" s="4" customFormat="1" hidden="1" x14ac:dyDescent="0.35"/>
    <row r="21" spans="1:15" s="4" customFormat="1" hidden="1" x14ac:dyDescent="0.35"/>
    <row r="22" spans="1:15" s="128" customFormat="1" ht="15.5" x14ac:dyDescent="0.35">
      <c r="A22" s="3" t="s">
        <v>663</v>
      </c>
      <c r="B22" s="3"/>
      <c r="C22" s="3"/>
      <c r="D22" s="3"/>
      <c r="E22" s="3"/>
      <c r="F22" s="3"/>
      <c r="G22" s="3"/>
      <c r="O22" s="193" t="s">
        <v>664</v>
      </c>
    </row>
    <row r="23" spans="1:15" s="4" customFormat="1" x14ac:dyDescent="0.35">
      <c r="A23" s="5"/>
      <c r="B23" s="5"/>
      <c r="C23" s="5"/>
      <c r="D23" s="5"/>
      <c r="E23" s="5"/>
      <c r="F23" s="5"/>
      <c r="G23" s="5"/>
      <c r="O23" s="83" t="s">
        <v>665</v>
      </c>
    </row>
    <row r="24" spans="1:15" ht="15.75" customHeight="1" x14ac:dyDescent="0.35">
      <c r="A24" s="1648" t="s">
        <v>44</v>
      </c>
      <c r="B24" s="1648"/>
      <c r="C24" s="1648"/>
      <c r="D24" s="1646"/>
      <c r="E24" s="1646"/>
      <c r="F24" s="1646"/>
      <c r="G24" s="1646"/>
      <c r="H24" s="1646"/>
      <c r="I24" s="1646"/>
      <c r="J24" s="4"/>
      <c r="K24" s="1647" t="s">
        <v>666</v>
      </c>
      <c r="L24" s="1645"/>
      <c r="M24" s="1645"/>
    </row>
    <row r="25" spans="1:15" x14ac:dyDescent="0.35">
      <c r="A25" s="1648" t="s">
        <v>46</v>
      </c>
      <c r="B25" s="1648"/>
      <c r="C25" s="1648"/>
      <c r="D25" s="1646"/>
      <c r="E25" s="1646"/>
      <c r="F25" s="1646"/>
      <c r="G25" s="1646"/>
      <c r="H25" s="1646"/>
      <c r="I25" s="1646"/>
      <c r="J25" s="4"/>
      <c r="K25" s="1647"/>
      <c r="L25" s="1645"/>
      <c r="M25" s="1645"/>
    </row>
    <row r="26" spans="1:15" x14ac:dyDescent="0.35">
      <c r="A26" s="1648" t="s">
        <v>130</v>
      </c>
      <c r="B26" s="1648"/>
      <c r="C26" s="1648"/>
      <c r="D26" s="1646"/>
      <c r="E26" s="1646"/>
      <c r="F26" s="1646"/>
      <c r="G26" s="1646"/>
      <c r="H26" s="1646"/>
      <c r="I26" s="1646"/>
      <c r="J26" s="4"/>
      <c r="K26" s="1647" t="s">
        <v>667</v>
      </c>
      <c r="L26" s="1645"/>
      <c r="M26" s="1645"/>
    </row>
    <row r="27" spans="1:15" x14ac:dyDescent="0.35">
      <c r="A27" s="1648" t="s">
        <v>251</v>
      </c>
      <c r="B27" s="1648"/>
      <c r="C27" s="1648"/>
      <c r="D27" s="1646"/>
      <c r="E27" s="1646"/>
      <c r="F27" s="1646"/>
      <c r="G27" s="1646"/>
      <c r="H27" s="1646"/>
      <c r="I27" s="1646"/>
      <c r="J27" s="4"/>
      <c r="K27" s="1647"/>
      <c r="L27" s="1645"/>
      <c r="M27" s="1645"/>
    </row>
    <row r="28" spans="1:15" s="4" customFormat="1" x14ac:dyDescent="0.35">
      <c r="A28" s="5"/>
      <c r="B28" s="5"/>
      <c r="C28" s="5"/>
      <c r="D28" s="5"/>
      <c r="E28" s="5"/>
      <c r="F28" s="5"/>
      <c r="G28" s="5"/>
    </row>
    <row r="29" spans="1:15" s="4" customFormat="1" ht="15.5" x14ac:dyDescent="0.35">
      <c r="A29" s="8" t="s">
        <v>668</v>
      </c>
      <c r="B29" s="9"/>
      <c r="C29" s="9"/>
      <c r="D29" s="9"/>
      <c r="E29" s="9"/>
      <c r="F29" s="9"/>
      <c r="G29" s="9"/>
    </row>
    <row r="30" spans="1:15" s="4" customFormat="1" x14ac:dyDescent="0.35">
      <c r="A30" s="10" t="s">
        <v>669</v>
      </c>
      <c r="B30" s="11"/>
      <c r="C30" s="11"/>
      <c r="D30" s="11"/>
      <c r="E30" s="11"/>
      <c r="F30" s="11"/>
      <c r="G30" s="11"/>
    </row>
    <row r="31" spans="1:15" s="4" customFormat="1" x14ac:dyDescent="0.35">
      <c r="A31" s="7"/>
      <c r="B31" s="7"/>
      <c r="C31" s="7"/>
      <c r="D31" s="7"/>
      <c r="E31" s="7"/>
      <c r="F31" s="7"/>
      <c r="G31" s="7"/>
    </row>
    <row r="32" spans="1:15" s="4" customFormat="1" x14ac:dyDescent="0.35">
      <c r="A32" s="64" t="s">
        <v>670</v>
      </c>
      <c r="B32" s="12"/>
      <c r="C32" s="12"/>
      <c r="D32" s="12"/>
      <c r="E32" s="12"/>
      <c r="F32" s="12"/>
      <c r="G32" s="12"/>
    </row>
    <row r="33" spans="1:45" s="4" customFormat="1" x14ac:dyDescent="0.35">
      <c r="A33" s="13"/>
      <c r="B33" s="13"/>
      <c r="C33" s="13"/>
      <c r="D33" s="13"/>
      <c r="E33" s="13"/>
      <c r="F33" s="13"/>
      <c r="G33" s="13"/>
    </row>
    <row r="34" spans="1:45" ht="15" customHeight="1" x14ac:dyDescent="0.35">
      <c r="A34" s="1651" t="s">
        <v>96</v>
      </c>
      <c r="B34" s="1651" t="s">
        <v>671</v>
      </c>
      <c r="C34" s="1651"/>
      <c r="D34" s="1651"/>
      <c r="E34" s="1651"/>
      <c r="F34" s="1651"/>
      <c r="G34" s="1651"/>
      <c r="H34" s="1651"/>
      <c r="I34" s="1651"/>
      <c r="J34" s="1651" t="s">
        <v>672</v>
      </c>
      <c r="K34" s="1651" t="s">
        <v>673</v>
      </c>
      <c r="L34" s="1651" t="s">
        <v>674</v>
      </c>
      <c r="M34" s="4"/>
      <c r="AS34"/>
    </row>
    <row r="35" spans="1:45" ht="49.5" customHeight="1" x14ac:dyDescent="0.35">
      <c r="A35" s="1651"/>
      <c r="B35" s="31" t="s">
        <v>675</v>
      </c>
      <c r="C35" s="31" t="s">
        <v>676</v>
      </c>
      <c r="D35" s="31" t="s">
        <v>677</v>
      </c>
      <c r="E35" s="31" t="s">
        <v>678</v>
      </c>
      <c r="F35" s="31" t="s">
        <v>679</v>
      </c>
      <c r="G35" s="31" t="s">
        <v>680</v>
      </c>
      <c r="H35" s="31" t="s">
        <v>681</v>
      </c>
      <c r="I35" s="31" t="s">
        <v>682</v>
      </c>
      <c r="J35" s="1651"/>
      <c r="K35" s="1651"/>
      <c r="L35" s="1651"/>
      <c r="M35" s="4"/>
      <c r="AS35"/>
    </row>
    <row r="36" spans="1:45" x14ac:dyDescent="0.35">
      <c r="A36" s="74"/>
      <c r="B36" s="69"/>
      <c r="C36" s="69"/>
      <c r="D36" s="69"/>
      <c r="E36" s="69"/>
      <c r="F36" s="69"/>
      <c r="G36" s="70"/>
      <c r="H36" s="70"/>
      <c r="I36" s="331"/>
      <c r="J36" s="69"/>
      <c r="K36" s="69"/>
      <c r="L36" s="69"/>
      <c r="M36" s="4"/>
      <c r="AS36"/>
    </row>
    <row r="37" spans="1:45" x14ac:dyDescent="0.35">
      <c r="A37" s="74"/>
      <c r="B37" s="69"/>
      <c r="C37" s="69"/>
      <c r="D37" s="69"/>
      <c r="E37" s="69"/>
      <c r="F37" s="69"/>
      <c r="G37" s="70"/>
      <c r="H37" s="70"/>
      <c r="I37" s="331"/>
      <c r="J37" s="69"/>
      <c r="K37" s="69"/>
      <c r="L37" s="69"/>
      <c r="M37" s="4"/>
      <c r="AS37"/>
    </row>
    <row r="38" spans="1:45" x14ac:dyDescent="0.35">
      <c r="A38" s="74"/>
      <c r="B38" s="69"/>
      <c r="C38" s="69"/>
      <c r="D38" s="69"/>
      <c r="E38" s="69"/>
      <c r="F38" s="69"/>
      <c r="G38" s="70"/>
      <c r="H38" s="70"/>
      <c r="I38" s="331"/>
      <c r="J38" s="69"/>
      <c r="K38" s="69"/>
      <c r="L38" s="69"/>
      <c r="M38" s="4"/>
      <c r="AS38"/>
    </row>
    <row r="39" spans="1:45" x14ac:dyDescent="0.35">
      <c r="A39" s="330"/>
      <c r="B39" s="192"/>
      <c r="C39" s="192"/>
      <c r="D39" s="69"/>
      <c r="E39" s="69"/>
      <c r="F39" s="69"/>
      <c r="G39" s="76"/>
      <c r="H39" s="76"/>
      <c r="I39" s="192"/>
      <c r="J39" s="192"/>
      <c r="K39" s="192"/>
      <c r="L39" s="192"/>
      <c r="M39" s="4"/>
      <c r="AS39"/>
    </row>
    <row r="40" spans="1:45" x14ac:dyDescent="0.35">
      <c r="A40" s="330"/>
      <c r="B40" s="192"/>
      <c r="C40" s="192"/>
      <c r="D40" s="69"/>
      <c r="E40" s="69"/>
      <c r="F40" s="69"/>
      <c r="G40" s="76"/>
      <c r="H40" s="76"/>
      <c r="I40" s="192"/>
      <c r="J40" s="192"/>
      <c r="K40" s="192"/>
      <c r="L40" s="192"/>
      <c r="M40" s="4"/>
      <c r="AS40"/>
    </row>
    <row r="41" spans="1:45" x14ac:dyDescent="0.35">
      <c r="A41" s="330"/>
      <c r="B41" s="192"/>
      <c r="C41" s="192"/>
      <c r="D41" s="69"/>
      <c r="E41" s="69"/>
      <c r="F41" s="69"/>
      <c r="G41" s="76"/>
      <c r="H41" s="76"/>
      <c r="I41" s="192"/>
      <c r="J41" s="192"/>
      <c r="K41" s="192"/>
      <c r="L41" s="192"/>
      <c r="M41" s="4"/>
      <c r="AS41"/>
    </row>
    <row r="42" spans="1:45" x14ac:dyDescent="0.35">
      <c r="A42" s="330"/>
      <c r="B42" s="192"/>
      <c r="C42" s="192"/>
      <c r="D42" s="69"/>
      <c r="E42" s="69"/>
      <c r="F42" s="69"/>
      <c r="G42" s="76"/>
      <c r="H42" s="76"/>
      <c r="I42" s="192"/>
      <c r="J42" s="192"/>
      <c r="K42" s="192"/>
      <c r="L42" s="192"/>
      <c r="M42" s="4"/>
      <c r="AS42"/>
    </row>
    <row r="43" spans="1:45" s="4" customFormat="1" x14ac:dyDescent="0.35">
      <c r="A43" s="23" t="s">
        <v>683</v>
      </c>
      <c r="B43" s="23"/>
      <c r="C43" s="23"/>
      <c r="D43" s="23"/>
      <c r="E43" s="23"/>
      <c r="F43" s="23"/>
      <c r="G43" s="23"/>
      <c r="H43" s="65"/>
      <c r="I43" s="65"/>
      <c r="J43" s="65"/>
      <c r="K43" s="65"/>
      <c r="L43" s="65"/>
      <c r="M43" s="65"/>
      <c r="N43" s="65"/>
      <c r="O43" s="65"/>
      <c r="P43" s="65"/>
      <c r="Q43" s="65"/>
    </row>
    <row r="44" spans="1:45" s="4" customFormat="1" x14ac:dyDescent="0.35">
      <c r="A44" s="22"/>
      <c r="B44" s="22"/>
      <c r="C44" s="22"/>
      <c r="D44" s="22"/>
      <c r="E44" s="22"/>
      <c r="F44" s="22"/>
      <c r="G44" s="22"/>
      <c r="H44" s="65"/>
      <c r="I44" s="65"/>
      <c r="J44" s="65"/>
      <c r="K44" s="65"/>
      <c r="L44" s="65"/>
      <c r="M44" s="65"/>
      <c r="N44" s="65"/>
      <c r="O44" s="65"/>
      <c r="P44" s="65"/>
      <c r="Q44" s="65"/>
      <c r="R44" s="65"/>
    </row>
    <row r="45" spans="1:45" s="4" customFormat="1" x14ac:dyDescent="0.35">
      <c r="A45" s="64" t="s">
        <v>684</v>
      </c>
      <c r="B45" s="12"/>
      <c r="C45" s="12"/>
      <c r="D45" s="12"/>
      <c r="E45" s="12"/>
      <c r="F45" s="12"/>
      <c r="G45" s="12"/>
      <c r="H45" s="65"/>
      <c r="I45" s="65"/>
      <c r="J45" s="65"/>
      <c r="K45" s="65"/>
      <c r="L45" s="65"/>
      <c r="M45" s="65"/>
      <c r="N45" s="65"/>
      <c r="O45" s="65"/>
      <c r="P45" s="65"/>
      <c r="Q45" s="65"/>
      <c r="R45" s="65"/>
    </row>
    <row r="46" spans="1:45" s="4" customFormat="1" x14ac:dyDescent="0.35">
      <c r="A46" s="22"/>
      <c r="B46" s="22"/>
      <c r="C46" s="22"/>
      <c r="D46" s="22"/>
      <c r="E46" s="22"/>
      <c r="F46" s="22"/>
      <c r="G46" s="22"/>
      <c r="H46" s="65"/>
      <c r="I46" s="65"/>
      <c r="J46" s="65"/>
      <c r="K46" s="65"/>
      <c r="L46" s="65"/>
      <c r="M46" s="65"/>
      <c r="N46" s="65"/>
      <c r="O46" s="65"/>
      <c r="P46" s="65"/>
      <c r="Q46" s="65"/>
      <c r="R46" s="65"/>
    </row>
    <row r="47" spans="1:45" ht="18.75" customHeight="1" x14ac:dyDescent="0.35">
      <c r="A47" s="1651" t="s">
        <v>96</v>
      </c>
      <c r="B47" s="1651" t="s">
        <v>671</v>
      </c>
      <c r="C47" s="1651"/>
      <c r="D47" s="1651"/>
      <c r="E47" s="1651"/>
      <c r="F47" s="1651"/>
      <c r="G47" s="1651"/>
      <c r="H47" s="1651"/>
      <c r="I47" s="1651"/>
      <c r="J47" s="1651" t="s">
        <v>672</v>
      </c>
      <c r="K47" s="1651" t="s">
        <v>685</v>
      </c>
      <c r="L47" s="1651" t="s">
        <v>686</v>
      </c>
      <c r="M47" s="1651" t="s">
        <v>674</v>
      </c>
    </row>
    <row r="48" spans="1:45" ht="52.5" customHeight="1" x14ac:dyDescent="0.35">
      <c r="A48" s="1651"/>
      <c r="B48" s="31" t="s">
        <v>675</v>
      </c>
      <c r="C48" s="31" t="s">
        <v>676</v>
      </c>
      <c r="D48" s="31" t="s">
        <v>677</v>
      </c>
      <c r="E48" s="31" t="s">
        <v>678</v>
      </c>
      <c r="F48" s="31" t="s">
        <v>679</v>
      </c>
      <c r="G48" s="31" t="s">
        <v>680</v>
      </c>
      <c r="H48" s="31" t="s">
        <v>681</v>
      </c>
      <c r="I48" s="31" t="s">
        <v>682</v>
      </c>
      <c r="J48" s="1651"/>
      <c r="K48" s="1651"/>
      <c r="L48" s="1651"/>
      <c r="M48" s="1651"/>
    </row>
    <row r="49" spans="1:17" x14ac:dyDescent="0.35">
      <c r="A49" s="74"/>
      <c r="B49" s="69"/>
      <c r="C49" s="69"/>
      <c r="D49" s="69"/>
      <c r="E49" s="69"/>
      <c r="F49" s="69"/>
      <c r="G49" s="70"/>
      <c r="H49" s="70"/>
      <c r="I49" s="332"/>
      <c r="J49" s="69"/>
      <c r="K49" s="332"/>
      <c r="L49" s="69"/>
      <c r="M49" s="69"/>
    </row>
    <row r="50" spans="1:17" x14ac:dyDescent="0.35">
      <c r="A50" s="74"/>
      <c r="B50" s="69"/>
      <c r="C50" s="69"/>
      <c r="D50" s="69"/>
      <c r="E50" s="69"/>
      <c r="F50" s="69"/>
      <c r="G50" s="70"/>
      <c r="H50" s="70"/>
      <c r="I50" s="332"/>
      <c r="J50" s="69"/>
      <c r="K50" s="332"/>
      <c r="L50" s="69"/>
      <c r="M50" s="69"/>
    </row>
    <row r="51" spans="1:17" x14ac:dyDescent="0.35">
      <c r="A51" s="74"/>
      <c r="B51" s="69"/>
      <c r="C51" s="69"/>
      <c r="D51" s="69"/>
      <c r="E51" s="69"/>
      <c r="F51" s="69"/>
      <c r="G51" s="70"/>
      <c r="H51" s="70"/>
      <c r="I51" s="332"/>
      <c r="J51" s="69"/>
      <c r="K51" s="332"/>
      <c r="L51" s="69"/>
      <c r="M51" s="69"/>
    </row>
    <row r="52" spans="1:17" x14ac:dyDescent="0.35">
      <c r="A52" s="330"/>
      <c r="B52" s="191"/>
      <c r="C52" s="191"/>
      <c r="D52" s="68"/>
      <c r="E52" s="68"/>
      <c r="F52" s="191"/>
      <c r="G52" s="71"/>
      <c r="H52" s="71"/>
      <c r="I52" s="191"/>
      <c r="J52" s="191"/>
      <c r="K52" s="191"/>
      <c r="L52" s="191"/>
      <c r="M52" s="191"/>
    </row>
    <row r="53" spans="1:17" x14ac:dyDescent="0.35">
      <c r="A53" s="330"/>
      <c r="B53" s="191"/>
      <c r="C53" s="191"/>
      <c r="D53" s="68"/>
      <c r="E53" s="68"/>
      <c r="F53" s="191"/>
      <c r="G53" s="71"/>
      <c r="H53" s="71"/>
      <c r="I53" s="191"/>
      <c r="J53" s="191"/>
      <c r="K53" s="191"/>
      <c r="L53" s="191"/>
      <c r="M53" s="191"/>
    </row>
    <row r="54" spans="1:17" x14ac:dyDescent="0.35">
      <c r="A54" s="330"/>
      <c r="B54" s="191"/>
      <c r="C54" s="191"/>
      <c r="D54" s="68"/>
      <c r="E54" s="68"/>
      <c r="F54" s="191"/>
      <c r="G54" s="71"/>
      <c r="H54" s="71"/>
      <c r="I54" s="191"/>
      <c r="J54" s="191"/>
      <c r="K54" s="191"/>
      <c r="L54" s="191"/>
      <c r="M54" s="191"/>
    </row>
    <row r="55" spans="1:17" s="4" customFormat="1" x14ac:dyDescent="0.35">
      <c r="A55" s="22"/>
      <c r="B55" s="22"/>
      <c r="C55" s="22"/>
      <c r="D55" s="22"/>
      <c r="E55" s="22"/>
      <c r="F55" s="22"/>
      <c r="G55" s="22"/>
    </row>
    <row r="56" spans="1:17" s="4" customFormat="1" x14ac:dyDescent="0.35">
      <c r="A56" s="66" t="s">
        <v>687</v>
      </c>
      <c r="B56" s="20"/>
      <c r="C56" s="20"/>
      <c r="D56" s="20"/>
      <c r="E56" s="20"/>
      <c r="F56" s="20"/>
      <c r="G56" s="20"/>
    </row>
    <row r="57" spans="1:17" s="4" customFormat="1" x14ac:dyDescent="0.35">
      <c r="A57" s="13"/>
      <c r="B57" s="13"/>
      <c r="C57" s="13"/>
      <c r="D57" s="13"/>
      <c r="E57" s="13"/>
      <c r="F57" s="13"/>
      <c r="G57" s="13"/>
    </row>
    <row r="58" spans="1:17" ht="30.75" customHeight="1" x14ac:dyDescent="0.35">
      <c r="A58" s="1652" t="s">
        <v>688</v>
      </c>
      <c r="B58" s="1652"/>
      <c r="C58" s="1652"/>
      <c r="D58" s="32"/>
      <c r="E58" s="67"/>
      <c r="F58" s="67"/>
      <c r="G58" s="67"/>
      <c r="H58" s="1650"/>
      <c r="I58" s="4"/>
      <c r="J58" s="4"/>
      <c r="K58" s="4"/>
      <c r="L58" s="4"/>
      <c r="M58" s="4"/>
    </row>
    <row r="59" spans="1:17" x14ac:dyDescent="0.35">
      <c r="A59" s="1641" t="s">
        <v>274</v>
      </c>
      <c r="B59" s="1641"/>
      <c r="C59" s="1641"/>
      <c r="D59" s="75"/>
      <c r="E59" s="67"/>
      <c r="F59" s="67"/>
      <c r="G59" s="67"/>
      <c r="H59" s="1650"/>
      <c r="I59" s="4"/>
      <c r="J59" s="4"/>
      <c r="K59" s="4"/>
      <c r="L59" s="4"/>
      <c r="M59" s="4"/>
    </row>
    <row r="60" spans="1:17" x14ac:dyDescent="0.35">
      <c r="A60" s="1641" t="s">
        <v>427</v>
      </c>
      <c r="B60" s="1641"/>
      <c r="C60" s="1641"/>
      <c r="D60" s="75"/>
      <c r="E60" s="67"/>
      <c r="F60" s="67"/>
      <c r="G60" s="67"/>
      <c r="H60" s="1650"/>
      <c r="I60" s="4"/>
      <c r="J60" s="4"/>
      <c r="K60" s="4"/>
      <c r="L60" s="4"/>
      <c r="M60" s="4"/>
    </row>
    <row r="61" spans="1:17" x14ac:dyDescent="0.35">
      <c r="A61" s="1641" t="s">
        <v>429</v>
      </c>
      <c r="B61" s="1641"/>
      <c r="C61" s="1641"/>
      <c r="D61" s="75"/>
      <c r="E61" s="67"/>
      <c r="F61" s="67"/>
      <c r="G61" s="67"/>
      <c r="H61" s="1650"/>
      <c r="I61" s="4"/>
      <c r="J61" s="4"/>
      <c r="K61" s="4"/>
      <c r="L61" s="4"/>
      <c r="M61" s="4"/>
    </row>
    <row r="62" spans="1:17" x14ac:dyDescent="0.35">
      <c r="A62" s="1641" t="s">
        <v>282</v>
      </c>
      <c r="B62" s="1641"/>
      <c r="C62" s="1641"/>
      <c r="D62" s="75"/>
      <c r="E62" s="67"/>
      <c r="F62" s="67"/>
      <c r="G62" s="67"/>
      <c r="H62" s="1650"/>
      <c r="I62" s="4"/>
      <c r="J62" s="4"/>
      <c r="K62" s="4"/>
      <c r="L62" s="4"/>
      <c r="M62" s="4"/>
    </row>
    <row r="63" spans="1:17" s="4" customFormat="1" x14ac:dyDescent="0.35">
      <c r="A63" s="13"/>
      <c r="B63" s="13"/>
      <c r="C63" s="13"/>
      <c r="D63" s="13"/>
      <c r="E63" s="13"/>
      <c r="F63" s="13"/>
      <c r="G63" s="13"/>
    </row>
    <row r="64" spans="1:17" x14ac:dyDescent="0.35">
      <c r="A64" s="1651" t="s">
        <v>96</v>
      </c>
      <c r="B64" s="1651" t="s">
        <v>671</v>
      </c>
      <c r="C64" s="1651"/>
      <c r="D64" s="1651"/>
      <c r="E64" s="1651"/>
      <c r="F64" s="1651"/>
      <c r="G64" s="1651"/>
      <c r="H64" s="1651"/>
      <c r="I64" s="1651"/>
      <c r="J64" s="1651" t="s">
        <v>689</v>
      </c>
      <c r="K64" s="1651"/>
      <c r="L64" s="1651"/>
      <c r="M64" s="1651"/>
      <c r="N64" s="1651"/>
      <c r="O64" s="1651"/>
      <c r="P64" s="1649" t="s">
        <v>686</v>
      </c>
      <c r="Q64" s="1649" t="s">
        <v>690</v>
      </c>
    </row>
    <row r="65" spans="1:17" ht="21" customHeight="1" x14ac:dyDescent="0.35">
      <c r="A65" s="1651"/>
      <c r="B65" s="1651"/>
      <c r="C65" s="1651"/>
      <c r="D65" s="1651"/>
      <c r="E65" s="1651"/>
      <c r="F65" s="1651"/>
      <c r="G65" s="1651"/>
      <c r="H65" s="1651"/>
      <c r="I65" s="1651"/>
      <c r="J65" s="1651" t="s">
        <v>691</v>
      </c>
      <c r="K65" s="1651"/>
      <c r="L65" s="1651"/>
      <c r="M65" s="1651"/>
      <c r="N65" s="1651"/>
      <c r="O65" s="1651"/>
      <c r="P65" s="1649"/>
      <c r="Q65" s="1649"/>
    </row>
    <row r="66" spans="1:17" ht="22" x14ac:dyDescent="0.35">
      <c r="A66" s="1651"/>
      <c r="B66" s="31" t="s">
        <v>675</v>
      </c>
      <c r="C66" s="31" t="s">
        <v>676</v>
      </c>
      <c r="D66" s="31" t="s">
        <v>677</v>
      </c>
      <c r="E66" s="31" t="s">
        <v>678</v>
      </c>
      <c r="F66" s="31" t="s">
        <v>679</v>
      </c>
      <c r="G66" s="31" t="s">
        <v>680</v>
      </c>
      <c r="H66" s="31" t="s">
        <v>681</v>
      </c>
      <c r="I66" s="31" t="s">
        <v>682</v>
      </c>
      <c r="J66" s="31" t="s">
        <v>534</v>
      </c>
      <c r="K66" s="31" t="s">
        <v>535</v>
      </c>
      <c r="L66" s="31" t="s">
        <v>536</v>
      </c>
      <c r="M66" s="31" t="s">
        <v>537</v>
      </c>
      <c r="N66" s="33" t="s">
        <v>538</v>
      </c>
      <c r="O66" s="33" t="s">
        <v>539</v>
      </c>
      <c r="P66" s="1649"/>
      <c r="Q66" s="1649"/>
    </row>
    <row r="67" spans="1:17" x14ac:dyDescent="0.35">
      <c r="A67" s="333"/>
      <c r="B67" s="68"/>
      <c r="C67" s="68"/>
      <c r="D67" s="68"/>
      <c r="E67" s="68"/>
      <c r="F67" s="191"/>
      <c r="G67" s="70"/>
      <c r="H67" s="70"/>
      <c r="I67" s="69"/>
      <c r="J67" s="74"/>
      <c r="K67" s="74"/>
      <c r="L67" s="333"/>
      <c r="M67" s="333"/>
      <c r="N67" s="333"/>
      <c r="O67" s="333"/>
      <c r="P67" s="68"/>
      <c r="Q67" s="68"/>
    </row>
    <row r="68" spans="1:17" x14ac:dyDescent="0.35">
      <c r="A68" s="333"/>
      <c r="B68" s="68"/>
      <c r="C68" s="68"/>
      <c r="D68" s="68"/>
      <c r="E68" s="68"/>
      <c r="F68" s="191"/>
      <c r="G68" s="70"/>
      <c r="H68" s="70"/>
      <c r="I68" s="69"/>
      <c r="J68" s="74"/>
      <c r="K68" s="74"/>
      <c r="L68" s="333"/>
      <c r="M68" s="333"/>
      <c r="N68" s="333"/>
      <c r="O68" s="333"/>
      <c r="P68" s="68"/>
      <c r="Q68" s="68"/>
    </row>
    <row r="69" spans="1:17" x14ac:dyDescent="0.35">
      <c r="A69" s="333"/>
      <c r="B69" s="68"/>
      <c r="C69" s="68"/>
      <c r="D69" s="68"/>
      <c r="E69" s="68"/>
      <c r="F69" s="191"/>
      <c r="G69" s="70"/>
      <c r="H69" s="70"/>
      <c r="I69" s="69"/>
      <c r="J69" s="74"/>
      <c r="K69" s="74"/>
      <c r="L69" s="333"/>
      <c r="M69" s="333"/>
      <c r="N69" s="333"/>
      <c r="O69" s="333"/>
      <c r="P69" s="68"/>
      <c r="Q69" s="68"/>
    </row>
    <row r="70" spans="1:17" x14ac:dyDescent="0.35">
      <c r="A70" s="333"/>
      <c r="B70" s="68"/>
      <c r="C70" s="68"/>
      <c r="D70" s="68"/>
      <c r="E70" s="68"/>
      <c r="F70" s="191"/>
      <c r="G70" s="70"/>
      <c r="H70" s="70"/>
      <c r="I70" s="69"/>
      <c r="J70" s="74"/>
      <c r="K70" s="74"/>
      <c r="L70" s="333"/>
      <c r="M70" s="333"/>
      <c r="N70" s="333"/>
      <c r="O70" s="333"/>
      <c r="P70" s="68"/>
      <c r="Q70" s="68"/>
    </row>
    <row r="71" spans="1:17" x14ac:dyDescent="0.35">
      <c r="A71" s="333"/>
      <c r="B71" s="68"/>
      <c r="C71" s="68"/>
      <c r="D71" s="68"/>
      <c r="E71" s="68"/>
      <c r="F71" s="191"/>
      <c r="G71" s="70"/>
      <c r="H71" s="70"/>
      <c r="I71" s="69"/>
      <c r="J71" s="74"/>
      <c r="K71" s="74"/>
      <c r="L71" s="333"/>
      <c r="M71" s="333"/>
      <c r="N71" s="333"/>
      <c r="O71" s="333"/>
      <c r="P71" s="68"/>
      <c r="Q71" s="68"/>
    </row>
    <row r="72" spans="1:17" x14ac:dyDescent="0.35">
      <c r="A72" s="333"/>
      <c r="B72" s="68"/>
      <c r="C72" s="68"/>
      <c r="D72" s="68"/>
      <c r="E72" s="68"/>
      <c r="F72" s="191"/>
      <c r="G72" s="70"/>
      <c r="H72" s="70"/>
      <c r="I72" s="69"/>
      <c r="J72" s="74"/>
      <c r="K72" s="74"/>
      <c r="L72" s="333"/>
      <c r="M72" s="333"/>
      <c r="N72" s="333"/>
      <c r="O72" s="333"/>
      <c r="P72" s="68"/>
      <c r="Q72" s="68"/>
    </row>
    <row r="73" spans="1:17" s="4" customFormat="1" x14ac:dyDescent="0.35">
      <c r="A73" s="23" t="s">
        <v>683</v>
      </c>
      <c r="B73" s="16"/>
      <c r="C73" s="16"/>
      <c r="D73" s="16"/>
      <c r="E73" s="16"/>
      <c r="F73" s="16"/>
      <c r="G73" s="16"/>
    </row>
    <row r="74" spans="1:17" s="4" customFormat="1" x14ac:dyDescent="0.35">
      <c r="A74" s="22"/>
      <c r="B74" s="22"/>
      <c r="C74" s="22"/>
      <c r="D74" s="22"/>
      <c r="E74" s="22"/>
      <c r="F74" s="22"/>
      <c r="G74" s="22"/>
    </row>
    <row r="75" spans="1:17" s="4" customFormat="1" x14ac:dyDescent="0.35">
      <c r="A75" s="25" t="s">
        <v>692</v>
      </c>
      <c r="B75" s="1642" t="s">
        <v>693</v>
      </c>
      <c r="C75" s="1643"/>
      <c r="D75" s="1643"/>
      <c r="E75" s="1643"/>
      <c r="F75" s="1643"/>
      <c r="G75" s="1643"/>
      <c r="H75" s="1644"/>
    </row>
    <row r="76" spans="1:17" s="4" customFormat="1" ht="15" customHeight="1" x14ac:dyDescent="0.35">
      <c r="A76" s="26" t="s">
        <v>534</v>
      </c>
      <c r="B76" s="1638" t="s">
        <v>694</v>
      </c>
      <c r="C76" s="1639"/>
      <c r="D76" s="1639"/>
      <c r="E76" s="1639"/>
      <c r="F76" s="1639"/>
      <c r="G76" s="1639"/>
      <c r="H76" s="1640"/>
    </row>
    <row r="77" spans="1:17" s="4" customFormat="1" ht="15" customHeight="1" x14ac:dyDescent="0.35">
      <c r="A77" s="26" t="s">
        <v>535</v>
      </c>
      <c r="B77" s="1638" t="s">
        <v>695</v>
      </c>
      <c r="C77" s="1639"/>
      <c r="D77" s="1639"/>
      <c r="E77" s="1639"/>
      <c r="F77" s="1639"/>
      <c r="G77" s="1639"/>
      <c r="H77" s="1640"/>
    </row>
    <row r="78" spans="1:17" s="4" customFormat="1" ht="15" customHeight="1" x14ac:dyDescent="0.35">
      <c r="A78" s="26" t="s">
        <v>536</v>
      </c>
      <c r="B78" s="1638" t="s">
        <v>696</v>
      </c>
      <c r="C78" s="1639"/>
      <c r="D78" s="1639"/>
      <c r="E78" s="1639"/>
      <c r="F78" s="1639"/>
      <c r="G78" s="1639"/>
      <c r="H78" s="1640"/>
    </row>
    <row r="79" spans="1:17" s="4" customFormat="1" ht="15" customHeight="1" x14ac:dyDescent="0.35">
      <c r="A79" s="26" t="s">
        <v>537</v>
      </c>
      <c r="B79" s="1638" t="s">
        <v>697</v>
      </c>
      <c r="C79" s="1639"/>
      <c r="D79" s="1639"/>
      <c r="E79" s="1639"/>
      <c r="F79" s="1639"/>
      <c r="G79" s="1639"/>
      <c r="H79" s="1640"/>
    </row>
    <row r="80" spans="1:17" s="4" customFormat="1" ht="42.75" customHeight="1" x14ac:dyDescent="0.35">
      <c r="A80" s="26" t="s">
        <v>538</v>
      </c>
      <c r="B80" s="1638" t="s">
        <v>698</v>
      </c>
      <c r="C80" s="1639"/>
      <c r="D80" s="1639"/>
      <c r="E80" s="1639"/>
      <c r="F80" s="1639"/>
      <c r="G80" s="1639"/>
      <c r="H80" s="1640"/>
    </row>
    <row r="81" spans="1:10" s="4" customFormat="1" ht="15" customHeight="1" x14ac:dyDescent="0.35">
      <c r="A81" s="26" t="s">
        <v>539</v>
      </c>
      <c r="B81" s="1638" t="s">
        <v>699</v>
      </c>
      <c r="C81" s="1639"/>
      <c r="D81" s="1639"/>
      <c r="E81" s="1639"/>
      <c r="F81" s="1639"/>
      <c r="G81" s="1639"/>
      <c r="H81" s="1640"/>
    </row>
    <row r="82" spans="1:10" s="4" customFormat="1" x14ac:dyDescent="0.35">
      <c r="A82" s="22"/>
      <c r="B82" s="22"/>
      <c r="C82" s="22"/>
      <c r="D82" s="22"/>
      <c r="E82" s="22"/>
      <c r="F82" s="22"/>
      <c r="G82" s="22"/>
    </row>
    <row r="83" spans="1:10" s="28" customFormat="1" ht="26.25" customHeight="1" x14ac:dyDescent="0.25">
      <c r="A83" s="1637" t="s">
        <v>700</v>
      </c>
      <c r="B83" s="1637"/>
      <c r="C83" s="1637"/>
      <c r="D83" s="1637"/>
      <c r="E83" s="1637"/>
      <c r="F83" s="1637"/>
      <c r="G83" s="1637"/>
      <c r="H83" s="1637"/>
      <c r="I83" s="1637"/>
      <c r="J83" s="1637"/>
    </row>
    <row r="84" spans="1:10" s="28" customFormat="1" ht="12.5" x14ac:dyDescent="0.25">
      <c r="A84" s="1637" t="s">
        <v>701</v>
      </c>
      <c r="B84" s="1637"/>
      <c r="C84" s="1637"/>
      <c r="D84" s="1637"/>
      <c r="E84" s="1637"/>
      <c r="F84" s="1637"/>
      <c r="G84" s="1637"/>
      <c r="H84" s="1637"/>
      <c r="I84" s="1637"/>
      <c r="J84" s="1637"/>
    </row>
    <row r="85" spans="1:10" s="28" customFormat="1" ht="12.5" x14ac:dyDescent="0.25">
      <c r="A85" s="1637" t="s">
        <v>702</v>
      </c>
      <c r="B85" s="1637"/>
      <c r="C85" s="1637"/>
      <c r="D85" s="1637"/>
      <c r="E85" s="1637"/>
      <c r="F85" s="1637"/>
      <c r="G85" s="1637"/>
      <c r="H85" s="1637"/>
      <c r="I85" s="1637"/>
      <c r="J85" s="1637"/>
    </row>
    <row r="86" spans="1:10" s="4" customFormat="1" x14ac:dyDescent="0.35"/>
    <row r="87" spans="1:10" s="4" customFormat="1" x14ac:dyDescent="0.35"/>
    <row r="88" spans="1:10" s="4" customFormat="1" x14ac:dyDescent="0.35"/>
    <row r="89" spans="1:10" s="4" customFormat="1" x14ac:dyDescent="0.35"/>
    <row r="90" spans="1:10" s="4" customFormat="1" x14ac:dyDescent="0.35"/>
    <row r="91" spans="1:10" s="4" customFormat="1" x14ac:dyDescent="0.35"/>
    <row r="92" spans="1:10" s="4" customFormat="1" x14ac:dyDescent="0.35"/>
    <row r="93" spans="1:10" s="4" customFormat="1" x14ac:dyDescent="0.35"/>
    <row r="94" spans="1:10" s="4" customFormat="1" x14ac:dyDescent="0.35"/>
    <row r="95" spans="1:10" s="4" customFormat="1" x14ac:dyDescent="0.35"/>
    <row r="96" spans="1:10" s="4" customFormat="1" x14ac:dyDescent="0.35"/>
    <row r="97" s="4" customFormat="1" x14ac:dyDescent="0.35"/>
    <row r="98" s="4" customFormat="1" x14ac:dyDescent="0.35"/>
    <row r="99" s="4" customFormat="1" x14ac:dyDescent="0.35"/>
    <row r="100" s="4" customFormat="1" x14ac:dyDescent="0.35"/>
    <row r="101" s="4" customFormat="1" x14ac:dyDescent="0.35"/>
    <row r="102" s="4" customFormat="1" x14ac:dyDescent="0.35"/>
    <row r="103" s="4" customFormat="1" x14ac:dyDescent="0.35"/>
    <row r="104" s="4" customFormat="1" x14ac:dyDescent="0.35"/>
    <row r="105" s="4" customFormat="1" x14ac:dyDescent="0.35"/>
    <row r="106" s="4" customFormat="1" x14ac:dyDescent="0.35"/>
    <row r="107" s="4" customFormat="1" x14ac:dyDescent="0.35"/>
    <row r="108" s="4" customFormat="1" x14ac:dyDescent="0.35"/>
    <row r="109" s="4" customFormat="1" x14ac:dyDescent="0.35"/>
    <row r="110" s="4" customFormat="1" x14ac:dyDescent="0.35"/>
    <row r="111" s="4" customFormat="1" x14ac:dyDescent="0.35"/>
    <row r="112" s="4" customFormat="1" x14ac:dyDescent="0.35"/>
    <row r="113" s="4" customFormat="1" x14ac:dyDescent="0.35"/>
    <row r="114" s="4" customFormat="1" x14ac:dyDescent="0.35"/>
    <row r="115" s="4" customFormat="1" x14ac:dyDescent="0.35"/>
    <row r="116" s="4" customFormat="1" x14ac:dyDescent="0.35"/>
    <row r="117" s="4" customFormat="1" x14ac:dyDescent="0.35"/>
    <row r="118" s="4" customFormat="1" x14ac:dyDescent="0.35"/>
    <row r="119" s="4" customFormat="1" x14ac:dyDescent="0.35"/>
    <row r="120" s="4" customFormat="1" x14ac:dyDescent="0.35"/>
    <row r="121" s="4" customFormat="1" x14ac:dyDescent="0.35"/>
    <row r="122" s="4" customFormat="1" x14ac:dyDescent="0.35"/>
    <row r="123" s="4" customFormat="1" x14ac:dyDescent="0.35"/>
    <row r="124" s="4" customFormat="1" x14ac:dyDescent="0.35"/>
    <row r="125" s="4" customFormat="1" x14ac:dyDescent="0.35"/>
    <row r="126" s="4" customFormat="1" x14ac:dyDescent="0.35"/>
    <row r="127" s="4" customFormat="1" x14ac:dyDescent="0.35"/>
    <row r="128" s="4" customFormat="1" x14ac:dyDescent="0.35"/>
    <row r="129" s="4" customFormat="1" x14ac:dyDescent="0.35"/>
    <row r="130" s="4" customFormat="1" x14ac:dyDescent="0.35"/>
    <row r="131" s="4" customFormat="1" x14ac:dyDescent="0.35"/>
    <row r="132" s="4" customFormat="1" x14ac:dyDescent="0.35"/>
    <row r="133" s="4" customFormat="1" x14ac:dyDescent="0.35"/>
    <row r="134" s="4" customFormat="1" x14ac:dyDescent="0.35"/>
    <row r="135" s="4" customFormat="1" x14ac:dyDescent="0.35"/>
    <row r="136" s="4" customFormat="1" x14ac:dyDescent="0.35"/>
    <row r="137" s="4" customFormat="1" x14ac:dyDescent="0.35"/>
    <row r="138" s="4" customFormat="1" x14ac:dyDescent="0.35"/>
    <row r="139" s="4" customFormat="1" x14ac:dyDescent="0.35"/>
    <row r="140" s="4" customFormat="1" x14ac:dyDescent="0.35"/>
    <row r="141" s="4" customFormat="1" x14ac:dyDescent="0.35"/>
    <row r="142" s="4" customFormat="1" x14ac:dyDescent="0.35"/>
    <row r="143" s="4" customFormat="1" x14ac:dyDescent="0.35"/>
    <row r="144" s="4" customFormat="1" x14ac:dyDescent="0.35"/>
    <row r="145" s="4" customFormat="1" x14ac:dyDescent="0.35"/>
    <row r="146" s="4" customFormat="1" x14ac:dyDescent="0.35"/>
    <row r="147" s="4" customFormat="1" x14ac:dyDescent="0.35"/>
    <row r="148" s="4" customFormat="1" x14ac:dyDescent="0.35"/>
    <row r="149" s="4" customFormat="1" x14ac:dyDescent="0.35"/>
    <row r="150" s="4" customFormat="1" x14ac:dyDescent="0.35"/>
    <row r="151" s="4" customFormat="1" x14ac:dyDescent="0.35"/>
    <row r="152" s="4" customFormat="1" x14ac:dyDescent="0.35"/>
    <row r="153" s="4" customFormat="1" x14ac:dyDescent="0.35"/>
    <row r="154" s="4" customFormat="1" x14ac:dyDescent="0.35"/>
    <row r="155" s="4" customFormat="1" x14ac:dyDescent="0.35"/>
    <row r="156" s="4" customFormat="1" x14ac:dyDescent="0.35"/>
    <row r="157" s="4" customFormat="1" x14ac:dyDescent="0.35"/>
    <row r="158" s="4" customFormat="1" x14ac:dyDescent="0.35"/>
    <row r="159" s="4" customFormat="1" x14ac:dyDescent="0.35"/>
    <row r="160" s="4" customFormat="1" x14ac:dyDescent="0.35"/>
    <row r="161" s="4" customFormat="1" x14ac:dyDescent="0.35"/>
    <row r="162" s="4" customFormat="1" x14ac:dyDescent="0.35"/>
    <row r="163" s="4" customFormat="1" x14ac:dyDescent="0.35"/>
    <row r="164" s="4" customFormat="1" x14ac:dyDescent="0.35"/>
    <row r="165" s="4" customFormat="1" x14ac:dyDescent="0.35"/>
    <row r="166" s="4" customFormat="1" x14ac:dyDescent="0.35"/>
    <row r="167" s="4" customFormat="1" x14ac:dyDescent="0.35"/>
    <row r="168" s="4" customFormat="1" x14ac:dyDescent="0.35"/>
    <row r="169" s="4" customFormat="1" x14ac:dyDescent="0.35"/>
    <row r="170" s="4" customFormat="1" x14ac:dyDescent="0.35"/>
    <row r="171" s="4" customFormat="1" x14ac:dyDescent="0.35"/>
    <row r="172" s="4" customFormat="1" x14ac:dyDescent="0.35"/>
    <row r="173" s="4" customFormat="1" x14ac:dyDescent="0.35"/>
    <row r="174" s="4" customFormat="1" x14ac:dyDescent="0.35"/>
    <row r="175" s="4" customFormat="1" x14ac:dyDescent="0.35"/>
    <row r="176" s="4" customFormat="1" x14ac:dyDescent="0.35"/>
    <row r="177" s="4" customFormat="1" x14ac:dyDescent="0.35"/>
    <row r="178" s="4" customFormat="1" x14ac:dyDescent="0.35"/>
    <row r="179" s="4" customFormat="1" x14ac:dyDescent="0.35"/>
    <row r="180" s="4" customFormat="1" x14ac:dyDescent="0.35"/>
    <row r="181" s="4" customFormat="1" x14ac:dyDescent="0.35"/>
    <row r="182" s="4" customFormat="1" x14ac:dyDescent="0.35"/>
    <row r="183" s="4" customFormat="1" x14ac:dyDescent="0.35"/>
    <row r="184" s="4" customFormat="1" x14ac:dyDescent="0.35"/>
    <row r="185" s="4" customFormat="1" x14ac:dyDescent="0.35"/>
    <row r="186" s="4" customFormat="1" x14ac:dyDescent="0.35"/>
    <row r="187" s="4" customFormat="1" x14ac:dyDescent="0.35"/>
    <row r="188" s="4" customFormat="1" x14ac:dyDescent="0.35"/>
    <row r="189" s="4" customFormat="1" x14ac:dyDescent="0.35"/>
    <row r="190" s="4" customFormat="1" x14ac:dyDescent="0.35"/>
    <row r="191" s="4" customFormat="1" x14ac:dyDescent="0.35"/>
    <row r="192" s="4" customFormat="1" x14ac:dyDescent="0.35"/>
    <row r="193" s="4" customFormat="1" x14ac:dyDescent="0.35"/>
    <row r="194" s="4" customFormat="1" x14ac:dyDescent="0.35"/>
    <row r="195" s="4" customFormat="1" x14ac:dyDescent="0.35"/>
    <row r="196" s="4" customFormat="1" x14ac:dyDescent="0.35"/>
    <row r="197" s="4" customFormat="1" x14ac:dyDescent="0.35"/>
    <row r="198" s="4" customFormat="1" x14ac:dyDescent="0.35"/>
    <row r="199" s="4" customFormat="1" x14ac:dyDescent="0.35"/>
    <row r="200" s="4" customFormat="1" x14ac:dyDescent="0.35"/>
    <row r="201" s="4" customFormat="1" x14ac:dyDescent="0.35"/>
    <row r="202" s="4" customFormat="1" x14ac:dyDescent="0.35"/>
    <row r="203" s="4" customFormat="1" x14ac:dyDescent="0.35"/>
    <row r="204" s="4" customFormat="1" x14ac:dyDescent="0.35"/>
    <row r="205" s="4" customFormat="1" x14ac:dyDescent="0.35"/>
    <row r="206" s="4" customFormat="1" x14ac:dyDescent="0.35"/>
    <row r="207" s="4" customFormat="1" x14ac:dyDescent="0.35"/>
    <row r="208" s="4" customFormat="1" x14ac:dyDescent="0.35"/>
    <row r="209" s="4" customFormat="1" x14ac:dyDescent="0.35"/>
    <row r="210" s="4" customFormat="1" x14ac:dyDescent="0.35"/>
    <row r="211" s="4" customFormat="1" x14ac:dyDescent="0.35"/>
    <row r="212" s="4" customFormat="1" x14ac:dyDescent="0.35"/>
    <row r="213" s="4" customFormat="1" x14ac:dyDescent="0.35"/>
    <row r="214" s="4" customFormat="1" x14ac:dyDescent="0.35"/>
    <row r="215" s="4" customFormat="1" x14ac:dyDescent="0.35"/>
  </sheetData>
  <mergeCells count="45">
    <mergeCell ref="L34:L35"/>
    <mergeCell ref="A34:A35"/>
    <mergeCell ref="B34:I34"/>
    <mergeCell ref="J34:J35"/>
    <mergeCell ref="K34:K35"/>
    <mergeCell ref="B47:I47"/>
    <mergeCell ref="J47:J48"/>
    <mergeCell ref="K47:K48"/>
    <mergeCell ref="L47:L48"/>
    <mergeCell ref="M47:M48"/>
    <mergeCell ref="A24:C24"/>
    <mergeCell ref="A25:C25"/>
    <mergeCell ref="A26:C26"/>
    <mergeCell ref="A27:C27"/>
    <mergeCell ref="Q64:Q66"/>
    <mergeCell ref="H58:H62"/>
    <mergeCell ref="A64:A66"/>
    <mergeCell ref="B64:I65"/>
    <mergeCell ref="J64:O64"/>
    <mergeCell ref="J65:O65"/>
    <mergeCell ref="P64:P66"/>
    <mergeCell ref="A58:C58"/>
    <mergeCell ref="A59:C59"/>
    <mergeCell ref="A60:C60"/>
    <mergeCell ref="A61:C61"/>
    <mergeCell ref="A47:A48"/>
    <mergeCell ref="L24:M25"/>
    <mergeCell ref="L26:M27"/>
    <mergeCell ref="D24:I24"/>
    <mergeCell ref="D25:I25"/>
    <mergeCell ref="D26:I26"/>
    <mergeCell ref="D27:I27"/>
    <mergeCell ref="K24:K25"/>
    <mergeCell ref="K26:K27"/>
    <mergeCell ref="A85:J85"/>
    <mergeCell ref="A83:J83"/>
    <mergeCell ref="B80:H80"/>
    <mergeCell ref="B81:H81"/>
    <mergeCell ref="A62:C62"/>
    <mergeCell ref="B75:H75"/>
    <mergeCell ref="B76:H76"/>
    <mergeCell ref="B77:H77"/>
    <mergeCell ref="B78:H78"/>
    <mergeCell ref="B79:H79"/>
    <mergeCell ref="A84:J84"/>
  </mergeCells>
  <dataValidations count="2">
    <dataValidation type="list" allowBlank="1" showInputMessage="1" showErrorMessage="1" sqref="F36:F42 F49:F54" xr:uid="{00000000-0002-0000-0900-000000000000}">
      <formula1>$A$15:$A$19</formula1>
    </dataValidation>
    <dataValidation type="list" allowBlank="1" showInputMessage="1" sqref="F67:F72" xr:uid="{00000000-0002-0000-0900-000001000000}">
      <formula1>$A$1:$A$14</formula1>
    </dataValidation>
  </dataValidations>
  <pageMargins left="0.59055118110236227" right="0.39370078740157483" top="0.74803149606299213" bottom="0.74803149606299213" header="0.31496062992125984" footer="0.31496062992125984"/>
  <headerFooter scaleWithDoc="0">
    <oddFooter>&amp;L&amp;"Arial,Regular"&amp;10ACAP Renewal/0126/ACAP&amp;C&amp;"Arial,Regular"&amp;8Page &amp;P of &amp;N</oddFooter>
  </headerFooter>
  <rowBreaks count="1" manualBreakCount="1">
    <brk id="55" max="1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1">
    <pageSetUpPr fitToPage="1"/>
  </sheetPr>
  <dimension ref="A1:R124"/>
  <sheetViews>
    <sheetView topLeftCell="A14" zoomScaleNormal="100" zoomScaleSheetLayoutView="100" workbookViewId="0">
      <selection activeCell="A14" sqref="A14"/>
    </sheetView>
  </sheetViews>
  <sheetFormatPr defaultRowHeight="14.5" x14ac:dyDescent="0.35"/>
  <cols>
    <col min="2" max="2" width="12.7265625" customWidth="1"/>
    <col min="3" max="3" width="14.453125" customWidth="1"/>
    <col min="4" max="4" width="22.81640625" customWidth="1"/>
    <col min="5" max="5" width="19.7265625" customWidth="1"/>
    <col min="6" max="7" width="15.26953125" customWidth="1"/>
    <col min="8" max="8" width="14.26953125" customWidth="1"/>
    <col min="9" max="16" width="12.453125" customWidth="1"/>
    <col min="18" max="18" width="11.26953125" customWidth="1"/>
  </cols>
  <sheetData>
    <row r="1" spans="1:15" s="4" customFormat="1" ht="18" hidden="1" customHeight="1" x14ac:dyDescent="0.35">
      <c r="A1" s="5" t="s">
        <v>703</v>
      </c>
    </row>
    <row r="2" spans="1:15" s="4" customFormat="1" ht="18" hidden="1" customHeight="1" x14ac:dyDescent="0.35">
      <c r="A2" s="5" t="s">
        <v>704</v>
      </c>
    </row>
    <row r="3" spans="1:15" s="4" customFormat="1" ht="18" hidden="1" customHeight="1" x14ac:dyDescent="0.35">
      <c r="A3" s="5" t="s">
        <v>705</v>
      </c>
    </row>
    <row r="4" spans="1:15" s="4" customFormat="1" ht="18" hidden="1" customHeight="1" x14ac:dyDescent="0.35">
      <c r="A4" s="5" t="s">
        <v>706</v>
      </c>
    </row>
    <row r="5" spans="1:15" s="4" customFormat="1" ht="18" hidden="1" customHeight="1" x14ac:dyDescent="0.35">
      <c r="A5" s="5" t="s">
        <v>662</v>
      </c>
    </row>
    <row r="6" spans="1:15" s="4" customFormat="1" ht="18" hidden="1" customHeight="1" x14ac:dyDescent="0.35"/>
    <row r="7" spans="1:15" s="4" customFormat="1" ht="18" hidden="1" customHeight="1" x14ac:dyDescent="0.35">
      <c r="A7" s="5" t="s">
        <v>707</v>
      </c>
    </row>
    <row r="8" spans="1:15" s="4" customFormat="1" ht="18" hidden="1" customHeight="1" x14ac:dyDescent="0.35">
      <c r="A8" s="5" t="s">
        <v>708</v>
      </c>
    </row>
    <row r="9" spans="1:15" s="4" customFormat="1" ht="18" hidden="1" customHeight="1" x14ac:dyDescent="0.35">
      <c r="A9" s="5" t="s">
        <v>655</v>
      </c>
    </row>
    <row r="10" spans="1:15" s="4" customFormat="1" ht="18" hidden="1" customHeight="1" x14ac:dyDescent="0.35">
      <c r="A10" s="5" t="s">
        <v>709</v>
      </c>
    </row>
    <row r="11" spans="1:15" s="4" customFormat="1" ht="18" hidden="1" customHeight="1" x14ac:dyDescent="0.35">
      <c r="A11" s="5" t="s">
        <v>710</v>
      </c>
    </row>
    <row r="12" spans="1:15" s="4" customFormat="1" ht="18" hidden="1" customHeight="1" x14ac:dyDescent="0.35">
      <c r="A12" s="5" t="s">
        <v>711</v>
      </c>
    </row>
    <row r="13" spans="1:15" s="4" customFormat="1" hidden="1" x14ac:dyDescent="0.35"/>
    <row r="14" spans="1:15" s="128" customFormat="1" ht="15.5" x14ac:dyDescent="0.35">
      <c r="A14" s="3" t="s">
        <v>712</v>
      </c>
      <c r="B14" s="3"/>
      <c r="C14" s="3"/>
      <c r="D14" s="3"/>
      <c r="E14" s="3"/>
      <c r="F14" s="3"/>
      <c r="O14" s="193" t="s">
        <v>664</v>
      </c>
    </row>
    <row r="15" spans="1:15" s="4" customFormat="1" x14ac:dyDescent="0.35">
      <c r="A15" s="5"/>
      <c r="B15" s="5"/>
      <c r="C15" s="5"/>
      <c r="D15" s="5"/>
      <c r="E15" s="5"/>
      <c r="F15" s="5"/>
      <c r="O15" s="83" t="s">
        <v>665</v>
      </c>
    </row>
    <row r="16" spans="1:15" s="4" customFormat="1" ht="15.75" customHeight="1" x14ac:dyDescent="0.35">
      <c r="A16" s="1654" t="s">
        <v>44</v>
      </c>
      <c r="B16" s="1654"/>
      <c r="C16" s="1654"/>
      <c r="D16" s="1646"/>
      <c r="E16" s="1646"/>
      <c r="F16" s="1646"/>
      <c r="G16" s="1646"/>
      <c r="H16" s="1646"/>
      <c r="J16" s="1655" t="s">
        <v>666</v>
      </c>
      <c r="K16" s="1645"/>
      <c r="L16" s="1645"/>
    </row>
    <row r="17" spans="1:12" s="4" customFormat="1" x14ac:dyDescent="0.35">
      <c r="A17" s="1654" t="s">
        <v>46</v>
      </c>
      <c r="B17" s="1654"/>
      <c r="C17" s="1654"/>
      <c r="D17" s="1646"/>
      <c r="E17" s="1646"/>
      <c r="F17" s="1646"/>
      <c r="G17" s="1646"/>
      <c r="H17" s="1646"/>
      <c r="J17" s="1655"/>
      <c r="K17" s="1645"/>
      <c r="L17" s="1645"/>
    </row>
    <row r="18" spans="1:12" s="4" customFormat="1" x14ac:dyDescent="0.35">
      <c r="A18" s="1654" t="s">
        <v>130</v>
      </c>
      <c r="B18" s="1654"/>
      <c r="C18" s="1654"/>
      <c r="D18" s="1646"/>
      <c r="E18" s="1646"/>
      <c r="F18" s="1646"/>
      <c r="G18" s="1646"/>
      <c r="H18" s="1646"/>
      <c r="J18" s="1655" t="s">
        <v>667</v>
      </c>
      <c r="K18" s="1645"/>
      <c r="L18" s="1645"/>
    </row>
    <row r="19" spans="1:12" s="4" customFormat="1" x14ac:dyDescent="0.35">
      <c r="A19" s="1654" t="s">
        <v>251</v>
      </c>
      <c r="B19" s="1654"/>
      <c r="C19" s="1654"/>
      <c r="D19" s="1646"/>
      <c r="E19" s="1646"/>
      <c r="F19" s="1646"/>
      <c r="G19" s="1646"/>
      <c r="H19" s="1646"/>
      <c r="J19" s="1655"/>
      <c r="K19" s="1645"/>
      <c r="L19" s="1645"/>
    </row>
    <row r="20" spans="1:12" s="4" customFormat="1" x14ac:dyDescent="0.35">
      <c r="A20" s="5"/>
      <c r="B20" s="5"/>
      <c r="C20" s="5"/>
      <c r="D20" s="5"/>
      <c r="E20" s="5"/>
      <c r="F20" s="5"/>
    </row>
    <row r="21" spans="1:12" s="4" customFormat="1" ht="15.5" x14ac:dyDescent="0.35">
      <c r="A21" s="8" t="s">
        <v>713</v>
      </c>
      <c r="B21" s="9"/>
      <c r="C21" s="9"/>
      <c r="D21" s="9"/>
      <c r="E21" s="9"/>
      <c r="F21" s="9"/>
    </row>
    <row r="22" spans="1:12" s="4" customFormat="1" x14ac:dyDescent="0.35">
      <c r="A22" s="10" t="s">
        <v>669</v>
      </c>
      <c r="B22" s="11"/>
      <c r="C22" s="11"/>
      <c r="D22" s="11"/>
      <c r="E22" s="11"/>
      <c r="F22" s="11"/>
    </row>
    <row r="23" spans="1:12" s="4" customFormat="1" x14ac:dyDescent="0.35">
      <c r="A23" s="7"/>
      <c r="B23" s="7"/>
      <c r="C23" s="7"/>
      <c r="D23" s="7"/>
      <c r="E23" s="7"/>
      <c r="F23" s="7"/>
    </row>
    <row r="24" spans="1:12" s="4" customFormat="1" x14ac:dyDescent="0.35">
      <c r="A24" s="12" t="s">
        <v>670</v>
      </c>
      <c r="B24" s="12"/>
      <c r="C24" s="12"/>
      <c r="D24" s="12"/>
      <c r="E24" s="12"/>
      <c r="F24" s="12"/>
    </row>
    <row r="25" spans="1:12" s="4" customFormat="1" x14ac:dyDescent="0.35">
      <c r="A25" s="13"/>
      <c r="B25" s="13"/>
      <c r="C25" s="13"/>
      <c r="D25" s="13"/>
      <c r="E25" s="13"/>
      <c r="F25" s="13"/>
    </row>
    <row r="26" spans="1:12" s="4" customFormat="1" ht="15" customHeight="1" x14ac:dyDescent="0.35">
      <c r="A26" s="1649" t="s">
        <v>96</v>
      </c>
      <c r="B26" s="1649" t="s">
        <v>671</v>
      </c>
      <c r="C26" s="1649"/>
      <c r="D26" s="1649"/>
      <c r="E26" s="1649"/>
      <c r="F26" s="1649"/>
      <c r="G26" s="1649"/>
      <c r="H26" s="1649"/>
      <c r="I26" s="1649" t="s">
        <v>714</v>
      </c>
      <c r="J26" s="1649" t="s">
        <v>686</v>
      </c>
      <c r="K26" s="1649" t="s">
        <v>715</v>
      </c>
    </row>
    <row r="27" spans="1:12" s="4" customFormat="1" ht="22" x14ac:dyDescent="0.35">
      <c r="A27" s="1649"/>
      <c r="B27" s="33" t="s">
        <v>675</v>
      </c>
      <c r="C27" s="33" t="s">
        <v>676</v>
      </c>
      <c r="D27" s="33" t="s">
        <v>716</v>
      </c>
      <c r="E27" s="33" t="s">
        <v>679</v>
      </c>
      <c r="F27" s="33" t="s">
        <v>717</v>
      </c>
      <c r="G27" s="33" t="s">
        <v>681</v>
      </c>
      <c r="H27" s="33" t="s">
        <v>682</v>
      </c>
      <c r="I27" s="1649"/>
      <c r="J27" s="1649"/>
      <c r="K27" s="1649"/>
    </row>
    <row r="28" spans="1:12" s="72" customFormat="1" x14ac:dyDescent="0.35">
      <c r="A28" s="333"/>
      <c r="B28" s="69"/>
      <c r="C28" s="69"/>
      <c r="D28" s="69"/>
      <c r="E28" s="69"/>
      <c r="F28" s="70"/>
      <c r="G28" s="70"/>
      <c r="H28" s="69"/>
      <c r="I28" s="69"/>
      <c r="J28" s="68"/>
      <c r="K28" s="68"/>
    </row>
    <row r="29" spans="1:12" s="72" customFormat="1" x14ac:dyDescent="0.35">
      <c r="A29" s="333"/>
      <c r="B29" s="69"/>
      <c r="C29" s="69"/>
      <c r="D29" s="69"/>
      <c r="E29" s="69"/>
      <c r="F29" s="70"/>
      <c r="G29" s="70"/>
      <c r="H29" s="69"/>
      <c r="I29" s="69"/>
      <c r="J29" s="68"/>
      <c r="K29" s="68"/>
    </row>
    <row r="30" spans="1:12" s="72" customFormat="1" x14ac:dyDescent="0.35">
      <c r="A30" s="333"/>
      <c r="B30" s="69"/>
      <c r="C30" s="69"/>
      <c r="D30" s="69"/>
      <c r="E30" s="69"/>
      <c r="F30" s="70"/>
      <c r="G30" s="70"/>
      <c r="H30" s="69"/>
      <c r="I30" s="69"/>
      <c r="J30" s="68"/>
      <c r="K30" s="68"/>
    </row>
    <row r="31" spans="1:12" s="72" customFormat="1" x14ac:dyDescent="0.35">
      <c r="A31" s="333"/>
      <c r="B31" s="69"/>
      <c r="C31" s="69"/>
      <c r="D31" s="69"/>
      <c r="E31" s="69"/>
      <c r="F31" s="70"/>
      <c r="G31" s="70"/>
      <c r="H31" s="69"/>
      <c r="I31" s="69"/>
      <c r="J31" s="68"/>
      <c r="K31" s="68"/>
    </row>
    <row r="32" spans="1:12" s="72" customFormat="1" x14ac:dyDescent="0.35">
      <c r="A32" s="333"/>
      <c r="B32" s="69"/>
      <c r="C32" s="69"/>
      <c r="D32" s="69"/>
      <c r="E32" s="69"/>
      <c r="F32" s="70"/>
      <c r="G32" s="70"/>
      <c r="H32" s="69"/>
      <c r="I32" s="69"/>
      <c r="J32" s="68"/>
      <c r="K32" s="68"/>
    </row>
    <row r="33" spans="1:12" s="72" customFormat="1" x14ac:dyDescent="0.35">
      <c r="A33" s="333"/>
      <c r="B33" s="69"/>
      <c r="C33" s="69"/>
      <c r="D33" s="69"/>
      <c r="E33" s="69"/>
      <c r="F33" s="70"/>
      <c r="G33" s="70"/>
      <c r="H33" s="69"/>
      <c r="I33" s="69"/>
      <c r="J33" s="68"/>
      <c r="K33" s="68"/>
    </row>
    <row r="34" spans="1:12" s="4" customFormat="1" x14ac:dyDescent="0.35">
      <c r="A34" s="16" t="s">
        <v>683</v>
      </c>
      <c r="B34" s="17"/>
      <c r="C34" s="17"/>
      <c r="D34" s="17"/>
      <c r="E34" s="17"/>
      <c r="F34" s="17"/>
      <c r="G34" s="15"/>
      <c r="H34" s="15"/>
      <c r="I34" s="15"/>
      <c r="J34" s="15"/>
    </row>
    <row r="35" spans="1:12" s="4" customFormat="1" x14ac:dyDescent="0.35">
      <c r="A35" s="13"/>
      <c r="B35" s="14"/>
      <c r="C35" s="14"/>
      <c r="D35" s="14"/>
      <c r="E35" s="14"/>
      <c r="F35" s="14"/>
      <c r="G35" s="15"/>
      <c r="H35" s="15"/>
      <c r="I35" s="15"/>
      <c r="J35" s="15"/>
    </row>
    <row r="36" spans="1:12" s="4" customFormat="1" x14ac:dyDescent="0.35">
      <c r="A36" s="18" t="s">
        <v>684</v>
      </c>
      <c r="B36" s="19"/>
      <c r="C36" s="19"/>
      <c r="D36" s="19"/>
      <c r="E36" s="19"/>
      <c r="F36" s="19"/>
      <c r="G36" s="15"/>
      <c r="H36" s="15"/>
      <c r="I36" s="15"/>
      <c r="J36" s="15"/>
    </row>
    <row r="37" spans="1:12" s="4" customFormat="1" x14ac:dyDescent="0.35">
      <c r="A37" s="13"/>
      <c r="B37" s="14"/>
      <c r="C37" s="14"/>
      <c r="D37" s="14"/>
      <c r="E37" s="14"/>
      <c r="F37" s="14"/>
      <c r="G37" s="15"/>
      <c r="H37" s="15"/>
      <c r="I37" s="15"/>
      <c r="J37" s="15"/>
    </row>
    <row r="38" spans="1:12" s="4" customFormat="1" ht="15" customHeight="1" x14ac:dyDescent="0.35">
      <c r="A38" s="1649" t="s">
        <v>96</v>
      </c>
      <c r="B38" s="1649" t="s">
        <v>671</v>
      </c>
      <c r="C38" s="1649"/>
      <c r="D38" s="1649"/>
      <c r="E38" s="1649"/>
      <c r="F38" s="1649"/>
      <c r="G38" s="1649"/>
      <c r="H38" s="1649"/>
      <c r="I38" s="1649" t="s">
        <v>714</v>
      </c>
      <c r="J38" s="1649" t="s">
        <v>718</v>
      </c>
      <c r="K38" s="1649" t="s">
        <v>686</v>
      </c>
      <c r="L38" s="1649" t="s">
        <v>719</v>
      </c>
    </row>
    <row r="39" spans="1:12" s="4" customFormat="1" ht="22" x14ac:dyDescent="0.35">
      <c r="A39" s="1649"/>
      <c r="B39" s="33" t="s">
        <v>675</v>
      </c>
      <c r="C39" s="33" t="s">
        <v>676</v>
      </c>
      <c r="D39" s="33" t="s">
        <v>716</v>
      </c>
      <c r="E39" s="33" t="s">
        <v>679</v>
      </c>
      <c r="F39" s="33" t="s">
        <v>717</v>
      </c>
      <c r="G39" s="33" t="s">
        <v>681</v>
      </c>
      <c r="H39" s="33" t="s">
        <v>682</v>
      </c>
      <c r="I39" s="1649"/>
      <c r="J39" s="1649"/>
      <c r="K39" s="1649"/>
      <c r="L39" s="1649"/>
    </row>
    <row r="40" spans="1:12" s="4" customFormat="1" x14ac:dyDescent="0.35">
      <c r="A40" s="333"/>
      <c r="B40" s="69"/>
      <c r="C40" s="69"/>
      <c r="D40" s="69"/>
      <c r="E40" s="69"/>
      <c r="F40" s="70"/>
      <c r="G40" s="70"/>
      <c r="H40" s="69"/>
      <c r="I40" s="69"/>
      <c r="J40" s="69"/>
      <c r="K40" s="68"/>
      <c r="L40" s="68"/>
    </row>
    <row r="41" spans="1:12" s="4" customFormat="1" x14ac:dyDescent="0.35">
      <c r="A41" s="333"/>
      <c r="B41" s="69"/>
      <c r="C41" s="69"/>
      <c r="D41" s="69"/>
      <c r="E41" s="69"/>
      <c r="F41" s="70"/>
      <c r="G41" s="70"/>
      <c r="H41" s="69"/>
      <c r="I41" s="69"/>
      <c r="J41" s="69"/>
      <c r="K41" s="68"/>
      <c r="L41" s="68"/>
    </row>
    <row r="42" spans="1:12" s="4" customFormat="1" x14ac:dyDescent="0.35">
      <c r="A42" s="333"/>
      <c r="B42" s="69"/>
      <c r="C42" s="69"/>
      <c r="D42" s="69"/>
      <c r="E42" s="69"/>
      <c r="F42" s="70"/>
      <c r="G42" s="70"/>
      <c r="H42" s="69"/>
      <c r="I42" s="69"/>
      <c r="J42" s="69"/>
      <c r="K42" s="68"/>
      <c r="L42" s="68"/>
    </row>
    <row r="43" spans="1:12" s="4" customFormat="1" x14ac:dyDescent="0.35">
      <c r="A43" s="333"/>
      <c r="B43" s="69"/>
      <c r="C43" s="69"/>
      <c r="D43" s="69"/>
      <c r="E43" s="69"/>
      <c r="F43" s="70"/>
      <c r="G43" s="70"/>
      <c r="H43" s="69"/>
      <c r="I43" s="69"/>
      <c r="J43" s="69"/>
      <c r="K43" s="68"/>
      <c r="L43" s="68"/>
    </row>
    <row r="44" spans="1:12" s="4" customFormat="1" x14ac:dyDescent="0.35">
      <c r="A44" s="333"/>
      <c r="B44" s="69"/>
      <c r="C44" s="69"/>
      <c r="D44" s="69"/>
      <c r="E44" s="69"/>
      <c r="F44" s="70"/>
      <c r="G44" s="70"/>
      <c r="H44" s="69"/>
      <c r="I44" s="69"/>
      <c r="J44" s="69"/>
      <c r="K44" s="68"/>
      <c r="L44" s="68"/>
    </row>
    <row r="45" spans="1:12" s="4" customFormat="1" x14ac:dyDescent="0.35">
      <c r="A45" s="333"/>
      <c r="B45" s="69"/>
      <c r="C45" s="69"/>
      <c r="D45" s="69"/>
      <c r="E45" s="69"/>
      <c r="F45" s="70"/>
      <c r="G45" s="70"/>
      <c r="H45" s="69"/>
      <c r="I45" s="69"/>
      <c r="J45" s="69"/>
      <c r="K45" s="68"/>
      <c r="L45" s="68"/>
    </row>
    <row r="46" spans="1:12" s="4" customFormat="1" x14ac:dyDescent="0.35">
      <c r="A46" s="13"/>
      <c r="B46" s="13"/>
      <c r="C46" s="13"/>
      <c r="D46" s="13"/>
      <c r="E46" s="13"/>
      <c r="F46" s="13"/>
    </row>
    <row r="47" spans="1:12" s="4" customFormat="1" x14ac:dyDescent="0.35">
      <c r="A47" s="18" t="s">
        <v>720</v>
      </c>
      <c r="B47" s="20"/>
      <c r="C47" s="20"/>
      <c r="D47" s="20"/>
      <c r="E47" s="20"/>
      <c r="F47" s="20"/>
    </row>
    <row r="48" spans="1:12" s="4" customFormat="1" x14ac:dyDescent="0.35">
      <c r="A48" s="13"/>
      <c r="B48" s="13"/>
      <c r="C48" s="13"/>
      <c r="D48" s="13"/>
      <c r="E48" s="13"/>
      <c r="F48" s="13"/>
    </row>
    <row r="49" spans="1:18" s="4" customFormat="1" ht="36.75" customHeight="1" x14ac:dyDescent="0.35">
      <c r="A49" s="1652" t="s">
        <v>688</v>
      </c>
      <c r="B49" s="1652"/>
      <c r="C49" s="1652"/>
      <c r="D49" s="34"/>
      <c r="E49" s="21"/>
      <c r="F49" s="21"/>
      <c r="G49" s="1650"/>
    </row>
    <row r="50" spans="1:18" s="4" customFormat="1" x14ac:dyDescent="0.35">
      <c r="A50" s="1653" t="s">
        <v>426</v>
      </c>
      <c r="B50" s="1653"/>
      <c r="C50" s="1653"/>
      <c r="D50" s="73"/>
      <c r="E50" s="21"/>
      <c r="F50" s="21"/>
      <c r="G50" s="1650"/>
    </row>
    <row r="51" spans="1:18" s="4" customFormat="1" x14ac:dyDescent="0.35">
      <c r="A51" s="1653" t="s">
        <v>721</v>
      </c>
      <c r="B51" s="1653"/>
      <c r="C51" s="1653"/>
      <c r="D51" s="73"/>
      <c r="E51" s="21"/>
      <c r="F51" s="21"/>
      <c r="G51" s="1650"/>
    </row>
    <row r="52" spans="1:18" s="4" customFormat="1" x14ac:dyDescent="0.35">
      <c r="A52" s="1653" t="s">
        <v>428</v>
      </c>
      <c r="B52" s="1653"/>
      <c r="C52" s="1653"/>
      <c r="D52" s="73"/>
      <c r="E52" s="21"/>
      <c r="F52" s="21"/>
      <c r="G52" s="1650"/>
    </row>
    <row r="53" spans="1:18" s="4" customFormat="1" x14ac:dyDescent="0.35">
      <c r="A53" s="1653" t="s">
        <v>430</v>
      </c>
      <c r="B53" s="1653"/>
      <c r="C53" s="1653"/>
      <c r="D53" s="73"/>
      <c r="E53" s="21"/>
      <c r="F53" s="21"/>
      <c r="G53" s="1650"/>
    </row>
    <row r="54" spans="1:18" s="4" customFormat="1" x14ac:dyDescent="0.35">
      <c r="A54" s="22"/>
      <c r="B54" s="22"/>
      <c r="C54" s="22"/>
      <c r="D54" s="22"/>
      <c r="E54" s="22"/>
      <c r="F54" s="22"/>
    </row>
    <row r="55" spans="1:18" s="4" customFormat="1" ht="18.75" customHeight="1" x14ac:dyDescent="0.35">
      <c r="A55" s="1649" t="s">
        <v>96</v>
      </c>
      <c r="B55" s="1649" t="s">
        <v>671</v>
      </c>
      <c r="C55" s="1649"/>
      <c r="D55" s="1649"/>
      <c r="E55" s="1649"/>
      <c r="F55" s="1649"/>
      <c r="G55" s="1649"/>
      <c r="H55" s="1649"/>
      <c r="I55" s="1649" t="s">
        <v>689</v>
      </c>
      <c r="J55" s="1649"/>
      <c r="K55" s="1649"/>
      <c r="L55" s="1649"/>
      <c r="M55" s="1649"/>
      <c r="N55" s="1649"/>
      <c r="O55" s="1649"/>
      <c r="P55" s="1649"/>
      <c r="Q55" s="1649" t="s">
        <v>686</v>
      </c>
      <c r="R55" s="1649" t="s">
        <v>715</v>
      </c>
    </row>
    <row r="56" spans="1:18" s="4" customFormat="1" x14ac:dyDescent="0.35">
      <c r="A56" s="1649"/>
      <c r="B56" s="1649"/>
      <c r="C56" s="1649"/>
      <c r="D56" s="1649"/>
      <c r="E56" s="1649"/>
      <c r="F56" s="1649"/>
      <c r="G56" s="1649"/>
      <c r="H56" s="1649"/>
      <c r="I56" s="1649" t="s">
        <v>691</v>
      </c>
      <c r="J56" s="1649"/>
      <c r="K56" s="1649"/>
      <c r="L56" s="1649"/>
      <c r="M56" s="1649"/>
      <c r="N56" s="1649"/>
      <c r="O56" s="1649"/>
      <c r="P56" s="1649"/>
      <c r="Q56" s="1649"/>
      <c r="R56" s="1649"/>
    </row>
    <row r="57" spans="1:18" s="4" customFormat="1" ht="22" x14ac:dyDescent="0.35">
      <c r="A57" s="1649"/>
      <c r="B57" s="33" t="s">
        <v>675</v>
      </c>
      <c r="C57" s="33" t="s">
        <v>676</v>
      </c>
      <c r="D57" s="33" t="s">
        <v>716</v>
      </c>
      <c r="E57" s="33" t="s">
        <v>679</v>
      </c>
      <c r="F57" s="33" t="s">
        <v>717</v>
      </c>
      <c r="G57" s="33" t="s">
        <v>681</v>
      </c>
      <c r="H57" s="33" t="s">
        <v>682</v>
      </c>
      <c r="I57" s="33" t="s">
        <v>534</v>
      </c>
      <c r="J57" s="33" t="s">
        <v>535</v>
      </c>
      <c r="K57" s="33" t="s">
        <v>536</v>
      </c>
      <c r="L57" s="33" t="s">
        <v>537</v>
      </c>
      <c r="M57" s="33" t="s">
        <v>538</v>
      </c>
      <c r="N57" s="33" t="s">
        <v>539</v>
      </c>
      <c r="O57" s="33" t="s">
        <v>540</v>
      </c>
      <c r="P57" s="33" t="s">
        <v>541</v>
      </c>
      <c r="Q57" s="1649"/>
      <c r="R57" s="1649"/>
    </row>
    <row r="58" spans="1:18" s="4" customFormat="1" x14ac:dyDescent="0.35">
      <c r="A58" s="330"/>
      <c r="B58" s="68"/>
      <c r="C58" s="68"/>
      <c r="D58" s="68"/>
      <c r="E58" s="68"/>
      <c r="F58" s="334"/>
      <c r="G58" s="334"/>
      <c r="H58" s="68"/>
      <c r="I58" s="333"/>
      <c r="J58" s="333"/>
      <c r="K58" s="333"/>
      <c r="L58" s="333"/>
      <c r="M58" s="333"/>
      <c r="N58" s="333"/>
      <c r="O58" s="333"/>
      <c r="P58" s="333"/>
      <c r="Q58" s="68"/>
      <c r="R58" s="68"/>
    </row>
    <row r="59" spans="1:18" s="4" customFormat="1" x14ac:dyDescent="0.35">
      <c r="A59" s="330"/>
      <c r="B59" s="68"/>
      <c r="C59" s="68"/>
      <c r="D59" s="68"/>
      <c r="E59" s="68"/>
      <c r="F59" s="334"/>
      <c r="G59" s="334"/>
      <c r="H59" s="68"/>
      <c r="I59" s="333"/>
      <c r="J59" s="333"/>
      <c r="K59" s="333"/>
      <c r="L59" s="333"/>
      <c r="M59" s="333"/>
      <c r="N59" s="333"/>
      <c r="O59" s="333"/>
      <c r="P59" s="333"/>
      <c r="Q59" s="68"/>
      <c r="R59" s="68"/>
    </row>
    <row r="60" spans="1:18" s="4" customFormat="1" x14ac:dyDescent="0.35">
      <c r="A60" s="330"/>
      <c r="B60" s="68"/>
      <c r="C60" s="68"/>
      <c r="D60" s="68"/>
      <c r="E60" s="68"/>
      <c r="F60" s="334"/>
      <c r="G60" s="334"/>
      <c r="H60" s="68"/>
      <c r="I60" s="333"/>
      <c r="J60" s="333"/>
      <c r="K60" s="333"/>
      <c r="L60" s="333"/>
      <c r="M60" s="333"/>
      <c r="N60" s="333"/>
      <c r="O60" s="333"/>
      <c r="P60" s="333"/>
      <c r="Q60" s="68"/>
      <c r="R60" s="68"/>
    </row>
    <row r="61" spans="1:18" s="4" customFormat="1" x14ac:dyDescent="0.35">
      <c r="A61" s="330"/>
      <c r="B61" s="68"/>
      <c r="C61" s="68"/>
      <c r="D61" s="68"/>
      <c r="E61" s="68"/>
      <c r="F61" s="334"/>
      <c r="G61" s="334"/>
      <c r="H61" s="68"/>
      <c r="I61" s="333"/>
      <c r="J61" s="333"/>
      <c r="K61" s="333"/>
      <c r="L61" s="333"/>
      <c r="M61" s="333"/>
      <c r="N61" s="333"/>
      <c r="O61" s="333"/>
      <c r="P61" s="333"/>
      <c r="Q61" s="68"/>
      <c r="R61" s="68"/>
    </row>
    <row r="62" spans="1:18" s="4" customFormat="1" x14ac:dyDescent="0.35">
      <c r="A62" s="330"/>
      <c r="B62" s="68"/>
      <c r="C62" s="68"/>
      <c r="D62" s="68"/>
      <c r="E62" s="68"/>
      <c r="F62" s="334"/>
      <c r="G62" s="334"/>
      <c r="H62" s="68"/>
      <c r="I62" s="333"/>
      <c r="J62" s="333"/>
      <c r="K62" s="333"/>
      <c r="L62" s="333"/>
      <c r="M62" s="333"/>
      <c r="N62" s="333"/>
      <c r="O62" s="333"/>
      <c r="P62" s="333"/>
      <c r="Q62" s="68"/>
      <c r="R62" s="68"/>
    </row>
    <row r="63" spans="1:18" s="4" customFormat="1" x14ac:dyDescent="0.35">
      <c r="A63" s="330"/>
      <c r="B63" s="68"/>
      <c r="C63" s="68"/>
      <c r="D63" s="68"/>
      <c r="E63" s="68"/>
      <c r="F63" s="334"/>
      <c r="G63" s="334"/>
      <c r="H63" s="68"/>
      <c r="I63" s="333"/>
      <c r="J63" s="333"/>
      <c r="K63" s="333"/>
      <c r="L63" s="333"/>
      <c r="M63" s="333"/>
      <c r="N63" s="333"/>
      <c r="O63" s="333"/>
      <c r="P63" s="333"/>
      <c r="Q63" s="68"/>
      <c r="R63" s="68"/>
    </row>
    <row r="64" spans="1:18" s="4" customFormat="1" x14ac:dyDescent="0.35">
      <c r="A64" s="23" t="s">
        <v>683</v>
      </c>
      <c r="B64" s="16"/>
      <c r="C64" s="16"/>
      <c r="D64" s="16"/>
      <c r="E64" s="16"/>
      <c r="F64" s="16"/>
    </row>
    <row r="65" spans="1:10" s="4" customFormat="1" x14ac:dyDescent="0.35">
      <c r="A65" s="24"/>
      <c r="B65" s="24"/>
      <c r="C65" s="24"/>
      <c r="D65" s="24"/>
      <c r="E65" s="24"/>
      <c r="F65" s="24"/>
    </row>
    <row r="66" spans="1:10" s="4" customFormat="1" x14ac:dyDescent="0.35">
      <c r="A66" s="25" t="s">
        <v>692</v>
      </c>
      <c r="B66" s="1642" t="s">
        <v>693</v>
      </c>
      <c r="C66" s="1643"/>
      <c r="D66" s="1643"/>
      <c r="E66" s="1643"/>
      <c r="F66" s="1643"/>
      <c r="G66" s="1644"/>
    </row>
    <row r="67" spans="1:10" s="4" customFormat="1" ht="28.5" customHeight="1" x14ac:dyDescent="0.35">
      <c r="A67" s="26" t="s">
        <v>534</v>
      </c>
      <c r="B67" s="1638" t="s">
        <v>722</v>
      </c>
      <c r="C67" s="1639"/>
      <c r="D67" s="1639"/>
      <c r="E67" s="1639"/>
      <c r="F67" s="1639"/>
      <c r="G67" s="1640"/>
    </row>
    <row r="68" spans="1:10" s="4" customFormat="1" ht="28.5" customHeight="1" x14ac:dyDescent="0.35">
      <c r="A68" s="26" t="s">
        <v>535</v>
      </c>
      <c r="B68" s="1638" t="s">
        <v>723</v>
      </c>
      <c r="C68" s="1639"/>
      <c r="D68" s="1639"/>
      <c r="E68" s="1639"/>
      <c r="F68" s="1639"/>
      <c r="G68" s="1640"/>
    </row>
    <row r="69" spans="1:10" s="4" customFormat="1" ht="28.5" customHeight="1" x14ac:dyDescent="0.35">
      <c r="A69" s="26" t="s">
        <v>536</v>
      </c>
      <c r="B69" s="1638" t="s">
        <v>724</v>
      </c>
      <c r="C69" s="1639"/>
      <c r="D69" s="1639"/>
      <c r="E69" s="1639"/>
      <c r="F69" s="1639"/>
      <c r="G69" s="1640"/>
    </row>
    <row r="70" spans="1:10" s="4" customFormat="1" ht="28.5" customHeight="1" x14ac:dyDescent="0.35">
      <c r="A70" s="26" t="s">
        <v>537</v>
      </c>
      <c r="B70" s="1638" t="s">
        <v>697</v>
      </c>
      <c r="C70" s="1639"/>
      <c r="D70" s="1639"/>
      <c r="E70" s="1639"/>
      <c r="F70" s="1639"/>
      <c r="G70" s="1640"/>
    </row>
    <row r="71" spans="1:10" s="4" customFormat="1" ht="28.5" customHeight="1" x14ac:dyDescent="0.35">
      <c r="A71" s="26" t="s">
        <v>538</v>
      </c>
      <c r="B71" s="1638" t="s">
        <v>725</v>
      </c>
      <c r="C71" s="1639"/>
      <c r="D71" s="1639"/>
      <c r="E71" s="1639"/>
      <c r="F71" s="1639"/>
      <c r="G71" s="1640"/>
    </row>
    <row r="72" spans="1:10" s="4" customFormat="1" ht="28.5" customHeight="1" x14ac:dyDescent="0.35">
      <c r="A72" s="26" t="s">
        <v>539</v>
      </c>
      <c r="B72" s="1638" t="s">
        <v>726</v>
      </c>
      <c r="C72" s="1639"/>
      <c r="D72" s="1639"/>
      <c r="E72" s="1639"/>
      <c r="F72" s="1639"/>
      <c r="G72" s="1640"/>
    </row>
    <row r="73" spans="1:10" s="4" customFormat="1" ht="28.5" customHeight="1" x14ac:dyDescent="0.35">
      <c r="A73" s="26" t="s">
        <v>540</v>
      </c>
      <c r="B73" s="1638" t="s">
        <v>727</v>
      </c>
      <c r="C73" s="1639"/>
      <c r="D73" s="1639"/>
      <c r="E73" s="1639"/>
      <c r="F73" s="1639"/>
      <c r="G73" s="1640"/>
    </row>
    <row r="74" spans="1:10" s="4" customFormat="1" ht="28.5" customHeight="1" x14ac:dyDescent="0.35">
      <c r="A74" s="26" t="s">
        <v>541</v>
      </c>
      <c r="B74" s="1638" t="s">
        <v>699</v>
      </c>
      <c r="C74" s="1639"/>
      <c r="D74" s="1639"/>
      <c r="E74" s="1639"/>
      <c r="F74" s="1639"/>
      <c r="G74" s="1640"/>
    </row>
    <row r="75" spans="1:10" s="4" customFormat="1" x14ac:dyDescent="0.35">
      <c r="A75" s="13"/>
      <c r="B75" s="13"/>
      <c r="C75" s="13"/>
      <c r="D75" s="13"/>
      <c r="E75" s="13"/>
      <c r="F75" s="13"/>
    </row>
    <row r="76" spans="1:10" s="4" customFormat="1" x14ac:dyDescent="0.35">
      <c r="A76" s="22"/>
      <c r="B76" s="22"/>
      <c r="C76" s="22"/>
      <c r="D76" s="22"/>
      <c r="E76" s="22"/>
      <c r="F76" s="22"/>
    </row>
    <row r="77" spans="1:10" s="4" customFormat="1" ht="27" customHeight="1" x14ac:dyDescent="0.35">
      <c r="A77" s="1637" t="s">
        <v>728</v>
      </c>
      <c r="B77" s="1637"/>
      <c r="C77" s="1637"/>
      <c r="D77" s="1637"/>
      <c r="E77" s="1637"/>
      <c r="F77" s="1637"/>
      <c r="G77" s="1637"/>
      <c r="H77" s="1637"/>
      <c r="I77" s="1637"/>
      <c r="J77" s="1637"/>
    </row>
    <row r="78" spans="1:10" s="4" customFormat="1" x14ac:dyDescent="0.35">
      <c r="A78" s="1637" t="s">
        <v>701</v>
      </c>
      <c r="B78" s="1637"/>
      <c r="C78" s="1637"/>
      <c r="D78" s="1637"/>
      <c r="E78" s="1637"/>
      <c r="F78" s="1637"/>
      <c r="G78" s="1637"/>
      <c r="H78" s="1637"/>
      <c r="I78" s="1637"/>
      <c r="J78" s="1637"/>
    </row>
    <row r="79" spans="1:10" s="4" customFormat="1" x14ac:dyDescent="0.35">
      <c r="A79" s="1637" t="s">
        <v>729</v>
      </c>
      <c r="B79" s="1637"/>
      <c r="C79" s="1637"/>
      <c r="D79" s="1637"/>
      <c r="E79" s="1637"/>
      <c r="F79" s="1637"/>
      <c r="G79" s="1637"/>
      <c r="H79" s="1637"/>
      <c r="I79" s="1637"/>
      <c r="J79" s="1637"/>
    </row>
    <row r="80" spans="1:10" s="4" customFormat="1" x14ac:dyDescent="0.35"/>
    <row r="81" s="4" customFormat="1" x14ac:dyDescent="0.35"/>
    <row r="82" s="4" customFormat="1" x14ac:dyDescent="0.35"/>
    <row r="83" s="4" customFormat="1" x14ac:dyDescent="0.35"/>
    <row r="84" s="4" customFormat="1" x14ac:dyDescent="0.35"/>
    <row r="85" s="4" customFormat="1" x14ac:dyDescent="0.35"/>
    <row r="86" s="4" customFormat="1" x14ac:dyDescent="0.35"/>
    <row r="87" s="4" customFormat="1" x14ac:dyDescent="0.35"/>
    <row r="88" s="4" customFormat="1" x14ac:dyDescent="0.35"/>
    <row r="89" s="4" customFormat="1" x14ac:dyDescent="0.35"/>
    <row r="90" s="4" customFormat="1" x14ac:dyDescent="0.35"/>
    <row r="91" s="4" customFormat="1" x14ac:dyDescent="0.35"/>
    <row r="92" s="4" customFormat="1" x14ac:dyDescent="0.35"/>
    <row r="93" s="4" customFormat="1" x14ac:dyDescent="0.35"/>
    <row r="94" s="4" customFormat="1" x14ac:dyDescent="0.35"/>
    <row r="95" s="4" customFormat="1" x14ac:dyDescent="0.35"/>
    <row r="96" s="4" customFormat="1" x14ac:dyDescent="0.35"/>
    <row r="97" s="4" customFormat="1" x14ac:dyDescent="0.35"/>
    <row r="98" s="4" customFormat="1" x14ac:dyDescent="0.35"/>
    <row r="99" s="4" customFormat="1" x14ac:dyDescent="0.35"/>
    <row r="100" s="4" customFormat="1" x14ac:dyDescent="0.35"/>
    <row r="101" s="4" customFormat="1" x14ac:dyDescent="0.35"/>
    <row r="102" s="4" customFormat="1" x14ac:dyDescent="0.35"/>
    <row r="103" s="4" customFormat="1" x14ac:dyDescent="0.35"/>
    <row r="104" s="4" customFormat="1" x14ac:dyDescent="0.35"/>
    <row r="105" s="4" customFormat="1" x14ac:dyDescent="0.35"/>
    <row r="106" s="4" customFormat="1" x14ac:dyDescent="0.35"/>
    <row r="107" s="4" customFormat="1" x14ac:dyDescent="0.35"/>
    <row r="108" s="4" customFormat="1" x14ac:dyDescent="0.35"/>
    <row r="109" s="4" customFormat="1" x14ac:dyDescent="0.35"/>
    <row r="110" s="4" customFormat="1" x14ac:dyDescent="0.35"/>
    <row r="111" s="4" customFormat="1" x14ac:dyDescent="0.35"/>
    <row r="112" s="4" customFormat="1" x14ac:dyDescent="0.35"/>
    <row r="113" s="4" customFormat="1" x14ac:dyDescent="0.35"/>
    <row r="114" s="4" customFormat="1" x14ac:dyDescent="0.35"/>
    <row r="115" s="4" customFormat="1" x14ac:dyDescent="0.35"/>
    <row r="116" s="4" customFormat="1" x14ac:dyDescent="0.35"/>
    <row r="117" s="4" customFormat="1" x14ac:dyDescent="0.35"/>
    <row r="118" s="4" customFormat="1" x14ac:dyDescent="0.35"/>
    <row r="119" s="4" customFormat="1" x14ac:dyDescent="0.35"/>
    <row r="120" s="4" customFormat="1" x14ac:dyDescent="0.35"/>
    <row r="121" s="4" customFormat="1" x14ac:dyDescent="0.35"/>
    <row r="122" s="4" customFormat="1" x14ac:dyDescent="0.35"/>
    <row r="123" s="4" customFormat="1" x14ac:dyDescent="0.35"/>
    <row r="124" s="4" customFormat="1" x14ac:dyDescent="0.35"/>
  </sheetData>
  <mergeCells count="47">
    <mergeCell ref="A16:C16"/>
    <mergeCell ref="D16:H16"/>
    <mergeCell ref="J16:J17"/>
    <mergeCell ref="K16:L17"/>
    <mergeCell ref="A17:C17"/>
    <mergeCell ref="D17:H17"/>
    <mergeCell ref="A18:C18"/>
    <mergeCell ref="D18:H18"/>
    <mergeCell ref="J18:J19"/>
    <mergeCell ref="K18:L19"/>
    <mergeCell ref="A19:C19"/>
    <mergeCell ref="D19:H19"/>
    <mergeCell ref="K26:K27"/>
    <mergeCell ref="L38:L39"/>
    <mergeCell ref="A38:A39"/>
    <mergeCell ref="B38:H38"/>
    <mergeCell ref="I38:I39"/>
    <mergeCell ref="J38:J39"/>
    <mergeCell ref="K38:K39"/>
    <mergeCell ref="A26:A27"/>
    <mergeCell ref="B26:H26"/>
    <mergeCell ref="I26:I27"/>
    <mergeCell ref="J26:J27"/>
    <mergeCell ref="A55:A57"/>
    <mergeCell ref="B55:H56"/>
    <mergeCell ref="I55:P55"/>
    <mergeCell ref="Q55:Q57"/>
    <mergeCell ref="R55:R57"/>
    <mergeCell ref="I56:P56"/>
    <mergeCell ref="G49:G53"/>
    <mergeCell ref="A49:C49"/>
    <mergeCell ref="A50:C50"/>
    <mergeCell ref="A51:C51"/>
    <mergeCell ref="A52:C52"/>
    <mergeCell ref="A53:C53"/>
    <mergeCell ref="A79:J79"/>
    <mergeCell ref="A77:J77"/>
    <mergeCell ref="B66:G66"/>
    <mergeCell ref="B67:G67"/>
    <mergeCell ref="B68:G68"/>
    <mergeCell ref="B69:G69"/>
    <mergeCell ref="B70:G70"/>
    <mergeCell ref="B71:G71"/>
    <mergeCell ref="B72:G72"/>
    <mergeCell ref="B73:G73"/>
    <mergeCell ref="B74:G74"/>
    <mergeCell ref="A78:J78"/>
  </mergeCells>
  <dataValidations count="2">
    <dataValidation type="list" allowBlank="1" showInputMessage="1" showErrorMessage="1" sqref="E28:E33 E40:E45" xr:uid="{00000000-0002-0000-0A00-000000000000}">
      <formula1>$A$1:$A$5</formula1>
    </dataValidation>
    <dataValidation type="list" allowBlank="1" showInputMessage="1" sqref="E58:E63" xr:uid="{00000000-0002-0000-0A00-000001000000}">
      <formula1>$A$7:$A$13</formula1>
    </dataValidation>
  </dataValidations>
  <pageMargins left="0.59055118110236227" right="0.39370078740157483" top="0.74803149606299213" bottom="0.74803149606299213" header="0.31496062992125984" footer="0.31496062992125984"/>
  <headerFooter scaleWithDoc="0">
    <oddFooter>&amp;L&amp;"Arial,Regular"&amp;10ACAP Renewal/0126/ACAP&amp;C&amp;"Arial,Regular"&amp;8Page &amp;P of &amp;N</oddFooter>
  </headerFooter>
  <rowBreaks count="1" manualBreakCount="1">
    <brk id="46" max="17"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D2752-ECAC-4A64-95CD-0F66BB434806}">
  <dimension ref="A1:EO178"/>
  <sheetViews>
    <sheetView showGridLines="0" topLeftCell="A94" zoomScale="130" zoomScaleNormal="130" zoomScaleSheetLayoutView="100" workbookViewId="0">
      <selection activeCell="C17" sqref="C17:AM20"/>
    </sheetView>
  </sheetViews>
  <sheetFormatPr defaultRowHeight="14.5" x14ac:dyDescent="0.35"/>
  <cols>
    <col min="1" max="1" width="3.453125" style="4" customWidth="1"/>
    <col min="2" max="2" width="5.453125" customWidth="1"/>
    <col min="3" max="3" width="3.54296875" customWidth="1"/>
    <col min="4" max="6" width="3.453125" customWidth="1"/>
    <col min="7" max="8" width="2" customWidth="1"/>
    <col min="9" max="11" width="1.1796875" customWidth="1"/>
    <col min="12" max="21" width="1.7265625" customWidth="1"/>
    <col min="22" max="28" width="2.26953125" customWidth="1"/>
    <col min="29" max="29" width="2.54296875" customWidth="1"/>
    <col min="30" max="30" width="2.1796875" customWidth="1"/>
    <col min="31" max="34" width="2.54296875" customWidth="1"/>
    <col min="35" max="36" width="2.1796875" customWidth="1"/>
    <col min="37" max="37" width="2.54296875" customWidth="1"/>
    <col min="38" max="39" width="2.1796875" customWidth="1"/>
    <col min="40" max="40" width="3.1796875" customWidth="1"/>
    <col min="41" max="60" width="9.1796875" style="4"/>
  </cols>
  <sheetData>
    <row r="1" spans="1:40" ht="15" hidden="1" thickBot="1" x14ac:dyDescent="0.4">
      <c r="A1" s="28" t="s">
        <v>39</v>
      </c>
    </row>
    <row r="2" spans="1:40" ht="15" hidden="1" thickBot="1" x14ac:dyDescent="0.4">
      <c r="A2" s="28" t="s">
        <v>40</v>
      </c>
    </row>
    <row r="3" spans="1:40" ht="15" hidden="1" thickBot="1" x14ac:dyDescent="0.4">
      <c r="A3" s="28" t="s">
        <v>41</v>
      </c>
    </row>
    <row r="4" spans="1:40" ht="15" hidden="1" thickBot="1" x14ac:dyDescent="0.4">
      <c r="A4" s="28" t="s">
        <v>42</v>
      </c>
    </row>
    <row r="5" spans="1:40" ht="15" hidden="1" thickBot="1" x14ac:dyDescent="0.4"/>
    <row r="6" spans="1:40" ht="15" hidden="1" thickBot="1" x14ac:dyDescent="0.4">
      <c r="A6" s="56" t="s">
        <v>43</v>
      </c>
    </row>
    <row r="7" spans="1:40" ht="15" hidden="1" thickBot="1" x14ac:dyDescent="0.4"/>
    <row r="8" spans="1:40" ht="15" hidden="1" thickBot="1" x14ac:dyDescent="0.4"/>
    <row r="9" spans="1:40" s="4" customFormat="1" ht="6" customHeight="1" x14ac:dyDescent="0.35">
      <c r="A9" s="102"/>
      <c r="B9" s="103"/>
      <c r="C9" s="103"/>
      <c r="D9" s="103"/>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104"/>
    </row>
    <row r="10" spans="1:40" s="4" customFormat="1" ht="15.5" x14ac:dyDescent="0.35">
      <c r="A10" s="105"/>
      <c r="B10" s="106" t="s">
        <v>4</v>
      </c>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s="107"/>
    </row>
    <row r="11" spans="1:40" s="4" customFormat="1" ht="6.75" customHeight="1" x14ac:dyDescent="0.4">
      <c r="A11" s="105"/>
      <c r="B11" s="108"/>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s="107"/>
    </row>
    <row r="12" spans="1:40" ht="17.25" customHeight="1" x14ac:dyDescent="0.35">
      <c r="A12" s="105"/>
      <c r="B12" s="1110" t="s">
        <v>44</v>
      </c>
      <c r="C12" s="1111"/>
      <c r="D12" s="1111"/>
      <c r="E12" s="1111"/>
      <c r="F12" s="1111"/>
      <c r="G12" s="1111"/>
      <c r="H12" s="1111"/>
      <c r="I12" s="1111"/>
      <c r="J12" s="1111"/>
      <c r="K12" s="1112"/>
      <c r="L12" s="1113" t="s">
        <v>45</v>
      </c>
      <c r="M12" s="1114"/>
      <c r="N12" s="1114"/>
      <c r="O12" s="1114"/>
      <c r="P12" s="1114"/>
      <c r="Q12" s="1114"/>
      <c r="R12" s="1114"/>
      <c r="S12" s="1114"/>
      <c r="T12" s="1114"/>
      <c r="U12" s="1114"/>
      <c r="V12" s="1114"/>
      <c r="W12" s="1114"/>
      <c r="X12" s="1114"/>
      <c r="Y12" s="1114"/>
      <c r="Z12" s="1114"/>
      <c r="AA12" s="1114"/>
      <c r="AB12" s="1114"/>
      <c r="AC12" s="1114"/>
      <c r="AD12" s="1114"/>
      <c r="AE12" s="1114"/>
      <c r="AF12" s="1114"/>
      <c r="AG12" s="1114"/>
      <c r="AH12" s="1114"/>
      <c r="AI12" s="1114"/>
      <c r="AJ12" s="1114"/>
      <c r="AK12" s="1115"/>
      <c r="AL12" s="4"/>
      <c r="AM12" s="4"/>
      <c r="AN12" s="30"/>
    </row>
    <row r="13" spans="1:40" ht="17.25" customHeight="1" x14ac:dyDescent="0.35">
      <c r="A13" s="105"/>
      <c r="B13" s="1110" t="s">
        <v>46</v>
      </c>
      <c r="C13" s="1111"/>
      <c r="D13" s="1111"/>
      <c r="E13" s="1111"/>
      <c r="F13" s="1111"/>
      <c r="G13" s="1111"/>
      <c r="H13" s="1111"/>
      <c r="I13" s="1111"/>
      <c r="J13" s="1111"/>
      <c r="K13" s="1112"/>
      <c r="L13" s="1116"/>
      <c r="M13" s="988"/>
      <c r="N13" s="988"/>
      <c r="O13" s="988"/>
      <c r="P13" s="988"/>
      <c r="Q13" s="988"/>
      <c r="R13" s="988"/>
      <c r="S13" s="988"/>
      <c r="T13" s="988"/>
      <c r="U13" s="988"/>
      <c r="V13" s="988"/>
      <c r="W13" s="988"/>
      <c r="X13" s="988"/>
      <c r="Y13" s="988"/>
      <c r="Z13" s="988"/>
      <c r="AA13" s="988"/>
      <c r="AB13" s="988"/>
      <c r="AC13" s="988"/>
      <c r="AD13" s="988"/>
      <c r="AE13" s="988"/>
      <c r="AF13" s="988"/>
      <c r="AG13" s="988"/>
      <c r="AH13" s="988"/>
      <c r="AI13" s="988"/>
      <c r="AJ13" s="988"/>
      <c r="AK13" s="1117"/>
      <c r="AL13" s="4"/>
      <c r="AM13" s="4"/>
      <c r="AN13" s="30"/>
    </row>
    <row r="14" spans="1:40" s="4" customFormat="1" x14ac:dyDescent="0.35">
      <c r="A14" s="105"/>
      <c r="B14" s="109"/>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s="107"/>
    </row>
    <row r="15" spans="1:40" s="4" customFormat="1" x14ac:dyDescent="0.35">
      <c r="A15" s="195"/>
      <c r="B15" s="196" t="s">
        <v>47</v>
      </c>
      <c r="C15" s="197"/>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8"/>
    </row>
    <row r="16" spans="1:40" s="4" customFormat="1" ht="15.5" x14ac:dyDescent="0.35">
      <c r="A16" s="110"/>
      <c r="B16" s="111"/>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s="107"/>
    </row>
    <row r="17" spans="1:145" s="36" customFormat="1" ht="15" customHeight="1" x14ac:dyDescent="0.3">
      <c r="A17" s="199"/>
      <c r="B17" s="200" t="s">
        <v>48</v>
      </c>
      <c r="C17" s="1118" t="str">
        <f>CONCATENATE("As authorized personnel (e.g. Chief Executive Officer, Executive Director, Chief Financial Officer) of ",L12,", my team and I acknowledge that we are responsible for the design, implementation and maintenance of an effective GST Control Framework at Entity, Transaction and GST Reporting Levels. This is to secure GST compliance on an on-going basis.")</f>
        <v>As authorized personnel (e.g. Chief Executive Officer, Executive Director, Chief Financial Officer) of (name of Business), my team and I acknowledge that we are responsible for the design, implementation and maintenance of an effective GST Control Framework at Entity, Transaction and GST Reporting Levels. This is to secure GST compliance on an on-going basis.</v>
      </c>
      <c r="D17" s="1118"/>
      <c r="E17" s="1118"/>
      <c r="F17" s="1118"/>
      <c r="G17" s="1118"/>
      <c r="H17" s="1118"/>
      <c r="I17" s="1118"/>
      <c r="J17" s="1118"/>
      <c r="K17" s="1118"/>
      <c r="L17" s="1118"/>
      <c r="M17" s="1118"/>
      <c r="N17" s="1118"/>
      <c r="O17" s="1118"/>
      <c r="P17" s="1118"/>
      <c r="Q17" s="1118"/>
      <c r="R17" s="1118"/>
      <c r="S17" s="1118"/>
      <c r="T17" s="1118"/>
      <c r="U17" s="1118"/>
      <c r="V17" s="1118"/>
      <c r="W17" s="1118"/>
      <c r="X17" s="1118"/>
      <c r="Y17" s="1118"/>
      <c r="Z17" s="1118"/>
      <c r="AA17" s="1118"/>
      <c r="AB17" s="1118"/>
      <c r="AC17" s="1118"/>
      <c r="AD17" s="1118"/>
      <c r="AE17" s="1118"/>
      <c r="AF17" s="1118"/>
      <c r="AG17" s="1118"/>
      <c r="AH17" s="1118"/>
      <c r="AI17" s="1118"/>
      <c r="AJ17" s="1118"/>
      <c r="AK17" s="1118"/>
      <c r="AL17" s="1118"/>
      <c r="AM17" s="1118"/>
      <c r="AN17" s="115"/>
    </row>
    <row r="18" spans="1:145" s="36" customFormat="1" ht="23.25" customHeight="1" x14ac:dyDescent="0.3">
      <c r="A18" s="199"/>
      <c r="B18" s="200"/>
      <c r="C18" s="1118"/>
      <c r="D18" s="1118"/>
      <c r="E18" s="1118"/>
      <c r="F18" s="1118"/>
      <c r="G18" s="1118"/>
      <c r="H18" s="1118"/>
      <c r="I18" s="1118"/>
      <c r="J18" s="1118"/>
      <c r="K18" s="1118"/>
      <c r="L18" s="1118"/>
      <c r="M18" s="1118"/>
      <c r="N18" s="1118"/>
      <c r="O18" s="1118"/>
      <c r="P18" s="1118"/>
      <c r="Q18" s="1118"/>
      <c r="R18" s="1118"/>
      <c r="S18" s="1118"/>
      <c r="T18" s="1118"/>
      <c r="U18" s="1118"/>
      <c r="V18" s="1118"/>
      <c r="W18" s="1118"/>
      <c r="X18" s="1118"/>
      <c r="Y18" s="1118"/>
      <c r="Z18" s="1118"/>
      <c r="AA18" s="1118"/>
      <c r="AB18" s="1118"/>
      <c r="AC18" s="1118"/>
      <c r="AD18" s="1118"/>
      <c r="AE18" s="1118"/>
      <c r="AF18" s="1118"/>
      <c r="AG18" s="1118"/>
      <c r="AH18" s="1118"/>
      <c r="AI18" s="1118"/>
      <c r="AJ18" s="1118"/>
      <c r="AK18" s="1118"/>
      <c r="AL18" s="1118"/>
      <c r="AM18" s="1118"/>
      <c r="AN18" s="115"/>
    </row>
    <row r="19" spans="1:145" s="36" customFormat="1" ht="13" x14ac:dyDescent="0.3">
      <c r="A19" s="199"/>
      <c r="B19" s="200"/>
      <c r="C19" s="1118"/>
      <c r="D19" s="1118"/>
      <c r="E19" s="1118"/>
      <c r="F19" s="1118"/>
      <c r="G19" s="1118"/>
      <c r="H19" s="1118"/>
      <c r="I19" s="1118"/>
      <c r="J19" s="1118"/>
      <c r="K19" s="1118"/>
      <c r="L19" s="1118"/>
      <c r="M19" s="1118"/>
      <c r="N19" s="1118"/>
      <c r="O19" s="1118"/>
      <c r="P19" s="1118"/>
      <c r="Q19" s="1118"/>
      <c r="R19" s="1118"/>
      <c r="S19" s="1118"/>
      <c r="T19" s="1118"/>
      <c r="U19" s="1118"/>
      <c r="V19" s="1118"/>
      <c r="W19" s="1118"/>
      <c r="X19" s="1118"/>
      <c r="Y19" s="1118"/>
      <c r="Z19" s="1118"/>
      <c r="AA19" s="1118"/>
      <c r="AB19" s="1118"/>
      <c r="AC19" s="1118"/>
      <c r="AD19" s="1118"/>
      <c r="AE19" s="1118"/>
      <c r="AF19" s="1118"/>
      <c r="AG19" s="1118"/>
      <c r="AH19" s="1118"/>
      <c r="AI19" s="1118"/>
      <c r="AJ19" s="1118"/>
      <c r="AK19" s="1118"/>
      <c r="AL19" s="1118"/>
      <c r="AM19" s="1118"/>
      <c r="AN19" s="115"/>
    </row>
    <row r="20" spans="1:145" s="4" customFormat="1" x14ac:dyDescent="0.35">
      <c r="A20" s="105"/>
      <c r="B20" s="112"/>
      <c r="C20" s="1118"/>
      <c r="D20" s="1118"/>
      <c r="E20" s="1118"/>
      <c r="F20" s="1118"/>
      <c r="G20" s="1118"/>
      <c r="H20" s="1118"/>
      <c r="I20" s="1118"/>
      <c r="J20" s="1118"/>
      <c r="K20" s="1118"/>
      <c r="L20" s="1118"/>
      <c r="M20" s="1118"/>
      <c r="N20" s="1118"/>
      <c r="O20" s="1118"/>
      <c r="P20" s="1118"/>
      <c r="Q20" s="1118"/>
      <c r="R20" s="1118"/>
      <c r="S20" s="1118"/>
      <c r="T20" s="1118"/>
      <c r="U20" s="1118"/>
      <c r="V20" s="1118"/>
      <c r="W20" s="1118"/>
      <c r="X20" s="1118"/>
      <c r="Y20" s="1118"/>
      <c r="Z20" s="1118"/>
      <c r="AA20" s="1118"/>
      <c r="AB20" s="1118"/>
      <c r="AC20" s="1118"/>
      <c r="AD20" s="1118"/>
      <c r="AE20" s="1118"/>
      <c r="AF20" s="1118"/>
      <c r="AG20" s="1118"/>
      <c r="AH20" s="1118"/>
      <c r="AI20" s="1118"/>
      <c r="AJ20" s="1118"/>
      <c r="AK20" s="1118"/>
      <c r="AL20" s="1118"/>
      <c r="AM20" s="1118"/>
      <c r="AN20" s="107"/>
    </row>
    <row r="21" spans="1:145" s="4" customFormat="1" x14ac:dyDescent="0.35">
      <c r="A21" s="195"/>
      <c r="B21" s="196" t="s">
        <v>49</v>
      </c>
      <c r="C21" s="196"/>
      <c r="D21" s="197"/>
      <c r="E21" s="197"/>
      <c r="F21" s="197"/>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8"/>
    </row>
    <row r="22" spans="1:145" s="4" customFormat="1" ht="35.25" customHeight="1" x14ac:dyDescent="0.35">
      <c r="A22" s="105"/>
      <c r="B22" s="1119" t="s">
        <v>50</v>
      </c>
      <c r="C22" s="1119"/>
      <c r="D22" s="1119"/>
      <c r="E22" s="1119"/>
      <c r="F22" s="1119"/>
      <c r="G22" s="1119"/>
      <c r="H22" s="1119"/>
      <c r="I22" s="1119"/>
      <c r="J22" s="1119"/>
      <c r="K22" s="1119"/>
      <c r="L22" s="1119"/>
      <c r="M22" s="1119"/>
      <c r="N22" s="1119"/>
      <c r="O22" s="1119"/>
      <c r="P22" s="1119"/>
      <c r="Q22" s="1119"/>
      <c r="R22" s="1119"/>
      <c r="S22" s="1119"/>
      <c r="T22" s="1119"/>
      <c r="U22" s="1119"/>
      <c r="V22" s="1119"/>
      <c r="W22" s="1119"/>
      <c r="X22" s="1119"/>
      <c r="Y22" s="1119"/>
      <c r="Z22" s="1119"/>
      <c r="AA22" s="1119"/>
      <c r="AB22" s="1119"/>
      <c r="AC22" s="1119"/>
      <c r="AD22" s="1119"/>
      <c r="AE22" s="1119"/>
      <c r="AF22" s="1119"/>
      <c r="AG22" s="1119"/>
      <c r="AH22" s="1119"/>
      <c r="AI22" s="1119"/>
      <c r="AJ22" s="1119"/>
      <c r="AK22" s="1119"/>
      <c r="AL22" s="1119"/>
      <c r="AM22" s="1119"/>
      <c r="AN22" s="107"/>
    </row>
    <row r="23" spans="1:145" s="4" customFormat="1" ht="7.5" customHeight="1" x14ac:dyDescent="0.35">
      <c r="A23" s="105"/>
      <c r="B23" s="312"/>
      <c r="C23" s="312"/>
      <c r="D23" s="312"/>
      <c r="E23" s="312"/>
      <c r="F23" s="312"/>
      <c r="G23" s="312"/>
      <c r="H23" s="312"/>
      <c r="I23" s="312"/>
      <c r="J23" s="312"/>
      <c r="K23" s="312"/>
      <c r="L23" s="312"/>
      <c r="M23" s="312"/>
      <c r="N23" s="312"/>
      <c r="O23" s="312"/>
      <c r="P23" s="312"/>
      <c r="Q23" s="312"/>
      <c r="R23" s="312"/>
      <c r="S23" s="312"/>
      <c r="T23" s="312"/>
      <c r="U23" s="312"/>
      <c r="V23" s="312"/>
      <c r="W23" s="312"/>
      <c r="X23" s="312"/>
      <c r="Y23" s="312"/>
      <c r="Z23" s="312"/>
      <c r="AA23" s="312"/>
      <c r="AB23" s="312"/>
      <c r="AC23" s="312"/>
      <c r="AD23" s="312"/>
      <c r="AE23" s="312"/>
      <c r="AF23" s="312"/>
      <c r="AG23" s="312"/>
      <c r="AH23" s="312"/>
      <c r="AI23" s="312"/>
      <c r="AJ23" s="312"/>
      <c r="AK23" s="312"/>
      <c r="AL23" s="312"/>
      <c r="AM23" s="312"/>
      <c r="AN23" s="107"/>
    </row>
    <row r="24" spans="1:145" s="4" customFormat="1" ht="33" customHeight="1" x14ac:dyDescent="0.35">
      <c r="A24" s="105"/>
      <c r="B24" s="201" t="s">
        <v>51</v>
      </c>
      <c r="C24" s="1093" t="s">
        <v>52</v>
      </c>
      <c r="D24" s="1093"/>
      <c r="E24" s="1093"/>
      <c r="F24" s="1093"/>
      <c r="G24" s="1093"/>
      <c r="H24" s="1093"/>
      <c r="I24" s="1093"/>
      <c r="J24" s="1093"/>
      <c r="K24" s="1093"/>
      <c r="L24" s="1093"/>
      <c r="M24" s="1093"/>
      <c r="N24" s="1093"/>
      <c r="O24" s="1093"/>
      <c r="P24" s="1093"/>
      <c r="Q24" s="1093"/>
      <c r="R24" s="1093"/>
      <c r="S24" s="1093"/>
      <c r="T24" s="1093"/>
      <c r="U24" s="1093"/>
      <c r="V24" s="1093"/>
      <c r="W24" s="1093"/>
      <c r="X24" s="1093"/>
      <c r="Y24" s="1093"/>
      <c r="Z24" s="1093"/>
      <c r="AA24" s="1093"/>
      <c r="AB24" s="1093"/>
      <c r="AC24" s="1093"/>
      <c r="AD24" s="1093"/>
      <c r="AE24" s="1093"/>
      <c r="AF24" s="1093"/>
      <c r="AG24" s="1093"/>
      <c r="AH24" s="1093"/>
      <c r="AI24" s="1093"/>
      <c r="AJ24" s="1093"/>
      <c r="AK24" s="1093"/>
      <c r="AL24" s="1093"/>
      <c r="AM24" s="1093"/>
      <c r="AN24" s="107"/>
    </row>
    <row r="25" spans="1:145" s="4" customFormat="1" ht="15" customHeight="1" x14ac:dyDescent="0.35">
      <c r="A25" s="29"/>
      <c r="B25" s="1094"/>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6"/>
      <c r="AN25" s="30"/>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row>
    <row r="26" spans="1:145" s="4" customFormat="1" ht="15" customHeight="1" x14ac:dyDescent="0.35">
      <c r="A26" s="29"/>
      <c r="B26" s="1097"/>
      <c r="C26" s="1098"/>
      <c r="D26" s="1098"/>
      <c r="E26" s="1098"/>
      <c r="F26" s="1098"/>
      <c r="G26" s="1098"/>
      <c r="H26" s="1098"/>
      <c r="I26" s="1098"/>
      <c r="J26" s="1098"/>
      <c r="K26" s="1098"/>
      <c r="L26" s="1098"/>
      <c r="M26" s="1098"/>
      <c r="N26" s="1098"/>
      <c r="O26" s="1098"/>
      <c r="P26" s="1098"/>
      <c r="Q26" s="1098"/>
      <c r="R26" s="1098"/>
      <c r="S26" s="1098"/>
      <c r="T26" s="1098"/>
      <c r="U26" s="1098"/>
      <c r="V26" s="1098"/>
      <c r="W26" s="1098"/>
      <c r="X26" s="1098"/>
      <c r="Y26" s="1098"/>
      <c r="Z26" s="1098"/>
      <c r="AA26" s="1098"/>
      <c r="AB26" s="1098"/>
      <c r="AC26" s="1098"/>
      <c r="AD26" s="1098"/>
      <c r="AE26" s="1098"/>
      <c r="AF26" s="1098"/>
      <c r="AG26" s="1098"/>
      <c r="AH26" s="1098"/>
      <c r="AI26" s="1098"/>
      <c r="AJ26" s="1098"/>
      <c r="AK26" s="1098"/>
      <c r="AL26" s="1098"/>
      <c r="AM26" s="1099"/>
      <c r="AN26" s="30"/>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row>
    <row r="27" spans="1:145" s="4" customFormat="1" ht="15" customHeight="1" x14ac:dyDescent="0.35">
      <c r="A27" s="29"/>
      <c r="B27" s="1097"/>
      <c r="C27" s="1098"/>
      <c r="D27" s="1098"/>
      <c r="E27" s="1098"/>
      <c r="F27" s="1098"/>
      <c r="G27" s="1098"/>
      <c r="H27" s="1098"/>
      <c r="I27" s="1098"/>
      <c r="J27" s="1098"/>
      <c r="K27" s="1098"/>
      <c r="L27" s="1098"/>
      <c r="M27" s="1098"/>
      <c r="N27" s="1098"/>
      <c r="O27" s="1098"/>
      <c r="P27" s="1098"/>
      <c r="Q27" s="1098"/>
      <c r="R27" s="1098"/>
      <c r="S27" s="1098"/>
      <c r="T27" s="1098"/>
      <c r="U27" s="1098"/>
      <c r="V27" s="1098"/>
      <c r="W27" s="1098"/>
      <c r="X27" s="1098"/>
      <c r="Y27" s="1098"/>
      <c r="Z27" s="1098"/>
      <c r="AA27" s="1098"/>
      <c r="AB27" s="1098"/>
      <c r="AC27" s="1098"/>
      <c r="AD27" s="1098"/>
      <c r="AE27" s="1098"/>
      <c r="AF27" s="1098"/>
      <c r="AG27" s="1098"/>
      <c r="AH27" s="1098"/>
      <c r="AI27" s="1098"/>
      <c r="AJ27" s="1098"/>
      <c r="AK27" s="1098"/>
      <c r="AL27" s="1098"/>
      <c r="AM27" s="1099"/>
      <c r="AN27" s="30"/>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row>
    <row r="28" spans="1:145" s="4" customFormat="1" ht="15" customHeight="1" x14ac:dyDescent="0.35">
      <c r="A28" s="29"/>
      <c r="B28" s="1097"/>
      <c r="C28" s="1098"/>
      <c r="D28" s="1098"/>
      <c r="E28" s="1098"/>
      <c r="F28" s="1098"/>
      <c r="G28" s="1098"/>
      <c r="H28" s="1098"/>
      <c r="I28" s="1098"/>
      <c r="J28" s="1098"/>
      <c r="K28" s="1098"/>
      <c r="L28" s="1098"/>
      <c r="M28" s="1098"/>
      <c r="N28" s="1098"/>
      <c r="O28" s="1098"/>
      <c r="P28" s="1098"/>
      <c r="Q28" s="1098"/>
      <c r="R28" s="1098"/>
      <c r="S28" s="1098"/>
      <c r="T28" s="1098"/>
      <c r="U28" s="1098"/>
      <c r="V28" s="1098"/>
      <c r="W28" s="1098"/>
      <c r="X28" s="1098"/>
      <c r="Y28" s="1098"/>
      <c r="Z28" s="1098"/>
      <c r="AA28" s="1098"/>
      <c r="AB28" s="1098"/>
      <c r="AC28" s="1098"/>
      <c r="AD28" s="1098"/>
      <c r="AE28" s="1098"/>
      <c r="AF28" s="1098"/>
      <c r="AG28" s="1098"/>
      <c r="AH28" s="1098"/>
      <c r="AI28" s="1098"/>
      <c r="AJ28" s="1098"/>
      <c r="AK28" s="1098"/>
      <c r="AL28" s="1098"/>
      <c r="AM28" s="1099"/>
      <c r="AN28" s="30"/>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row>
    <row r="29" spans="1:145" s="4" customFormat="1" x14ac:dyDescent="0.35">
      <c r="A29" s="29"/>
      <c r="B29" s="1097"/>
      <c r="C29" s="1098"/>
      <c r="D29" s="1098"/>
      <c r="E29" s="1098"/>
      <c r="F29" s="1098"/>
      <c r="G29" s="1098"/>
      <c r="H29" s="1098"/>
      <c r="I29" s="1098"/>
      <c r="J29" s="1098"/>
      <c r="K29" s="1098"/>
      <c r="L29" s="1098"/>
      <c r="M29" s="1098"/>
      <c r="N29" s="1098"/>
      <c r="O29" s="1098"/>
      <c r="P29" s="1098"/>
      <c r="Q29" s="1098"/>
      <c r="R29" s="1098"/>
      <c r="S29" s="1098"/>
      <c r="T29" s="1098"/>
      <c r="U29" s="1098"/>
      <c r="V29" s="1098"/>
      <c r="W29" s="1098"/>
      <c r="X29" s="1098"/>
      <c r="Y29" s="1098"/>
      <c r="Z29" s="1098"/>
      <c r="AA29" s="1098"/>
      <c r="AB29" s="1098"/>
      <c r="AC29" s="1098"/>
      <c r="AD29" s="1098"/>
      <c r="AE29" s="1098"/>
      <c r="AF29" s="1098"/>
      <c r="AG29" s="1098"/>
      <c r="AH29" s="1098"/>
      <c r="AI29" s="1098"/>
      <c r="AJ29" s="1098"/>
      <c r="AK29" s="1098"/>
      <c r="AL29" s="1098"/>
      <c r="AM29" s="1099"/>
      <c r="AN29" s="30"/>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row>
    <row r="30" spans="1:145" s="4" customFormat="1" x14ac:dyDescent="0.35">
      <c r="A30" s="29"/>
      <c r="B30" s="1097"/>
      <c r="C30" s="1098"/>
      <c r="D30" s="1098"/>
      <c r="E30" s="1098"/>
      <c r="F30" s="1098"/>
      <c r="G30" s="1098"/>
      <c r="H30" s="1098"/>
      <c r="I30" s="1098"/>
      <c r="J30" s="1098"/>
      <c r="K30" s="1098"/>
      <c r="L30" s="1098"/>
      <c r="M30" s="1098"/>
      <c r="N30" s="1098"/>
      <c r="O30" s="1098"/>
      <c r="P30" s="1098"/>
      <c r="Q30" s="1098"/>
      <c r="R30" s="1098"/>
      <c r="S30" s="1098"/>
      <c r="T30" s="1098"/>
      <c r="U30" s="1098"/>
      <c r="V30" s="1098"/>
      <c r="W30" s="1098"/>
      <c r="X30" s="1098"/>
      <c r="Y30" s="1098"/>
      <c r="Z30" s="1098"/>
      <c r="AA30" s="1098"/>
      <c r="AB30" s="1098"/>
      <c r="AC30" s="1098"/>
      <c r="AD30" s="1098"/>
      <c r="AE30" s="1098"/>
      <c r="AF30" s="1098"/>
      <c r="AG30" s="1098"/>
      <c r="AH30" s="1098"/>
      <c r="AI30" s="1098"/>
      <c r="AJ30" s="1098"/>
      <c r="AK30" s="1098"/>
      <c r="AL30" s="1098"/>
      <c r="AM30" s="1099"/>
      <c r="AN30" s="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row>
    <row r="31" spans="1:145" s="4" customFormat="1" x14ac:dyDescent="0.35">
      <c r="A31" s="29"/>
      <c r="B31" s="1100"/>
      <c r="C31" s="1101"/>
      <c r="D31" s="1101"/>
      <c r="E31" s="1101"/>
      <c r="F31" s="1101"/>
      <c r="G31" s="1101"/>
      <c r="H31" s="1101"/>
      <c r="I31" s="1101"/>
      <c r="J31" s="1101"/>
      <c r="K31" s="1101"/>
      <c r="L31" s="1101"/>
      <c r="M31" s="1101"/>
      <c r="N31" s="1101"/>
      <c r="O31" s="1101"/>
      <c r="P31" s="1101"/>
      <c r="Q31" s="1101"/>
      <c r="R31" s="1101"/>
      <c r="S31" s="1101"/>
      <c r="T31" s="1101"/>
      <c r="U31" s="1101"/>
      <c r="V31" s="1101"/>
      <c r="W31" s="1101"/>
      <c r="X31" s="1101"/>
      <c r="Y31" s="1101"/>
      <c r="Z31" s="1101"/>
      <c r="AA31" s="1101"/>
      <c r="AB31" s="1101"/>
      <c r="AC31" s="1101"/>
      <c r="AD31" s="1101"/>
      <c r="AE31" s="1101"/>
      <c r="AF31" s="1101"/>
      <c r="AG31" s="1101"/>
      <c r="AH31" s="1101"/>
      <c r="AI31" s="1101"/>
      <c r="AJ31" s="1101"/>
      <c r="AK31" s="1101"/>
      <c r="AL31" s="1101"/>
      <c r="AM31" s="1102"/>
      <c r="AN31" s="30"/>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row>
    <row r="32" spans="1:145" s="4" customFormat="1" x14ac:dyDescent="0.35">
      <c r="A32" s="105"/>
      <c r="B32" s="109"/>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s="107"/>
    </row>
    <row r="33" spans="1:41" s="4" customFormat="1" x14ac:dyDescent="0.35">
      <c r="A33" s="195"/>
      <c r="B33" s="196" t="s">
        <v>53</v>
      </c>
      <c r="C33" s="197"/>
      <c r="D33" s="197"/>
      <c r="E33" s="197"/>
      <c r="F33" s="197"/>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8"/>
    </row>
    <row r="34" spans="1:41" s="4" customFormat="1" x14ac:dyDescent="0.35">
      <c r="A34" s="105"/>
      <c r="B34" s="109"/>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s="107"/>
    </row>
    <row r="35" spans="1:41" s="4" customFormat="1" ht="38.25" customHeight="1" x14ac:dyDescent="0.35">
      <c r="A35" s="105"/>
      <c r="B35" s="200" t="s">
        <v>54</v>
      </c>
      <c r="C35" s="1103" t="s">
        <v>55</v>
      </c>
      <c r="D35" s="1103"/>
      <c r="E35" s="1103"/>
      <c r="F35" s="1103"/>
      <c r="G35" s="1103"/>
      <c r="H35" s="1103"/>
      <c r="I35" s="1103"/>
      <c r="J35" s="1103"/>
      <c r="K35" s="1103"/>
      <c r="L35" s="1103"/>
      <c r="M35" s="1103"/>
      <c r="N35" s="1103"/>
      <c r="O35" s="1103"/>
      <c r="P35" s="1103"/>
      <c r="Q35" s="1103"/>
      <c r="R35" s="1103"/>
      <c r="S35" s="1103"/>
      <c r="T35" s="1103"/>
      <c r="U35" s="1103"/>
      <c r="V35" s="1103"/>
      <c r="W35" s="1103"/>
      <c r="X35" s="1103"/>
      <c r="Y35" s="1103"/>
      <c r="Z35" s="1103"/>
      <c r="AA35" s="1103"/>
      <c r="AB35" s="1103"/>
      <c r="AC35" s="1103"/>
      <c r="AD35" s="1103"/>
      <c r="AE35" s="1103"/>
      <c r="AF35" s="1103"/>
      <c r="AG35" s="1103"/>
      <c r="AH35" s="1103"/>
      <c r="AI35" s="1103"/>
      <c r="AJ35" s="1103"/>
      <c r="AK35" s="1103"/>
      <c r="AL35" s="1103"/>
      <c r="AM35" s="1103"/>
      <c r="AN35" s="107"/>
    </row>
    <row r="36" spans="1:41" s="4" customFormat="1" ht="6" customHeight="1" x14ac:dyDescent="0.35">
      <c r="A36" s="105"/>
      <c r="B36" s="200"/>
      <c r="C36" s="320"/>
      <c r="D36" s="320"/>
      <c r="E36" s="320"/>
      <c r="F36" s="320"/>
      <c r="G36" s="320"/>
      <c r="H36" s="320"/>
      <c r="I36" s="320"/>
      <c r="J36" s="320"/>
      <c r="K36" s="320"/>
      <c r="L36" s="320"/>
      <c r="M36" s="320"/>
      <c r="N36" s="320"/>
      <c r="O36" s="320"/>
      <c r="P36" s="320"/>
      <c r="Q36" s="320"/>
      <c r="R36" s="320"/>
      <c r="S36" s="320"/>
      <c r="T36" s="320"/>
      <c r="U36" s="320"/>
      <c r="V36" s="320"/>
      <c r="W36" s="320"/>
      <c r="X36" s="320"/>
      <c r="Y36" s="320"/>
      <c r="Z36" s="320"/>
      <c r="AA36" s="320"/>
      <c r="AB36" s="320"/>
      <c r="AC36" s="320"/>
      <c r="AD36" s="320"/>
      <c r="AE36" s="320"/>
      <c r="AF36" s="320"/>
      <c r="AG36" s="320"/>
      <c r="AH36" s="320"/>
      <c r="AI36" s="320"/>
      <c r="AJ36" s="320"/>
      <c r="AK36" s="320"/>
      <c r="AL36" s="320"/>
      <c r="AM36" s="320"/>
      <c r="AN36" s="107"/>
    </row>
    <row r="37" spans="1:41" s="4" customFormat="1" ht="30" customHeight="1" x14ac:dyDescent="0.35">
      <c r="A37" s="105"/>
      <c r="B37" s="202" t="s">
        <v>56</v>
      </c>
      <c r="C37" s="1104" t="s">
        <v>57</v>
      </c>
      <c r="D37" s="1104"/>
      <c r="E37" s="1104"/>
      <c r="F37" s="1104"/>
      <c r="G37" s="1104"/>
      <c r="H37" s="1104"/>
      <c r="I37" s="1104"/>
      <c r="J37" s="1104"/>
      <c r="K37" s="1104"/>
      <c r="L37" s="1104"/>
      <c r="M37" s="1104"/>
      <c r="N37" s="1104"/>
      <c r="O37" s="1104"/>
      <c r="P37" s="1104"/>
      <c r="Q37" s="1104"/>
      <c r="R37" s="1104"/>
      <c r="S37" s="1104"/>
      <c r="T37" s="1104"/>
      <c r="U37" s="1104"/>
      <c r="V37" s="1104"/>
      <c r="W37" s="1104"/>
      <c r="X37" s="1104"/>
      <c r="Y37" s="1104"/>
      <c r="Z37" s="1104"/>
      <c r="AA37" s="1104"/>
      <c r="AB37" s="1104"/>
      <c r="AC37" s="1104"/>
      <c r="AD37" s="1104"/>
      <c r="AE37" s="1104"/>
      <c r="AF37" s="1104"/>
      <c r="AG37" s="1104"/>
      <c r="AH37" s="1104"/>
      <c r="AI37" s="1104"/>
      <c r="AJ37" s="1104"/>
      <c r="AK37" s="1104"/>
      <c r="AL37" s="1104"/>
      <c r="AM37" s="1104"/>
      <c r="AN37" s="107"/>
    </row>
    <row r="38" spans="1:41" s="4" customFormat="1" x14ac:dyDescent="0.35">
      <c r="A38" s="105"/>
      <c r="B38" s="321" t="s">
        <v>58</v>
      </c>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07"/>
    </row>
    <row r="39" spans="1:41" s="4" customFormat="1" ht="8.25" customHeight="1" x14ac:dyDescent="0.35">
      <c r="A39" s="105"/>
      <c r="B39" s="10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s="107"/>
    </row>
    <row r="40" spans="1:41" s="4" customFormat="1" x14ac:dyDescent="0.35">
      <c r="A40" s="195"/>
      <c r="B40" s="196" t="s">
        <v>59</v>
      </c>
      <c r="C40" s="197"/>
      <c r="D40" s="197"/>
      <c r="E40" s="197"/>
      <c r="F40" s="197"/>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8"/>
    </row>
    <row r="41" spans="1:41" s="4" customFormat="1" ht="10.5" customHeight="1" x14ac:dyDescent="0.35">
      <c r="A41" s="105"/>
      <c r="B41" s="109"/>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s="107"/>
    </row>
    <row r="42" spans="1:41" s="4" customFormat="1" x14ac:dyDescent="0.35">
      <c r="A42" s="105"/>
      <c r="B42" s="203" t="s">
        <v>60</v>
      </c>
      <c r="C42" s="113"/>
      <c r="D42" s="113"/>
      <c r="E42" s="113"/>
      <c r="F42" s="113"/>
      <c r="G42"/>
      <c r="H42"/>
      <c r="I42"/>
      <c r="J42"/>
      <c r="K42"/>
      <c r="L42"/>
      <c r="M42"/>
      <c r="N42"/>
      <c r="O42"/>
      <c r="P42"/>
      <c r="Q42"/>
      <c r="R42"/>
      <c r="S42"/>
      <c r="T42"/>
      <c r="U42"/>
      <c r="V42"/>
      <c r="W42"/>
      <c r="X42"/>
      <c r="Y42"/>
      <c r="Z42"/>
      <c r="AA42"/>
      <c r="AB42"/>
      <c r="AF42" s="1105"/>
      <c r="AG42" s="1105"/>
      <c r="AH42" s="1105"/>
      <c r="AI42" s="1105"/>
      <c r="AJ42" s="1105"/>
      <c r="AK42" s="1105"/>
      <c r="AL42" s="194"/>
      <c r="AM42"/>
      <c r="AN42" s="107"/>
    </row>
    <row r="43" spans="1:41" s="4" customFormat="1" x14ac:dyDescent="0.35">
      <c r="A43" s="105"/>
      <c r="B43" s="112"/>
      <c r="C43"/>
      <c r="D43"/>
      <c r="E43"/>
      <c r="F43"/>
      <c r="G43"/>
      <c r="H43"/>
      <c r="I43"/>
      <c r="J43"/>
      <c r="K43"/>
      <c r="L43"/>
      <c r="M43"/>
      <c r="N43"/>
      <c r="O43"/>
      <c r="P43"/>
      <c r="Q43"/>
      <c r="R43"/>
      <c r="S43"/>
      <c r="T43"/>
      <c r="U43"/>
      <c r="V43"/>
      <c r="W43"/>
      <c r="X43"/>
      <c r="Y43"/>
      <c r="Z43"/>
      <c r="AA43"/>
      <c r="AB43"/>
      <c r="AF43" s="213"/>
      <c r="AG43" s="214"/>
      <c r="AH43" s="1106" t="s">
        <v>61</v>
      </c>
      <c r="AI43" s="1107"/>
      <c r="AJ43" s="1108"/>
      <c r="AK43" s="1109"/>
      <c r="AL43" s="1105"/>
      <c r="AM43" s="1105"/>
      <c r="AN43" s="107"/>
      <c r="AO43"/>
    </row>
    <row r="44" spans="1:41" s="4" customFormat="1" ht="22.5" customHeight="1" x14ac:dyDescent="0.35">
      <c r="A44" s="105"/>
      <c r="B44"/>
      <c r="C44" s="204" t="s">
        <v>62</v>
      </c>
      <c r="D44" s="1133" t="s">
        <v>63</v>
      </c>
      <c r="E44" s="1133"/>
      <c r="F44" s="1133"/>
      <c r="G44" s="1133"/>
      <c r="H44" s="1133"/>
      <c r="I44" s="1133"/>
      <c r="J44" s="1133"/>
      <c r="K44" s="1133"/>
      <c r="L44" s="1133"/>
      <c r="M44" s="1133"/>
      <c r="N44" s="1133"/>
      <c r="O44" s="1133"/>
      <c r="P44" s="1133"/>
      <c r="Q44" s="1133"/>
      <c r="R44" s="1133"/>
      <c r="S44" s="1133"/>
      <c r="T44" s="1133"/>
      <c r="U44" s="1133"/>
      <c r="V44" s="1133"/>
      <c r="W44" s="1133"/>
      <c r="X44" s="1133"/>
      <c r="Y44" s="1133"/>
      <c r="Z44" s="1133"/>
      <c r="AA44" s="1133"/>
      <c r="AB44" s="1133"/>
      <c r="AC44" s="1133"/>
      <c r="AD44" s="1133"/>
      <c r="AE44" s="1133"/>
      <c r="AF44" s="1133"/>
      <c r="AG44" s="1134"/>
      <c r="AH44" s="1135"/>
      <c r="AI44" s="1136"/>
      <c r="AJ44" s="1137"/>
      <c r="AK44" s="1125"/>
      <c r="AL44" s="1126"/>
      <c r="AM44" s="1126"/>
      <c r="AN44" s="107"/>
      <c r="AO44"/>
    </row>
    <row r="45" spans="1:41" s="4" customFormat="1" ht="22.5" customHeight="1" x14ac:dyDescent="0.35">
      <c r="A45" s="105"/>
      <c r="B45"/>
      <c r="C45" s="204" t="s">
        <v>64</v>
      </c>
      <c r="D45" s="1133" t="s">
        <v>6</v>
      </c>
      <c r="E45" s="1133"/>
      <c r="F45" s="1133"/>
      <c r="G45" s="1133"/>
      <c r="H45" s="1133"/>
      <c r="I45" s="1133"/>
      <c r="J45" s="1133"/>
      <c r="K45" s="1133"/>
      <c r="L45" s="1133"/>
      <c r="M45" s="1133"/>
      <c r="N45" s="1133"/>
      <c r="O45" s="1133"/>
      <c r="P45" s="1133"/>
      <c r="Q45" s="1133"/>
      <c r="R45" s="1133"/>
      <c r="S45" s="1133"/>
      <c r="T45" s="1133"/>
      <c r="U45" s="1133"/>
      <c r="V45" s="1133"/>
      <c r="W45" s="1133"/>
      <c r="X45" s="1133"/>
      <c r="Y45" s="1133"/>
      <c r="Z45" s="1133"/>
      <c r="AA45" s="1133"/>
      <c r="AB45" s="1133"/>
      <c r="AC45" s="1133"/>
      <c r="AD45" s="1133"/>
      <c r="AE45" s="1133"/>
      <c r="AF45" s="1133"/>
      <c r="AG45" s="1134"/>
      <c r="AH45" s="1138"/>
      <c r="AI45" s="1139"/>
      <c r="AJ45" s="1140"/>
      <c r="AK45" s="1125"/>
      <c r="AL45" s="1126"/>
      <c r="AM45" s="1126"/>
      <c r="AN45" s="107"/>
      <c r="AO45"/>
    </row>
    <row r="46" spans="1:41" s="4" customFormat="1" ht="29.25" customHeight="1" x14ac:dyDescent="0.35">
      <c r="A46" s="105"/>
      <c r="B46"/>
      <c r="C46" s="205" t="s">
        <v>65</v>
      </c>
      <c r="D46" s="1120" t="s">
        <v>66</v>
      </c>
      <c r="E46" s="1120"/>
      <c r="F46" s="1120"/>
      <c r="G46" s="1120"/>
      <c r="H46" s="1120"/>
      <c r="I46" s="1120"/>
      <c r="J46" s="1120"/>
      <c r="K46" s="1120"/>
      <c r="L46" s="1120"/>
      <c r="M46" s="1120"/>
      <c r="N46" s="1120"/>
      <c r="O46" s="1120"/>
      <c r="P46" s="1120"/>
      <c r="Q46" s="1120"/>
      <c r="R46" s="1120"/>
      <c r="S46" s="1120"/>
      <c r="T46" s="1120"/>
      <c r="U46" s="1120"/>
      <c r="V46" s="1120"/>
      <c r="W46" s="1120"/>
      <c r="X46" s="1120"/>
      <c r="Y46" s="1120"/>
      <c r="Z46" s="1120"/>
      <c r="AA46" s="1120"/>
      <c r="AB46" s="1120"/>
      <c r="AC46" s="1120"/>
      <c r="AD46" s="1120"/>
      <c r="AE46" s="1120"/>
      <c r="AF46" s="1120"/>
      <c r="AG46" s="1121"/>
      <c r="AH46" s="1122"/>
      <c r="AI46" s="1123"/>
      <c r="AJ46" s="1124"/>
      <c r="AK46" s="1125"/>
      <c r="AL46" s="1126"/>
      <c r="AM46" s="1126"/>
      <c r="AN46" s="107"/>
      <c r="AO46"/>
    </row>
    <row r="47" spans="1:41" s="4" customFormat="1" ht="30.75" customHeight="1" x14ac:dyDescent="0.35">
      <c r="A47" s="105"/>
      <c r="B47"/>
      <c r="C47" s="207"/>
      <c r="D47" s="222"/>
      <c r="E47" s="1127" t="s">
        <v>67</v>
      </c>
      <c r="F47" s="1127"/>
      <c r="G47" s="1127"/>
      <c r="H47" s="1127"/>
      <c r="I47" s="1127"/>
      <c r="J47" s="1127"/>
      <c r="K47" s="1127"/>
      <c r="L47" s="1127"/>
      <c r="M47" s="1127"/>
      <c r="N47" s="1127"/>
      <c r="O47" s="1127"/>
      <c r="P47" s="1127"/>
      <c r="Q47" s="1127"/>
      <c r="R47" s="1127"/>
      <c r="S47" s="1127"/>
      <c r="T47" s="1127"/>
      <c r="U47" s="1127"/>
      <c r="V47" s="1127"/>
      <c r="W47" s="1127"/>
      <c r="X47" s="1127"/>
      <c r="Y47" s="1127"/>
      <c r="Z47" s="1127"/>
      <c r="AA47" s="1127"/>
      <c r="AB47" s="1127"/>
      <c r="AC47" s="1127"/>
      <c r="AD47" s="1127"/>
      <c r="AE47" s="1127"/>
      <c r="AF47" s="1127"/>
      <c r="AG47" s="213"/>
      <c r="AH47" s="220"/>
      <c r="AI47" s="221"/>
      <c r="AJ47" s="223"/>
      <c r="AK47" s="225"/>
      <c r="AL47" s="226"/>
      <c r="AM47" s="226"/>
      <c r="AN47" s="107"/>
      <c r="AO47"/>
    </row>
    <row r="48" spans="1:41" s="4" customFormat="1" ht="23.25" customHeight="1" x14ac:dyDescent="0.35">
      <c r="A48" s="105"/>
      <c r="B48"/>
      <c r="C48" s="206" t="s">
        <v>68</v>
      </c>
      <c r="D48" s="1128" t="s">
        <v>69</v>
      </c>
      <c r="E48" s="1128"/>
      <c r="F48" s="1128"/>
      <c r="G48" s="1128"/>
      <c r="H48" s="1128"/>
      <c r="I48" s="1128"/>
      <c r="J48" s="1128"/>
      <c r="K48" s="1128"/>
      <c r="L48" s="1128"/>
      <c r="M48" s="1128"/>
      <c r="N48" s="1128"/>
      <c r="O48" s="1128"/>
      <c r="P48" s="1128"/>
      <c r="Q48" s="1128"/>
      <c r="R48" s="1128"/>
      <c r="S48" s="1128"/>
      <c r="T48" s="1128"/>
      <c r="U48" s="1128"/>
      <c r="V48" s="1128"/>
      <c r="W48" s="1128"/>
      <c r="X48" s="1128"/>
      <c r="Y48" s="1128"/>
      <c r="Z48" s="1128"/>
      <c r="AA48" s="1128"/>
      <c r="AB48" s="1128"/>
      <c r="AC48" s="1128"/>
      <c r="AD48" s="1128"/>
      <c r="AE48" s="1128"/>
      <c r="AF48" s="1128"/>
      <c r="AG48" s="1129"/>
      <c r="AH48" s="1130"/>
      <c r="AI48" s="1131"/>
      <c r="AJ48" s="1132"/>
      <c r="AK48" s="1125"/>
      <c r="AL48" s="1126"/>
      <c r="AM48" s="1126"/>
      <c r="AN48" s="107"/>
      <c r="AO48"/>
    </row>
    <row r="49" spans="1:144" s="4" customFormat="1" ht="17.25" customHeight="1" x14ac:dyDescent="0.35">
      <c r="A49" s="105"/>
      <c r="B49"/>
      <c r="C49" s="205" t="s">
        <v>70</v>
      </c>
      <c r="D49" s="1120" t="s">
        <v>71</v>
      </c>
      <c r="E49" s="1120"/>
      <c r="F49" s="1120"/>
      <c r="G49" s="1120"/>
      <c r="H49" s="1120"/>
      <c r="I49" s="1120"/>
      <c r="J49" s="1120"/>
      <c r="K49" s="1120"/>
      <c r="L49" s="1120"/>
      <c r="M49" s="1120"/>
      <c r="N49" s="1120"/>
      <c r="O49" s="1120"/>
      <c r="P49" s="1120"/>
      <c r="Q49" s="1120"/>
      <c r="R49" s="1120"/>
      <c r="S49" s="1120"/>
      <c r="T49" s="1120"/>
      <c r="U49" s="1120"/>
      <c r="V49" s="1120"/>
      <c r="W49" s="1120"/>
      <c r="X49" s="1120"/>
      <c r="Y49" s="1120"/>
      <c r="Z49" s="1120"/>
      <c r="AA49" s="1120"/>
      <c r="AB49" s="1120"/>
      <c r="AC49" s="1120"/>
      <c r="AD49" s="1120"/>
      <c r="AE49" s="1120"/>
      <c r="AF49" s="1120"/>
      <c r="AG49" s="1121"/>
      <c r="AH49" s="1122"/>
      <c r="AI49" s="1123"/>
      <c r="AJ49" s="1124"/>
      <c r="AK49" s="227"/>
      <c r="AL49" s="224"/>
      <c r="AM49" s="224"/>
      <c r="AN49" s="107"/>
      <c r="AO49"/>
    </row>
    <row r="50" spans="1:144" s="4" customFormat="1" ht="14.25" customHeight="1" x14ac:dyDescent="0.35">
      <c r="A50" s="105"/>
      <c r="B50"/>
      <c r="C50" s="206"/>
      <c r="D50" s="117" t="s">
        <v>72</v>
      </c>
      <c r="E50" s="117" t="s">
        <v>73</v>
      </c>
      <c r="F50" s="117"/>
      <c r="G50" s="116"/>
      <c r="H50" s="113"/>
      <c r="I50" s="113"/>
      <c r="J50" s="113"/>
      <c r="K50" s="113"/>
      <c r="L50" s="113"/>
      <c r="M50" s="113"/>
      <c r="N50" s="113"/>
      <c r="O50" s="113"/>
      <c r="P50" s="113"/>
      <c r="Q50" s="113"/>
      <c r="R50" s="113"/>
      <c r="S50" s="113"/>
      <c r="T50" s="113"/>
      <c r="U50" s="113"/>
      <c r="V50" s="113"/>
      <c r="W50" s="113"/>
      <c r="X50" s="113"/>
      <c r="Y50" s="113"/>
      <c r="Z50" s="113"/>
      <c r="AA50" s="113"/>
      <c r="AB50" s="113"/>
      <c r="AG50" s="212"/>
      <c r="AH50" s="1130"/>
      <c r="AI50" s="1131"/>
      <c r="AJ50" s="1132"/>
      <c r="AK50" s="227"/>
      <c r="AL50" s="224"/>
      <c r="AM50" s="224"/>
      <c r="AN50" s="107"/>
      <c r="AO50"/>
    </row>
    <row r="51" spans="1:144" s="4" customFormat="1" ht="18" customHeight="1" x14ac:dyDescent="0.35">
      <c r="A51" s="105"/>
      <c r="B51"/>
      <c r="C51" s="207"/>
      <c r="D51" s="208" t="s">
        <v>74</v>
      </c>
      <c r="E51" s="209" t="s">
        <v>75</v>
      </c>
      <c r="F51" s="209"/>
      <c r="G51" s="210"/>
      <c r="H51" s="211"/>
      <c r="I51" s="211"/>
      <c r="J51" s="211"/>
      <c r="K51" s="211"/>
      <c r="L51" s="211"/>
      <c r="M51" s="211"/>
      <c r="N51" s="211"/>
      <c r="O51" s="211"/>
      <c r="P51" s="211"/>
      <c r="Q51" s="211"/>
      <c r="R51" s="211"/>
      <c r="S51" s="211"/>
      <c r="T51" s="211"/>
      <c r="U51" s="211"/>
      <c r="V51" s="211"/>
      <c r="W51" s="211"/>
      <c r="X51" s="211"/>
      <c r="Y51" s="211"/>
      <c r="Z51" s="211"/>
      <c r="AA51" s="211"/>
      <c r="AB51" s="211"/>
      <c r="AC51" s="213"/>
      <c r="AD51" s="213"/>
      <c r="AE51" s="213"/>
      <c r="AF51" s="213"/>
      <c r="AG51" s="214"/>
      <c r="AH51" s="1146"/>
      <c r="AI51" s="1147"/>
      <c r="AJ51" s="1148"/>
      <c r="AK51" s="1125"/>
      <c r="AL51" s="1126"/>
      <c r="AM51" s="1126"/>
      <c r="AN51" s="107"/>
      <c r="AO51"/>
    </row>
    <row r="52" spans="1:144" s="4" customFormat="1" ht="15" thickBot="1" x14ac:dyDescent="0.4">
      <c r="A52" s="216"/>
      <c r="B52" s="217"/>
      <c r="C52" s="218"/>
      <c r="D52" s="218"/>
      <c r="E52" s="218"/>
      <c r="F52" s="218"/>
      <c r="G52" s="218"/>
      <c r="H52" s="218"/>
      <c r="I52" s="218"/>
      <c r="J52" s="218"/>
      <c r="K52" s="218"/>
      <c r="L52" s="218"/>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c r="AM52" s="218"/>
      <c r="AN52" s="219"/>
    </row>
    <row r="53" spans="1:144" x14ac:dyDescent="0.35">
      <c r="A53" s="288"/>
      <c r="B53" s="289" t="s">
        <v>76</v>
      </c>
      <c r="C53" s="290"/>
      <c r="D53" s="290"/>
      <c r="E53" s="290"/>
      <c r="F53" s="290"/>
      <c r="G53" s="290"/>
      <c r="H53" s="290"/>
      <c r="I53" s="290"/>
      <c r="J53" s="290"/>
      <c r="K53" s="290"/>
      <c r="L53" s="290"/>
      <c r="M53" s="290"/>
      <c r="N53" s="290"/>
      <c r="O53" s="290"/>
      <c r="P53" s="290"/>
      <c r="Q53" s="290"/>
      <c r="R53" s="290"/>
      <c r="S53" s="290"/>
      <c r="T53" s="290"/>
      <c r="U53" s="290"/>
      <c r="V53" s="290"/>
      <c r="W53" s="290"/>
      <c r="X53" s="290"/>
      <c r="Y53" s="290"/>
      <c r="Z53" s="290"/>
      <c r="AA53" s="290"/>
      <c r="AB53" s="290"/>
      <c r="AC53" s="290"/>
      <c r="AD53" s="290"/>
      <c r="AE53" s="290"/>
      <c r="AF53" s="290"/>
      <c r="AG53" s="290"/>
      <c r="AH53" s="290"/>
      <c r="AI53" s="290"/>
      <c r="AJ53" s="290"/>
      <c r="AK53" s="290"/>
      <c r="AL53" s="290"/>
      <c r="AM53" s="290"/>
      <c r="AN53" s="291"/>
    </row>
    <row r="54" spans="1:144" s="4" customFormat="1" ht="11.25" customHeight="1" x14ac:dyDescent="0.35">
      <c r="A54" s="105"/>
      <c r="B54" s="109"/>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s="107"/>
    </row>
    <row r="55" spans="1:144" ht="16.5" customHeight="1" x14ac:dyDescent="0.35">
      <c r="A55" s="29"/>
      <c r="B55" s="27" t="s">
        <v>77</v>
      </c>
      <c r="C55" s="1149"/>
      <c r="D55" s="1149"/>
      <c r="E55" s="27" t="s">
        <v>78</v>
      </c>
      <c r="F55" s="1143"/>
      <c r="G55" s="1143"/>
      <c r="H55" s="1143"/>
      <c r="I55" s="1143"/>
      <c r="J55" s="1143"/>
      <c r="K55" s="1143"/>
      <c r="L55" s="1143"/>
      <c r="M55" s="1143"/>
      <c r="N55" s="1143"/>
      <c r="O55" s="1143"/>
      <c r="P55" s="1143"/>
      <c r="Q55" s="1143"/>
      <c r="R55" s="1143"/>
      <c r="S55" s="1143"/>
      <c r="T55" s="1143"/>
      <c r="U55" s="1143"/>
      <c r="V55" s="1143"/>
      <c r="W55" s="1143"/>
      <c r="X55" s="1143"/>
      <c r="Y55" s="1143"/>
      <c r="Z55" s="1143"/>
      <c r="AA55" s="1143"/>
      <c r="AB55" s="1150" t="s">
        <v>79</v>
      </c>
      <c r="AC55" s="1150"/>
      <c r="AD55" s="1143"/>
      <c r="AE55" s="1143"/>
      <c r="AF55" s="1143"/>
      <c r="AG55" s="1143"/>
      <c r="AH55" s="1143"/>
      <c r="AI55" s="1143"/>
      <c r="AJ55" s="1143"/>
      <c r="AK55" s="1143"/>
      <c r="AL55" s="1143"/>
      <c r="AM55" s="1143"/>
      <c r="AN55" s="30"/>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row>
    <row r="56" spans="1:144" s="4" customFormat="1" ht="19.149999999999999" customHeight="1" x14ac:dyDescent="0.35">
      <c r="A56" s="105"/>
      <c r="B56" s="882"/>
      <c r="C56" s="882"/>
      <c r="D56"/>
      <c r="E56"/>
      <c r="F56" s="1141" t="s">
        <v>80</v>
      </c>
      <c r="G56" s="1141"/>
      <c r="H56" s="1141"/>
      <c r="I56" s="1141"/>
      <c r="J56" s="1141"/>
      <c r="K56" s="1141"/>
      <c r="L56" s="1141"/>
      <c r="M56" s="1141"/>
      <c r="N56" s="1141"/>
      <c r="O56" s="1141"/>
      <c r="P56" s="1141"/>
      <c r="Q56" s="1141"/>
      <c r="R56" s="1141"/>
      <c r="S56" s="1141"/>
      <c r="T56" s="1141"/>
      <c r="U56" s="1141"/>
      <c r="V56" s="1141"/>
      <c r="W56" s="1141"/>
      <c r="X56" s="1141"/>
      <c r="Y56" s="1141"/>
      <c r="Z56" s="1141"/>
      <c r="AA56" s="1141"/>
      <c r="AB56" s="113"/>
      <c r="AC56" s="882"/>
      <c r="AD56" s="1141" t="s">
        <v>81</v>
      </c>
      <c r="AE56" s="1141"/>
      <c r="AF56" s="1141"/>
      <c r="AG56" s="1141"/>
      <c r="AH56" s="1141"/>
      <c r="AI56" s="1141"/>
      <c r="AJ56" s="1141"/>
      <c r="AK56" s="1141"/>
      <c r="AL56" s="1141"/>
      <c r="AM56" s="1141"/>
      <c r="AN56" s="30"/>
    </row>
    <row r="57" spans="1:144" s="4" customFormat="1" x14ac:dyDescent="0.35">
      <c r="A57" s="105"/>
      <c r="B57" s="114" t="s">
        <v>82</v>
      </c>
      <c r="C57" s="114"/>
      <c r="D57" s="114"/>
      <c r="E57" s="114"/>
      <c r="F57" s="114"/>
      <c r="G57" s="113"/>
      <c r="H57" s="113"/>
      <c r="I57" s="113"/>
      <c r="J57" s="113"/>
      <c r="K57" s="113"/>
      <c r="L57" s="113"/>
      <c r="M57" s="113"/>
      <c r="N57" s="113"/>
      <c r="O57" s="113"/>
      <c r="P57" s="113"/>
      <c r="Q57" s="113"/>
      <c r="R57" s="113"/>
      <c r="S57" s="113"/>
      <c r="T57" s="113"/>
      <c r="U57" s="113"/>
      <c r="V57" s="113"/>
      <c r="W57" s="113"/>
      <c r="X57" s="113"/>
      <c r="Y57" s="113"/>
      <c r="Z57" s="113"/>
      <c r="AA57" s="113"/>
      <c r="AB57" s="113"/>
      <c r="AC57" s="113"/>
      <c r="AD57" s="113"/>
      <c r="AE57" s="113"/>
      <c r="AF57" s="113"/>
      <c r="AG57" s="113"/>
      <c r="AH57" s="113"/>
      <c r="AI57" s="113"/>
      <c r="AJ57" s="113"/>
      <c r="AK57" s="113"/>
      <c r="AL57" s="113"/>
      <c r="AM57" s="113"/>
      <c r="AN57" s="30"/>
    </row>
    <row r="58" spans="1:144" s="4" customFormat="1" ht="6" customHeight="1" x14ac:dyDescent="0.35">
      <c r="A58" s="105"/>
      <c r="B58" s="116"/>
      <c r="C58" s="116"/>
      <c r="D58"/>
      <c r="E58"/>
      <c r="F58" s="113"/>
      <c r="G58" s="113"/>
      <c r="H58" s="113"/>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M58" s="113"/>
      <c r="AN58" s="30"/>
    </row>
    <row r="59" spans="1:144" ht="21.75" customHeight="1" x14ac:dyDescent="0.35">
      <c r="A59" s="29"/>
      <c r="B59" s="1142" t="s">
        <v>83</v>
      </c>
      <c r="C59" s="1142"/>
      <c r="D59" s="1142"/>
      <c r="E59" s="1142"/>
      <c r="F59" s="28" t="s">
        <v>84</v>
      </c>
      <c r="G59" s="1143"/>
      <c r="H59" s="1143"/>
      <c r="I59" s="1143"/>
      <c r="J59" s="1143"/>
      <c r="K59" s="1143"/>
      <c r="L59" s="1143"/>
      <c r="M59" s="1143"/>
      <c r="N59" s="1143"/>
      <c r="O59" s="1143"/>
      <c r="P59" s="1143"/>
      <c r="Q59" s="1143"/>
      <c r="R59" s="1143"/>
      <c r="S59" s="1143"/>
      <c r="T59" s="1143"/>
      <c r="U59" s="1143"/>
      <c r="V59" s="1143"/>
      <c r="W59" s="36"/>
      <c r="X59" s="35"/>
      <c r="Y59" s="1144" t="s">
        <v>85</v>
      </c>
      <c r="Z59" s="1144"/>
      <c r="AA59" s="883" t="s">
        <v>84</v>
      </c>
      <c r="AB59" s="1145"/>
      <c r="AC59" s="1145"/>
      <c r="AD59" s="1145"/>
      <c r="AE59" s="1145"/>
      <c r="AF59" s="1145"/>
      <c r="AG59" s="1145"/>
      <c r="AH59" s="1145"/>
      <c r="AI59" s="1145"/>
      <c r="AJ59" s="1145"/>
      <c r="AK59" s="1145"/>
      <c r="AL59" s="1145"/>
      <c r="AM59" s="36"/>
      <c r="AN59" s="30"/>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row>
    <row r="60" spans="1:144" s="4" customFormat="1" ht="10.5" customHeight="1" x14ac:dyDescent="0.35">
      <c r="A60" s="105"/>
      <c r="B60" s="117"/>
      <c r="C60" s="882"/>
      <c r="D60"/>
      <c r="E60"/>
      <c r="F60" s="114"/>
      <c r="G60" s="884"/>
      <c r="H60" s="884"/>
      <c r="I60" s="884"/>
      <c r="J60" s="884"/>
      <c r="K60" s="884"/>
      <c r="L60" s="884"/>
      <c r="M60" s="884"/>
      <c r="N60" s="884"/>
      <c r="O60" s="884"/>
      <c r="P60" s="884"/>
      <c r="Q60" s="884"/>
      <c r="R60" s="113"/>
      <c r="S60" s="882"/>
      <c r="T60" s="882"/>
      <c r="U60" s="882"/>
      <c r="V60" s="882"/>
      <c r="W60" s="882"/>
      <c r="X60" s="882"/>
      <c r="Y60" s="113"/>
      <c r="Z60" s="113"/>
      <c r="AA60" s="113"/>
      <c r="AB60" s="113"/>
      <c r="AC60" s="113"/>
      <c r="AD60" s="113"/>
      <c r="AE60" s="113"/>
      <c r="AF60" s="113"/>
      <c r="AG60" s="113"/>
      <c r="AH60" s="113"/>
      <c r="AI60" s="113"/>
      <c r="AJ60" s="113"/>
      <c r="AK60" s="113"/>
      <c r="AL60" s="113"/>
      <c r="AM60" s="113"/>
      <c r="AN60" s="30"/>
    </row>
    <row r="61" spans="1:144" x14ac:dyDescent="0.35">
      <c r="A61" s="29"/>
      <c r="B61" s="37" t="s">
        <v>86</v>
      </c>
      <c r="C61" s="35"/>
      <c r="D61" s="4"/>
      <c r="E61" s="4"/>
      <c r="F61" s="37" t="s">
        <v>84</v>
      </c>
      <c r="G61" s="1143"/>
      <c r="H61" s="1143"/>
      <c r="I61" s="1143"/>
      <c r="J61" s="1143"/>
      <c r="K61" s="1143"/>
      <c r="L61" s="1143"/>
      <c r="M61" s="1143"/>
      <c r="N61" s="1143"/>
      <c r="O61" s="1143"/>
      <c r="P61" s="1143"/>
      <c r="Q61" s="1143"/>
      <c r="R61" s="1143"/>
      <c r="S61" s="1143"/>
      <c r="T61" s="1143"/>
      <c r="U61" s="1143"/>
      <c r="V61" s="1143"/>
      <c r="W61" s="38"/>
      <c r="X61" s="38"/>
      <c r="Y61" s="36"/>
      <c r="Z61" s="36"/>
      <c r="AA61" s="36"/>
      <c r="AB61" s="36"/>
      <c r="AC61" s="36"/>
      <c r="AD61" s="36"/>
      <c r="AE61" s="36"/>
      <c r="AF61" s="36"/>
      <c r="AG61" s="36"/>
      <c r="AH61" s="36"/>
      <c r="AI61" s="36"/>
      <c r="AJ61" s="36"/>
      <c r="AK61" s="36"/>
      <c r="AL61" s="36"/>
      <c r="AM61" s="36"/>
      <c r="AN61" s="30"/>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row>
    <row r="62" spans="1:144" s="4" customFormat="1" ht="12.75" customHeight="1" x14ac:dyDescent="0.35">
      <c r="A62" s="29"/>
      <c r="B62" s="37"/>
      <c r="C62" s="35"/>
      <c r="F62" s="37"/>
      <c r="G62" s="1152"/>
      <c r="H62" s="1152"/>
      <c r="I62" s="1152"/>
      <c r="J62" s="1152"/>
      <c r="K62" s="1152"/>
      <c r="L62" s="1152"/>
      <c r="M62" s="1152"/>
      <c r="N62" s="1152"/>
      <c r="O62" s="1152"/>
      <c r="P62" s="1152"/>
      <c r="Q62" s="1152"/>
      <c r="R62" s="1152"/>
      <c r="S62" s="1152"/>
      <c r="T62" s="1152"/>
      <c r="U62" s="1152"/>
      <c r="V62" s="1152"/>
      <c r="W62" s="38"/>
      <c r="X62" s="38"/>
      <c r="Y62" s="36"/>
      <c r="Z62" s="36"/>
      <c r="AA62" s="36"/>
      <c r="AB62" s="36"/>
      <c r="AC62" s="36"/>
      <c r="AD62" s="36"/>
      <c r="AE62" s="36"/>
      <c r="AF62" s="36"/>
      <c r="AG62" s="36"/>
      <c r="AH62" s="36"/>
      <c r="AI62" s="36"/>
      <c r="AJ62" s="36"/>
      <c r="AK62" s="36"/>
      <c r="AL62" s="36"/>
      <c r="AM62" s="36"/>
      <c r="AN62" s="30"/>
    </row>
    <row r="63" spans="1:144" ht="19.5" customHeight="1" x14ac:dyDescent="0.35">
      <c r="A63" s="105"/>
      <c r="B63" s="894" t="s">
        <v>87</v>
      </c>
      <c r="C63" s="895"/>
      <c r="F63" s="113"/>
      <c r="G63" s="113"/>
      <c r="H63" s="113"/>
      <c r="I63" s="113"/>
      <c r="J63" s="113"/>
      <c r="K63" s="113"/>
      <c r="L63" s="113"/>
      <c r="M63" s="113"/>
      <c r="N63" s="113"/>
      <c r="O63" s="113"/>
      <c r="P63" s="113"/>
      <c r="Q63" s="113"/>
      <c r="R63" s="113"/>
      <c r="S63" s="113"/>
      <c r="T63" s="113"/>
      <c r="U63" s="113"/>
      <c r="V63" s="113"/>
      <c r="W63" s="113"/>
      <c r="X63" s="113"/>
      <c r="Y63" s="113"/>
      <c r="Z63" s="113"/>
      <c r="AA63" s="113"/>
      <c r="AB63" s="113"/>
      <c r="AC63" s="113"/>
      <c r="AD63" s="113"/>
      <c r="AE63" s="113"/>
      <c r="AF63" s="113"/>
      <c r="AG63" s="113"/>
      <c r="AH63" s="113"/>
      <c r="AI63" s="113"/>
      <c r="AJ63" s="113"/>
      <c r="AK63" s="113"/>
      <c r="AL63" s="113"/>
      <c r="AM63" s="113"/>
      <c r="AN63" s="107"/>
      <c r="AO63"/>
      <c r="AP63"/>
      <c r="AQ63"/>
      <c r="AR63"/>
      <c r="AS63"/>
      <c r="AT63"/>
      <c r="AU63"/>
      <c r="AV63"/>
      <c r="AW63"/>
      <c r="AX63"/>
      <c r="AY63"/>
      <c r="AZ63"/>
      <c r="BA63"/>
      <c r="BB63"/>
      <c r="BC63"/>
      <c r="BD63"/>
      <c r="BE63"/>
      <c r="BF63"/>
      <c r="BG63"/>
      <c r="BH63"/>
    </row>
    <row r="64" spans="1:144" ht="18" customHeight="1" x14ac:dyDescent="0.35">
      <c r="A64" s="29"/>
      <c r="B64" s="1151" t="s">
        <v>88</v>
      </c>
      <c r="C64" s="1151"/>
      <c r="D64" s="1151"/>
      <c r="E64" s="1151"/>
      <c r="F64" s="35" t="s">
        <v>84</v>
      </c>
      <c r="G64" s="1143"/>
      <c r="H64" s="1143"/>
      <c r="I64" s="1143"/>
      <c r="J64" s="1143"/>
      <c r="K64" s="1143"/>
      <c r="L64" s="1143"/>
      <c r="M64" s="1143"/>
      <c r="N64" s="1143"/>
      <c r="O64" s="1143"/>
      <c r="P64" s="1143"/>
      <c r="Q64" s="1143"/>
      <c r="R64" s="1143"/>
      <c r="S64" s="1143"/>
      <c r="T64" s="1143"/>
      <c r="U64" s="1143"/>
      <c r="V64" s="1143"/>
      <c r="W64" s="1143"/>
      <c r="X64" s="1143"/>
      <c r="Y64" s="1143"/>
      <c r="Z64" s="1143"/>
      <c r="AA64" s="1143"/>
      <c r="AB64" s="36"/>
      <c r="AC64" s="36"/>
      <c r="AD64" s="36"/>
      <c r="AE64" s="36"/>
      <c r="AF64" s="36"/>
      <c r="AG64" s="36"/>
      <c r="AH64" s="36"/>
      <c r="AI64" s="36"/>
      <c r="AJ64" s="36"/>
      <c r="AK64" s="36"/>
      <c r="AL64" s="36"/>
      <c r="AM64" s="36"/>
      <c r="AN64" s="30"/>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row>
    <row r="65" spans="1:144" s="4" customFormat="1" ht="7.5" customHeight="1" x14ac:dyDescent="0.35">
      <c r="A65" s="29"/>
      <c r="B65" s="282"/>
      <c r="C65" s="282"/>
      <c r="D65" s="282"/>
      <c r="E65" s="282"/>
      <c r="F65" s="35"/>
      <c r="G65" s="39"/>
      <c r="H65" s="39"/>
      <c r="I65" s="39"/>
      <c r="J65" s="39"/>
      <c r="K65" s="39"/>
      <c r="L65" s="39"/>
      <c r="M65" s="39"/>
      <c r="N65" s="39"/>
      <c r="O65" s="39"/>
      <c r="P65" s="39"/>
      <c r="Q65" s="39"/>
      <c r="R65" s="39"/>
      <c r="S65" s="39"/>
      <c r="T65" s="39"/>
      <c r="U65" s="39"/>
      <c r="V65" s="39"/>
      <c r="W65" s="36"/>
      <c r="X65" s="36"/>
      <c r="Y65" s="35"/>
      <c r="Z65" s="36"/>
      <c r="AA65" s="35"/>
      <c r="AB65" s="35"/>
      <c r="AC65" s="36"/>
      <c r="AD65" s="36"/>
      <c r="AE65" s="36"/>
      <c r="AF65" s="36"/>
      <c r="AG65" s="36"/>
      <c r="AH65" s="36"/>
      <c r="AI65" s="36"/>
      <c r="AJ65" s="36"/>
      <c r="AK65" s="36"/>
      <c r="AL65" s="36"/>
      <c r="AM65" s="36"/>
      <c r="AN65" s="30"/>
    </row>
    <row r="66" spans="1:144" x14ac:dyDescent="0.35">
      <c r="A66" s="29"/>
      <c r="B66" s="1151" t="s">
        <v>89</v>
      </c>
      <c r="C66" s="1151"/>
      <c r="D66" s="1151"/>
      <c r="E66" s="1151"/>
      <c r="F66" s="35" t="s">
        <v>84</v>
      </c>
      <c r="G66" s="1143"/>
      <c r="H66" s="1143"/>
      <c r="I66" s="1143"/>
      <c r="J66" s="1143"/>
      <c r="K66" s="1143"/>
      <c r="L66" s="1143"/>
      <c r="M66" s="1143"/>
      <c r="N66" s="1143"/>
      <c r="O66" s="1143"/>
      <c r="P66" s="1143"/>
      <c r="Q66" s="1143"/>
      <c r="R66" s="1143"/>
      <c r="S66" s="1143"/>
      <c r="T66" s="1143"/>
      <c r="U66" s="1143"/>
      <c r="V66" s="1143"/>
      <c r="W66" s="1143"/>
      <c r="X66" s="1143"/>
      <c r="Y66" s="1143"/>
      <c r="Z66" s="1143"/>
      <c r="AA66" s="1143"/>
      <c r="AB66" s="36"/>
      <c r="AC66" s="36"/>
      <c r="AD66" s="36"/>
      <c r="AE66" s="36"/>
      <c r="AF66" s="36"/>
      <c r="AG66" s="36"/>
      <c r="AH66" s="36"/>
      <c r="AI66" s="36"/>
      <c r="AJ66" s="36"/>
      <c r="AK66" s="36"/>
      <c r="AL66" s="36"/>
      <c r="AM66" s="36"/>
      <c r="AN66" s="30"/>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row>
    <row r="67" spans="1:144" s="4" customFormat="1" ht="8.25" customHeight="1" x14ac:dyDescent="0.35">
      <c r="A67" s="29"/>
      <c r="F67" s="36"/>
      <c r="G67" s="885"/>
      <c r="H67" s="885"/>
      <c r="I67" s="885"/>
      <c r="J67" s="885"/>
      <c r="K67" s="885"/>
      <c r="L67" s="885"/>
      <c r="M67" s="885"/>
      <c r="N67" s="885"/>
      <c r="O67" s="885"/>
      <c r="P67" s="885"/>
      <c r="Q67" s="885"/>
      <c r="R67" s="885"/>
      <c r="S67" s="885"/>
      <c r="T67" s="885"/>
      <c r="U67" s="885"/>
      <c r="V67" s="885"/>
      <c r="W67" s="36"/>
      <c r="X67" s="36"/>
      <c r="Y67" s="36"/>
      <c r="Z67" s="36"/>
      <c r="AA67" s="36"/>
      <c r="AB67" s="36"/>
      <c r="AC67" s="36"/>
      <c r="AD67" s="36"/>
      <c r="AE67" s="36"/>
      <c r="AF67" s="36"/>
      <c r="AG67" s="36"/>
      <c r="AH67" s="36"/>
      <c r="AI67" s="36"/>
      <c r="AJ67" s="36"/>
      <c r="AK67" s="36"/>
      <c r="AL67" s="36"/>
      <c r="AM67" s="36"/>
      <c r="AN67" s="30"/>
    </row>
    <row r="68" spans="1:144" x14ac:dyDescent="0.35">
      <c r="A68" s="29"/>
      <c r="B68" s="1151" t="s">
        <v>86</v>
      </c>
      <c r="C68" s="1151"/>
      <c r="D68" s="1151"/>
      <c r="E68" s="1151"/>
      <c r="F68" s="35" t="s">
        <v>84</v>
      </c>
      <c r="G68" s="1143"/>
      <c r="H68" s="1143"/>
      <c r="I68" s="1143"/>
      <c r="J68" s="1143"/>
      <c r="K68" s="1143"/>
      <c r="L68" s="1143"/>
      <c r="M68" s="1143"/>
      <c r="N68" s="1143"/>
      <c r="O68" s="1143"/>
      <c r="P68" s="1143"/>
      <c r="Q68" s="1143"/>
      <c r="R68" s="1143"/>
      <c r="S68" s="1143"/>
      <c r="T68" s="1143"/>
      <c r="U68" s="1143"/>
      <c r="V68" s="1143"/>
      <c r="W68" s="1143"/>
      <c r="X68" s="1143"/>
      <c r="Y68" s="1143"/>
      <c r="Z68" s="1143"/>
      <c r="AA68" s="1143"/>
      <c r="AB68" s="36"/>
      <c r="AC68" s="36"/>
      <c r="AD68" s="36"/>
      <c r="AE68" s="36"/>
      <c r="AF68" s="36"/>
      <c r="AG68" s="36"/>
      <c r="AH68" s="36"/>
      <c r="AI68" s="36"/>
      <c r="AJ68" s="36"/>
      <c r="AK68" s="36"/>
      <c r="AL68" s="36"/>
      <c r="AM68" s="36"/>
      <c r="AN68" s="30"/>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row>
    <row r="69" spans="1:144" s="4" customFormat="1" ht="8.25" customHeight="1" x14ac:dyDescent="0.35">
      <c r="A69" s="29"/>
      <c r="F69" s="36"/>
      <c r="G69" s="885"/>
      <c r="H69" s="885"/>
      <c r="I69" s="885"/>
      <c r="J69" s="885"/>
      <c r="K69" s="885"/>
      <c r="L69" s="885"/>
      <c r="M69" s="885"/>
      <c r="N69" s="885"/>
      <c r="O69" s="885"/>
      <c r="P69" s="885"/>
      <c r="Q69" s="885"/>
      <c r="R69" s="885"/>
      <c r="S69" s="885"/>
      <c r="T69" s="885"/>
      <c r="U69" s="885"/>
      <c r="V69" s="885"/>
      <c r="W69" s="36"/>
      <c r="X69" s="36"/>
      <c r="Y69" s="36"/>
      <c r="Z69" s="36"/>
      <c r="AA69" s="36"/>
      <c r="AB69" s="36"/>
      <c r="AC69" s="36"/>
      <c r="AD69" s="36"/>
      <c r="AE69" s="36"/>
      <c r="AF69" s="36"/>
      <c r="AG69" s="36"/>
      <c r="AH69" s="36"/>
      <c r="AI69" s="36"/>
      <c r="AJ69" s="36"/>
      <c r="AK69" s="36"/>
      <c r="AL69" s="36"/>
      <c r="AM69" s="36"/>
      <c r="AN69" s="30"/>
    </row>
    <row r="70" spans="1:144" x14ac:dyDescent="0.35">
      <c r="A70" s="29"/>
      <c r="B70" s="35" t="s">
        <v>90</v>
      </c>
      <c r="C70" s="35"/>
      <c r="D70" s="35"/>
      <c r="E70" s="4"/>
      <c r="F70" s="35" t="s">
        <v>84</v>
      </c>
      <c r="G70" s="1143"/>
      <c r="H70" s="1143"/>
      <c r="I70" s="1143"/>
      <c r="J70" s="1143"/>
      <c r="K70" s="1143"/>
      <c r="L70" s="1143"/>
      <c r="M70" s="1143"/>
      <c r="N70" s="1143"/>
      <c r="O70" s="1143"/>
      <c r="P70" s="1143"/>
      <c r="Q70" s="1143"/>
      <c r="R70" s="1143"/>
      <c r="S70" s="1143"/>
      <c r="T70" s="1143"/>
      <c r="U70" s="1143"/>
      <c r="V70" s="1143"/>
      <c r="W70" s="1143"/>
      <c r="X70" s="1143"/>
      <c r="Y70" s="1143"/>
      <c r="Z70" s="1143"/>
      <c r="AA70" s="1143"/>
      <c r="AB70" s="4"/>
      <c r="AC70" s="4"/>
      <c r="AD70" s="4"/>
      <c r="AE70" s="4"/>
      <c r="AF70" s="4"/>
      <c r="AG70" s="4"/>
      <c r="AH70" s="4"/>
      <c r="AI70" s="4"/>
      <c r="AJ70" s="4"/>
      <c r="AK70" s="4"/>
      <c r="AL70" s="4"/>
      <c r="AM70" s="4"/>
      <c r="AN70" s="30"/>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row>
    <row r="71" spans="1:144" s="4" customFormat="1" ht="14.5" customHeight="1" x14ac:dyDescent="0.35">
      <c r="A71" s="29"/>
      <c r="AN71" s="30"/>
    </row>
    <row r="72" spans="1:144" s="4" customFormat="1" ht="14.5" customHeight="1" x14ac:dyDescent="0.35">
      <c r="A72" s="29"/>
      <c r="B72" s="894" t="s">
        <v>91</v>
      </c>
      <c r="C72" s="895"/>
      <c r="D72"/>
      <c r="E72"/>
      <c r="F72" s="113"/>
      <c r="G72" s="113"/>
      <c r="H72" s="113"/>
      <c r="I72" s="113"/>
      <c r="J72" s="113"/>
      <c r="K72" s="113"/>
      <c r="L72" s="113"/>
      <c r="M72" s="113"/>
      <c r="N72" s="113"/>
      <c r="O72" s="113"/>
      <c r="P72" s="113"/>
      <c r="Q72" s="113"/>
      <c r="R72" s="113"/>
      <c r="S72" s="113"/>
      <c r="T72" s="113"/>
      <c r="U72" s="113"/>
      <c r="V72" s="36"/>
      <c r="W72" s="36"/>
      <c r="X72" s="36"/>
      <c r="Y72" s="36"/>
      <c r="Z72" s="36"/>
      <c r="AA72" s="36"/>
      <c r="AN72" s="30"/>
    </row>
    <row r="73" spans="1:144" s="4" customFormat="1" ht="14.5" customHeight="1" x14ac:dyDescent="0.35">
      <c r="A73" s="29"/>
      <c r="B73" s="1151" t="s">
        <v>88</v>
      </c>
      <c r="C73" s="1151"/>
      <c r="D73" s="1151"/>
      <c r="E73" s="1151"/>
      <c r="F73" s="35" t="s">
        <v>84</v>
      </c>
      <c r="G73" s="1143"/>
      <c r="H73" s="1143"/>
      <c r="I73" s="1143"/>
      <c r="J73" s="1143"/>
      <c r="K73" s="1143"/>
      <c r="L73" s="1143"/>
      <c r="M73" s="1143"/>
      <c r="N73" s="1143"/>
      <c r="O73" s="1143"/>
      <c r="P73" s="1143"/>
      <c r="Q73" s="1143"/>
      <c r="R73" s="1143"/>
      <c r="S73" s="1143"/>
      <c r="T73" s="1143"/>
      <c r="U73" s="1143"/>
      <c r="V73" s="1143"/>
      <c r="W73" s="1143"/>
      <c r="X73" s="1143"/>
      <c r="Y73" s="1143"/>
      <c r="Z73" s="1143"/>
      <c r="AA73" s="1143"/>
      <c r="AN73" s="30"/>
    </row>
    <row r="74" spans="1:144" s="4" customFormat="1" ht="14.5" customHeight="1" x14ac:dyDescent="0.35">
      <c r="A74" s="29"/>
      <c r="B74" s="282"/>
      <c r="C74" s="282"/>
      <c r="D74" s="282"/>
      <c r="E74" s="282"/>
      <c r="F74" s="35"/>
      <c r="G74" s="39"/>
      <c r="H74" s="39"/>
      <c r="I74" s="39"/>
      <c r="J74" s="39"/>
      <c r="K74" s="39"/>
      <c r="L74" s="39"/>
      <c r="M74" s="39"/>
      <c r="N74" s="39"/>
      <c r="O74" s="39"/>
      <c r="P74" s="39"/>
      <c r="Q74" s="39"/>
      <c r="R74" s="39"/>
      <c r="S74" s="39"/>
      <c r="T74" s="39"/>
      <c r="U74" s="39"/>
      <c r="V74" s="39"/>
      <c r="W74" s="36"/>
      <c r="X74" s="36"/>
      <c r="Y74" s="35"/>
      <c r="Z74" s="36"/>
      <c r="AA74" s="35"/>
      <c r="AN74" s="30"/>
    </row>
    <row r="75" spans="1:144" s="4" customFormat="1" ht="14.5" customHeight="1" x14ac:dyDescent="0.35">
      <c r="A75" s="29"/>
      <c r="B75" s="1151" t="s">
        <v>89</v>
      </c>
      <c r="C75" s="1151"/>
      <c r="D75" s="1151"/>
      <c r="E75" s="1151"/>
      <c r="F75" s="35" t="s">
        <v>84</v>
      </c>
      <c r="G75" s="1143"/>
      <c r="H75" s="1143"/>
      <c r="I75" s="1143"/>
      <c r="J75" s="1143"/>
      <c r="K75" s="1143"/>
      <c r="L75" s="1143"/>
      <c r="M75" s="1143"/>
      <c r="N75" s="1143"/>
      <c r="O75" s="1143"/>
      <c r="P75" s="1143"/>
      <c r="Q75" s="1143"/>
      <c r="R75" s="1143"/>
      <c r="S75" s="1143"/>
      <c r="T75" s="1143"/>
      <c r="U75" s="1143"/>
      <c r="V75" s="1143"/>
      <c r="W75" s="1143"/>
      <c r="X75" s="1143"/>
      <c r="Y75" s="1143"/>
      <c r="Z75" s="1143"/>
      <c r="AA75" s="1143"/>
      <c r="AN75" s="30"/>
    </row>
    <row r="76" spans="1:144" s="4" customFormat="1" ht="14.5" customHeight="1" x14ac:dyDescent="0.35">
      <c r="A76" s="29"/>
      <c r="F76" s="36"/>
      <c r="G76" s="885"/>
      <c r="H76" s="885"/>
      <c r="I76" s="885"/>
      <c r="J76" s="885"/>
      <c r="K76" s="885"/>
      <c r="L76" s="885"/>
      <c r="M76" s="885"/>
      <c r="N76" s="885"/>
      <c r="O76" s="885"/>
      <c r="P76" s="885"/>
      <c r="Q76" s="885"/>
      <c r="R76" s="885"/>
      <c r="S76" s="885"/>
      <c r="T76" s="885"/>
      <c r="U76" s="885"/>
      <c r="V76" s="885"/>
      <c r="W76" s="36"/>
      <c r="X76" s="36"/>
      <c r="Y76" s="36"/>
      <c r="Z76" s="36"/>
      <c r="AA76" s="36"/>
      <c r="AN76" s="30"/>
    </row>
    <row r="77" spans="1:144" s="4" customFormat="1" ht="14.5" customHeight="1" x14ac:dyDescent="0.35">
      <c r="A77" s="29"/>
      <c r="B77" s="1151" t="s">
        <v>86</v>
      </c>
      <c r="C77" s="1151"/>
      <c r="D77" s="1151"/>
      <c r="E77" s="1151"/>
      <c r="F77" s="35" t="s">
        <v>84</v>
      </c>
      <c r="G77" s="1143"/>
      <c r="H77" s="1143"/>
      <c r="I77" s="1143"/>
      <c r="J77" s="1143"/>
      <c r="K77" s="1143"/>
      <c r="L77" s="1143"/>
      <c r="M77" s="1143"/>
      <c r="N77" s="1143"/>
      <c r="O77" s="1143"/>
      <c r="P77" s="1143"/>
      <c r="Q77" s="1143"/>
      <c r="R77" s="1143"/>
      <c r="S77" s="1143"/>
      <c r="T77" s="1143"/>
      <c r="U77" s="1143"/>
      <c r="V77" s="1143"/>
      <c r="W77" s="1143"/>
      <c r="X77" s="1143"/>
      <c r="Y77" s="1143"/>
      <c r="Z77" s="1143"/>
      <c r="AA77" s="1143"/>
      <c r="AN77" s="30"/>
    </row>
    <row r="78" spans="1:144" s="4" customFormat="1" ht="14.5" customHeight="1" x14ac:dyDescent="0.35">
      <c r="A78" s="29"/>
      <c r="F78" s="36"/>
      <c r="G78" s="885"/>
      <c r="H78" s="885"/>
      <c r="I78" s="885"/>
      <c r="J78" s="885"/>
      <c r="K78" s="885"/>
      <c r="L78" s="885"/>
      <c r="M78" s="885"/>
      <c r="N78" s="885"/>
      <c r="O78" s="885"/>
      <c r="P78" s="885"/>
      <c r="Q78" s="885"/>
      <c r="R78" s="885"/>
      <c r="S78" s="885"/>
      <c r="T78" s="885"/>
      <c r="U78" s="885"/>
      <c r="V78" s="885"/>
      <c r="W78" s="36"/>
      <c r="X78" s="36"/>
      <c r="Y78" s="36"/>
      <c r="Z78" s="36"/>
      <c r="AA78" s="36"/>
      <c r="AN78" s="30"/>
    </row>
    <row r="79" spans="1:144" s="4" customFormat="1" ht="14.5" customHeight="1" x14ac:dyDescent="0.35">
      <c r="A79" s="29"/>
      <c r="B79" s="35" t="s">
        <v>90</v>
      </c>
      <c r="C79" s="35"/>
      <c r="D79" s="35"/>
      <c r="F79" s="35" t="s">
        <v>84</v>
      </c>
      <c r="G79" s="1143"/>
      <c r="H79" s="1143"/>
      <c r="I79" s="1143"/>
      <c r="J79" s="1143"/>
      <c r="K79" s="1143"/>
      <c r="L79" s="1143"/>
      <c r="M79" s="1143"/>
      <c r="N79" s="1143"/>
      <c r="O79" s="1143"/>
      <c r="P79" s="1143"/>
      <c r="Q79" s="1143"/>
      <c r="R79" s="1143"/>
      <c r="S79" s="1143"/>
      <c r="T79" s="1143"/>
      <c r="U79" s="1143"/>
      <c r="V79" s="1143"/>
      <c r="W79" s="1143"/>
      <c r="X79" s="1143"/>
      <c r="Y79" s="1143"/>
      <c r="Z79" s="1143"/>
      <c r="AA79" s="1143"/>
      <c r="AN79" s="30"/>
    </row>
    <row r="80" spans="1:144" s="4" customFormat="1" ht="15" customHeight="1" thickBot="1" x14ac:dyDescent="0.4">
      <c r="A80" s="79"/>
      <c r="B80" s="80"/>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1"/>
    </row>
    <row r="81" spans="1:40" x14ac:dyDescent="0.35">
      <c r="A81" s="288"/>
      <c r="B81" s="289" t="s">
        <v>92</v>
      </c>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290"/>
      <c r="AB81" s="290"/>
      <c r="AC81" s="290"/>
      <c r="AD81" s="290"/>
      <c r="AE81" s="290"/>
      <c r="AF81" s="290"/>
      <c r="AG81" s="290"/>
      <c r="AH81" s="290"/>
      <c r="AI81" s="290"/>
      <c r="AJ81" s="290"/>
      <c r="AK81" s="290"/>
      <c r="AL81" s="290"/>
      <c r="AM81" s="290"/>
      <c r="AN81" s="291"/>
    </row>
    <row r="82" spans="1:40" s="4" customFormat="1" ht="37.15" customHeight="1" x14ac:dyDescent="0.35">
      <c r="A82" s="29"/>
      <c r="B82" s="1153" t="s">
        <v>93</v>
      </c>
      <c r="C82" s="1153"/>
      <c r="D82" s="1153"/>
      <c r="E82" s="1153"/>
      <c r="F82" s="1153"/>
      <c r="G82" s="1153"/>
      <c r="H82" s="1153"/>
      <c r="I82" s="1153"/>
      <c r="J82" s="1153"/>
      <c r="K82" s="1153"/>
      <c r="L82" s="1153"/>
      <c r="M82" s="1153"/>
      <c r="N82" s="1153"/>
      <c r="O82" s="1153"/>
      <c r="P82" s="1153"/>
      <c r="Q82" s="1153"/>
      <c r="R82" s="1153"/>
      <c r="S82" s="1153"/>
      <c r="T82" s="1153"/>
      <c r="U82" s="1153"/>
      <c r="V82" s="1153"/>
      <c r="W82" s="1153"/>
      <c r="X82" s="1153"/>
      <c r="Y82" s="1153"/>
      <c r="Z82" s="1153"/>
      <c r="AA82" s="1153"/>
      <c r="AB82" s="1153"/>
      <c r="AC82" s="1153"/>
      <c r="AD82" s="1153"/>
      <c r="AE82" s="1153"/>
      <c r="AF82" s="1153"/>
      <c r="AG82" s="1153"/>
      <c r="AH82" s="1153"/>
      <c r="AI82" s="1153"/>
      <c r="AJ82" s="1153"/>
      <c r="AK82" s="1153"/>
      <c r="AL82" s="1153"/>
      <c r="AN82" s="30"/>
    </row>
    <row r="83" spans="1:40" s="4" customFormat="1" x14ac:dyDescent="0.35">
      <c r="A83" s="29"/>
      <c r="B83" s="64" t="s">
        <v>94</v>
      </c>
      <c r="AN83" s="30"/>
    </row>
    <row r="84" spans="1:40" s="4" customFormat="1" ht="8.25" customHeight="1" x14ac:dyDescent="0.35">
      <c r="A84" s="29"/>
      <c r="AN84" s="30"/>
    </row>
    <row r="85" spans="1:40" s="4" customFormat="1" ht="33.75" customHeight="1" x14ac:dyDescent="0.35">
      <c r="A85" s="29"/>
      <c r="B85" s="1154" t="s">
        <v>95</v>
      </c>
      <c r="C85" s="1155"/>
      <c r="D85" s="1155"/>
      <c r="E85" s="1155"/>
      <c r="F85" s="1155"/>
      <c r="G85" s="1155"/>
      <c r="H85" s="1155"/>
      <c r="I85" s="1155"/>
      <c r="J85" s="1155"/>
      <c r="K85" s="1155"/>
      <c r="L85" s="1155"/>
      <c r="M85" s="1155"/>
      <c r="N85" s="1155"/>
      <c r="O85" s="1155"/>
      <c r="P85" s="1155"/>
      <c r="Q85" s="1155"/>
      <c r="R85" s="1155"/>
      <c r="S85" s="1155"/>
      <c r="T85" s="1155"/>
      <c r="U85" s="1155"/>
      <c r="V85" s="1155"/>
      <c r="W85" s="1155"/>
      <c r="X85" s="1155"/>
      <c r="Y85" s="1155"/>
      <c r="Z85" s="1155"/>
      <c r="AA85" s="1155"/>
      <c r="AB85" s="1155"/>
      <c r="AC85" s="1155"/>
      <c r="AD85" s="1155"/>
      <c r="AE85" s="1155"/>
      <c r="AF85" s="1155"/>
      <c r="AG85" s="1155"/>
      <c r="AH85" s="1155"/>
      <c r="AI85" s="1155"/>
      <c r="AJ85" s="1155"/>
      <c r="AK85" s="1155"/>
      <c r="AL85" s="1156"/>
      <c r="AN85" s="30"/>
    </row>
    <row r="86" spans="1:40" s="4" customFormat="1" ht="27.75" customHeight="1" x14ac:dyDescent="0.35">
      <c r="A86" s="29"/>
      <c r="B86" s="1157" t="s">
        <v>96</v>
      </c>
      <c r="C86" s="1157" t="s">
        <v>97</v>
      </c>
      <c r="D86" s="1159"/>
      <c r="E86" s="1159"/>
      <c r="F86" s="1159"/>
      <c r="G86" s="1159"/>
      <c r="H86" s="1159"/>
      <c r="I86" s="1159"/>
      <c r="J86" s="1159"/>
      <c r="K86" s="1159"/>
      <c r="L86" s="1159"/>
      <c r="M86" s="1159"/>
      <c r="N86" s="1159"/>
      <c r="O86" s="1159"/>
      <c r="P86" s="1159"/>
      <c r="Q86" s="1160"/>
      <c r="R86" s="1163" t="s">
        <v>86</v>
      </c>
      <c r="S86" s="1164"/>
      <c r="T86" s="1164"/>
      <c r="U86" s="1164"/>
      <c r="V86" s="1164"/>
      <c r="W86" s="1164"/>
      <c r="X86" s="1165"/>
      <c r="Y86" s="1169" t="s">
        <v>98</v>
      </c>
      <c r="Z86" s="1170"/>
      <c r="AA86" s="1170"/>
      <c r="AB86" s="1170"/>
      <c r="AC86" s="1170"/>
      <c r="AD86" s="1170"/>
      <c r="AE86" s="1170"/>
      <c r="AF86" s="1170"/>
      <c r="AG86" s="1170"/>
      <c r="AH86" s="1170"/>
      <c r="AI86" s="1170"/>
      <c r="AJ86" s="1170"/>
      <c r="AK86" s="1170"/>
      <c r="AL86" s="1171"/>
      <c r="AN86" s="30"/>
    </row>
    <row r="87" spans="1:40" s="4" customFormat="1" ht="61.5" customHeight="1" x14ac:dyDescent="0.35">
      <c r="A87" s="29"/>
      <c r="B87" s="1158"/>
      <c r="C87" s="1158"/>
      <c r="D87" s="1161"/>
      <c r="E87" s="1161"/>
      <c r="F87" s="1161"/>
      <c r="G87" s="1161"/>
      <c r="H87" s="1161"/>
      <c r="I87" s="1161"/>
      <c r="J87" s="1161"/>
      <c r="K87" s="1161"/>
      <c r="L87" s="1161"/>
      <c r="M87" s="1161"/>
      <c r="N87" s="1161"/>
      <c r="O87" s="1161"/>
      <c r="P87" s="1161"/>
      <c r="Q87" s="1162"/>
      <c r="R87" s="1166"/>
      <c r="S87" s="1167"/>
      <c r="T87" s="1167"/>
      <c r="U87" s="1167"/>
      <c r="V87" s="1167"/>
      <c r="W87" s="1167"/>
      <c r="X87" s="1168"/>
      <c r="Y87" s="1172" t="s">
        <v>99</v>
      </c>
      <c r="Z87" s="1173"/>
      <c r="AA87" s="1173"/>
      <c r="AB87" s="1173"/>
      <c r="AC87" s="1173"/>
      <c r="AD87" s="1173"/>
      <c r="AE87" s="1174"/>
      <c r="AF87" s="1181" t="s">
        <v>100</v>
      </c>
      <c r="AG87" s="1182"/>
      <c r="AH87" s="1182"/>
      <c r="AI87" s="1182"/>
      <c r="AJ87" s="1182"/>
      <c r="AK87" s="1182"/>
      <c r="AL87" s="1183"/>
      <c r="AN87" s="30"/>
    </row>
    <row r="88" spans="1:40" s="4" customFormat="1" ht="19.5" customHeight="1" x14ac:dyDescent="0.35">
      <c r="A88" s="29"/>
      <c r="B88" s="322"/>
      <c r="C88" s="1175"/>
      <c r="D88" s="1176"/>
      <c r="E88" s="1176"/>
      <c r="F88" s="1176"/>
      <c r="G88" s="1176"/>
      <c r="H88" s="1176"/>
      <c r="I88" s="1176"/>
      <c r="J88" s="1176"/>
      <c r="K88" s="1176"/>
      <c r="L88" s="1176"/>
      <c r="M88" s="1176"/>
      <c r="N88" s="1176"/>
      <c r="O88" s="1176"/>
      <c r="P88" s="1176"/>
      <c r="Q88" s="1177"/>
      <c r="R88" s="1178"/>
      <c r="S88" s="1179"/>
      <c r="T88" s="1179"/>
      <c r="U88" s="1179"/>
      <c r="V88" s="1179"/>
      <c r="W88" s="1179"/>
      <c r="X88" s="1180"/>
      <c r="Y88" s="1178"/>
      <c r="Z88" s="1179"/>
      <c r="AA88" s="1179"/>
      <c r="AB88" s="1179"/>
      <c r="AC88" s="1179"/>
      <c r="AD88" s="1179"/>
      <c r="AE88" s="1180"/>
      <c r="AF88" s="1178"/>
      <c r="AG88" s="1179"/>
      <c r="AH88" s="1179"/>
      <c r="AI88" s="1179"/>
      <c r="AJ88" s="1179"/>
      <c r="AK88" s="1179"/>
      <c r="AL88" s="1180"/>
      <c r="AN88" s="30"/>
    </row>
    <row r="89" spans="1:40" s="4" customFormat="1" ht="19.5" customHeight="1" x14ac:dyDescent="0.35">
      <c r="A89" s="29"/>
      <c r="B89" s="322"/>
      <c r="C89" s="1175"/>
      <c r="D89" s="1176"/>
      <c r="E89" s="1176"/>
      <c r="F89" s="1176"/>
      <c r="G89" s="1176"/>
      <c r="H89" s="1176"/>
      <c r="I89" s="1176"/>
      <c r="J89" s="1176"/>
      <c r="K89" s="1176"/>
      <c r="L89" s="1176"/>
      <c r="M89" s="1176"/>
      <c r="N89" s="1176"/>
      <c r="O89" s="1176"/>
      <c r="P89" s="1176"/>
      <c r="Q89" s="1177"/>
      <c r="R89" s="1178"/>
      <c r="S89" s="1179"/>
      <c r="T89" s="1179"/>
      <c r="U89" s="1179"/>
      <c r="V89" s="1179"/>
      <c r="W89" s="1179"/>
      <c r="X89" s="1180"/>
      <c r="Y89" s="1178"/>
      <c r="Z89" s="1179"/>
      <c r="AA89" s="1179"/>
      <c r="AB89" s="1179"/>
      <c r="AC89" s="1179"/>
      <c r="AD89" s="1179"/>
      <c r="AE89" s="1180"/>
      <c r="AF89" s="1178"/>
      <c r="AG89" s="1179"/>
      <c r="AH89" s="1179"/>
      <c r="AI89" s="1179"/>
      <c r="AJ89" s="1179"/>
      <c r="AK89" s="1179"/>
      <c r="AL89" s="1180"/>
      <c r="AN89" s="30"/>
    </row>
    <row r="90" spans="1:40" s="4" customFormat="1" ht="19.5" customHeight="1" x14ac:dyDescent="0.35">
      <c r="A90" s="29"/>
      <c r="B90" s="322"/>
      <c r="C90" s="1175"/>
      <c r="D90" s="1176"/>
      <c r="E90" s="1176"/>
      <c r="F90" s="1176"/>
      <c r="G90" s="1176"/>
      <c r="H90" s="1176"/>
      <c r="I90" s="1176"/>
      <c r="J90" s="1176"/>
      <c r="K90" s="1176"/>
      <c r="L90" s="1176"/>
      <c r="M90" s="1176"/>
      <c r="N90" s="1176"/>
      <c r="O90" s="1176"/>
      <c r="P90" s="1176"/>
      <c r="Q90" s="1177"/>
      <c r="R90" s="1178"/>
      <c r="S90" s="1179"/>
      <c r="T90" s="1179"/>
      <c r="U90" s="1179"/>
      <c r="V90" s="1179"/>
      <c r="W90" s="1179"/>
      <c r="X90" s="1180"/>
      <c r="Y90" s="1178"/>
      <c r="Z90" s="1179"/>
      <c r="AA90" s="1179"/>
      <c r="AB90" s="1179"/>
      <c r="AC90" s="1179"/>
      <c r="AD90" s="1179"/>
      <c r="AE90" s="1180"/>
      <c r="AF90" s="1178"/>
      <c r="AG90" s="1179"/>
      <c r="AH90" s="1179"/>
      <c r="AI90" s="1179"/>
      <c r="AJ90" s="1179"/>
      <c r="AK90" s="1179"/>
      <c r="AL90" s="1180"/>
      <c r="AN90" s="30"/>
    </row>
    <row r="91" spans="1:40" s="4" customFormat="1" ht="19.5" customHeight="1" x14ac:dyDescent="0.35">
      <c r="A91" s="29"/>
      <c r="B91" s="322"/>
      <c r="C91" s="1175"/>
      <c r="D91" s="1176"/>
      <c r="E91" s="1176"/>
      <c r="F91" s="1176"/>
      <c r="G91" s="1176"/>
      <c r="H91" s="1176"/>
      <c r="I91" s="1176"/>
      <c r="J91" s="1176"/>
      <c r="K91" s="1176"/>
      <c r="L91" s="1176"/>
      <c r="M91" s="1176"/>
      <c r="N91" s="1176"/>
      <c r="O91" s="1176"/>
      <c r="P91" s="1176"/>
      <c r="Q91" s="1177"/>
      <c r="R91" s="1178"/>
      <c r="S91" s="1179"/>
      <c r="T91" s="1179"/>
      <c r="U91" s="1179"/>
      <c r="V91" s="1179"/>
      <c r="W91" s="1179"/>
      <c r="X91" s="1180"/>
      <c r="Y91" s="1178"/>
      <c r="Z91" s="1179"/>
      <c r="AA91" s="1179"/>
      <c r="AB91" s="1179"/>
      <c r="AC91" s="1179"/>
      <c r="AD91" s="1179"/>
      <c r="AE91" s="1180"/>
      <c r="AF91" s="1178"/>
      <c r="AG91" s="1179"/>
      <c r="AH91" s="1179"/>
      <c r="AI91" s="1179"/>
      <c r="AJ91" s="1179"/>
      <c r="AK91" s="1179"/>
      <c r="AL91" s="1180"/>
      <c r="AN91" s="30"/>
    </row>
    <row r="92" spans="1:40" s="4" customFormat="1" ht="23.25" customHeight="1" x14ac:dyDescent="0.35">
      <c r="A92" s="29"/>
      <c r="B92" s="215" t="s">
        <v>101</v>
      </c>
      <c r="C92" s="77"/>
      <c r="D92" s="77"/>
      <c r="E92" s="77"/>
      <c r="F92" s="77"/>
      <c r="AN92" s="30"/>
    </row>
    <row r="93" spans="1:40" s="4" customFormat="1" ht="22.5" customHeight="1" x14ac:dyDescent="0.35">
      <c r="A93" s="29"/>
      <c r="B93" s="1184" t="s">
        <v>102</v>
      </c>
      <c r="C93" s="1185"/>
      <c r="D93" s="1185"/>
      <c r="E93" s="1185"/>
      <c r="F93" s="1185"/>
      <c r="G93" s="1185"/>
      <c r="H93" s="1185"/>
      <c r="I93" s="1185"/>
      <c r="J93" s="1185"/>
      <c r="K93" s="1185"/>
      <c r="L93" s="1185"/>
      <c r="M93" s="1185"/>
      <c r="N93" s="1185"/>
      <c r="O93" s="1185"/>
      <c r="P93" s="1185"/>
      <c r="Q93" s="1185"/>
      <c r="R93" s="1185"/>
      <c r="S93" s="1185"/>
      <c r="T93" s="1185"/>
      <c r="U93" s="1185"/>
      <c r="V93" s="1185"/>
      <c r="W93" s="1185"/>
      <c r="X93" s="1185"/>
      <c r="Y93" s="1185"/>
      <c r="Z93" s="1185"/>
      <c r="AA93" s="1185"/>
      <c r="AB93" s="1185"/>
      <c r="AC93" s="1185"/>
      <c r="AD93" s="1185"/>
      <c r="AE93" s="1185"/>
      <c r="AF93" s="1185"/>
      <c r="AG93" s="1185"/>
      <c r="AH93" s="1185"/>
      <c r="AI93" s="1185"/>
      <c r="AJ93" s="1185"/>
      <c r="AK93" s="1185"/>
      <c r="AL93" s="1186"/>
      <c r="AN93" s="30"/>
    </row>
    <row r="94" spans="1:40" s="4" customFormat="1" ht="27.75" customHeight="1" x14ac:dyDescent="0.35">
      <c r="A94" s="29"/>
      <c r="B94" s="1157" t="s">
        <v>96</v>
      </c>
      <c r="C94" s="1157" t="s">
        <v>97</v>
      </c>
      <c r="D94" s="1187"/>
      <c r="E94" s="1187"/>
      <c r="F94" s="1187"/>
      <c r="G94" s="1187"/>
      <c r="H94" s="1187"/>
      <c r="I94" s="1187"/>
      <c r="J94" s="1187"/>
      <c r="K94" s="1187"/>
      <c r="L94" s="1187"/>
      <c r="M94" s="1187"/>
      <c r="N94" s="1187"/>
      <c r="O94" s="1187"/>
      <c r="P94" s="1187"/>
      <c r="Q94" s="1188"/>
      <c r="R94" s="1163" t="s">
        <v>86</v>
      </c>
      <c r="S94" s="1164"/>
      <c r="T94" s="1164"/>
      <c r="U94" s="1164"/>
      <c r="V94" s="1164"/>
      <c r="W94" s="1164"/>
      <c r="X94" s="1165"/>
      <c r="Y94" s="1169" t="s">
        <v>98</v>
      </c>
      <c r="Z94" s="1170"/>
      <c r="AA94" s="1170"/>
      <c r="AB94" s="1170"/>
      <c r="AC94" s="1170"/>
      <c r="AD94" s="1170"/>
      <c r="AE94" s="1170"/>
      <c r="AF94" s="1170"/>
      <c r="AG94" s="1170"/>
      <c r="AH94" s="1170"/>
      <c r="AI94" s="1170"/>
      <c r="AJ94" s="1170"/>
      <c r="AK94" s="1170"/>
      <c r="AL94" s="1171"/>
      <c r="AN94" s="30"/>
    </row>
    <row r="95" spans="1:40" s="4" customFormat="1" ht="61.15" customHeight="1" x14ac:dyDescent="0.35">
      <c r="A95" s="29"/>
      <c r="B95" s="1158"/>
      <c r="C95" s="1189"/>
      <c r="D95" s="1190"/>
      <c r="E95" s="1190"/>
      <c r="F95" s="1190"/>
      <c r="G95" s="1190"/>
      <c r="H95" s="1190"/>
      <c r="I95" s="1190"/>
      <c r="J95" s="1190"/>
      <c r="K95" s="1190"/>
      <c r="L95" s="1190"/>
      <c r="M95" s="1190"/>
      <c r="N95" s="1190"/>
      <c r="O95" s="1190"/>
      <c r="P95" s="1190"/>
      <c r="Q95" s="1191"/>
      <c r="R95" s="1166"/>
      <c r="S95" s="1167"/>
      <c r="T95" s="1167"/>
      <c r="U95" s="1167"/>
      <c r="V95" s="1167"/>
      <c r="W95" s="1167"/>
      <c r="X95" s="1168"/>
      <c r="Y95" s="1172" t="s">
        <v>99</v>
      </c>
      <c r="Z95" s="1173"/>
      <c r="AA95" s="1173"/>
      <c r="AB95" s="1173"/>
      <c r="AC95" s="1173"/>
      <c r="AD95" s="1173"/>
      <c r="AE95" s="1174"/>
      <c r="AF95" s="1181" t="s">
        <v>100</v>
      </c>
      <c r="AG95" s="1182"/>
      <c r="AH95" s="1182"/>
      <c r="AI95" s="1182"/>
      <c r="AJ95" s="1182"/>
      <c r="AK95" s="1182"/>
      <c r="AL95" s="1183"/>
      <c r="AN95" s="30"/>
    </row>
    <row r="96" spans="1:40" s="4" customFormat="1" ht="19.5" customHeight="1" x14ac:dyDescent="0.35">
      <c r="A96" s="29"/>
      <c r="B96" s="323"/>
      <c r="C96" s="1175"/>
      <c r="D96" s="1176"/>
      <c r="E96" s="1176"/>
      <c r="F96" s="1176"/>
      <c r="G96" s="1176"/>
      <c r="H96" s="1176"/>
      <c r="I96" s="1176"/>
      <c r="J96" s="1176"/>
      <c r="K96" s="1176"/>
      <c r="L96" s="1176"/>
      <c r="M96" s="1176"/>
      <c r="N96" s="1176"/>
      <c r="O96" s="1176"/>
      <c r="P96" s="1176"/>
      <c r="Q96" s="1177"/>
      <c r="R96" s="1178"/>
      <c r="S96" s="1179"/>
      <c r="T96" s="1179"/>
      <c r="U96" s="1179"/>
      <c r="V96" s="1179"/>
      <c r="W96" s="1179"/>
      <c r="X96" s="1180"/>
      <c r="Y96" s="1178"/>
      <c r="Z96" s="1179"/>
      <c r="AA96" s="1179"/>
      <c r="AB96" s="1179"/>
      <c r="AC96" s="1179"/>
      <c r="AD96" s="1179"/>
      <c r="AE96" s="1180"/>
      <c r="AF96" s="1178"/>
      <c r="AG96" s="1179"/>
      <c r="AH96" s="1179"/>
      <c r="AI96" s="1179"/>
      <c r="AJ96" s="1179"/>
      <c r="AK96" s="1179"/>
      <c r="AL96" s="1180"/>
      <c r="AN96" s="30"/>
    </row>
    <row r="97" spans="1:60" s="4" customFormat="1" ht="19.5" customHeight="1" x14ac:dyDescent="0.35">
      <c r="A97" s="29"/>
      <c r="B97" s="323"/>
      <c r="C97" s="1175"/>
      <c r="D97" s="1176"/>
      <c r="E97" s="1176"/>
      <c r="F97" s="1176"/>
      <c r="G97" s="1176"/>
      <c r="H97" s="1176"/>
      <c r="I97" s="1176"/>
      <c r="J97" s="1176"/>
      <c r="K97" s="1176"/>
      <c r="L97" s="1176"/>
      <c r="M97" s="1176"/>
      <c r="N97" s="1176"/>
      <c r="O97" s="1176"/>
      <c r="P97" s="1176"/>
      <c r="Q97" s="1177"/>
      <c r="R97" s="1178"/>
      <c r="S97" s="1179"/>
      <c r="T97" s="1179"/>
      <c r="U97" s="1179"/>
      <c r="V97" s="1179"/>
      <c r="W97" s="1179"/>
      <c r="X97" s="1180"/>
      <c r="Y97" s="1178"/>
      <c r="Z97" s="1179"/>
      <c r="AA97" s="1179"/>
      <c r="AB97" s="1179"/>
      <c r="AC97" s="1179"/>
      <c r="AD97" s="1179"/>
      <c r="AE97" s="1180"/>
      <c r="AF97" s="1178"/>
      <c r="AG97" s="1179"/>
      <c r="AH97" s="1179"/>
      <c r="AI97" s="1179"/>
      <c r="AJ97" s="1179"/>
      <c r="AK97" s="1179"/>
      <c r="AL97" s="1180"/>
      <c r="AN97" s="30"/>
    </row>
    <row r="98" spans="1:60" s="4" customFormat="1" ht="19.5" customHeight="1" x14ac:dyDescent="0.35">
      <c r="A98" s="29"/>
      <c r="B98" s="323"/>
      <c r="C98" s="1175"/>
      <c r="D98" s="1176"/>
      <c r="E98" s="1176"/>
      <c r="F98" s="1176"/>
      <c r="G98" s="1176"/>
      <c r="H98" s="1176"/>
      <c r="I98" s="1176"/>
      <c r="J98" s="1176"/>
      <c r="K98" s="1176"/>
      <c r="L98" s="1176"/>
      <c r="M98" s="1176"/>
      <c r="N98" s="1176"/>
      <c r="O98" s="1176"/>
      <c r="P98" s="1176"/>
      <c r="Q98" s="1177"/>
      <c r="R98" s="1178"/>
      <c r="S98" s="1179"/>
      <c r="T98" s="1179"/>
      <c r="U98" s="1179"/>
      <c r="V98" s="1179"/>
      <c r="W98" s="1179"/>
      <c r="X98" s="1180"/>
      <c r="Y98" s="1178"/>
      <c r="Z98" s="1179"/>
      <c r="AA98" s="1179"/>
      <c r="AB98" s="1179"/>
      <c r="AC98" s="1179"/>
      <c r="AD98" s="1179"/>
      <c r="AE98" s="1180"/>
      <c r="AF98" s="1178"/>
      <c r="AG98" s="1179"/>
      <c r="AH98" s="1179"/>
      <c r="AI98" s="1179"/>
      <c r="AJ98" s="1179"/>
      <c r="AK98" s="1179"/>
      <c r="AL98" s="1180"/>
      <c r="AN98" s="30"/>
    </row>
    <row r="99" spans="1:60" s="4" customFormat="1" ht="19.5" customHeight="1" x14ac:dyDescent="0.35">
      <c r="A99" s="29"/>
      <c r="B99" s="323"/>
      <c r="C99" s="1175"/>
      <c r="D99" s="1176"/>
      <c r="E99" s="1176"/>
      <c r="F99" s="1176"/>
      <c r="G99" s="1176"/>
      <c r="H99" s="1176"/>
      <c r="I99" s="1176"/>
      <c r="J99" s="1176"/>
      <c r="K99" s="1176"/>
      <c r="L99" s="1176"/>
      <c r="M99" s="1176"/>
      <c r="N99" s="1176"/>
      <c r="O99" s="1176"/>
      <c r="P99" s="1176"/>
      <c r="Q99" s="1177"/>
      <c r="R99" s="1178"/>
      <c r="S99" s="1179"/>
      <c r="T99" s="1179"/>
      <c r="U99" s="1179"/>
      <c r="V99" s="1179"/>
      <c r="W99" s="1179"/>
      <c r="X99" s="1180"/>
      <c r="Y99" s="1178"/>
      <c r="Z99" s="1179"/>
      <c r="AA99" s="1179"/>
      <c r="AB99" s="1179"/>
      <c r="AC99" s="1179"/>
      <c r="AD99" s="1179"/>
      <c r="AE99" s="1180"/>
      <c r="AF99" s="1178"/>
      <c r="AG99" s="1179"/>
      <c r="AH99" s="1179"/>
      <c r="AI99" s="1179"/>
      <c r="AJ99" s="1179"/>
      <c r="AK99" s="1179"/>
      <c r="AL99" s="1180"/>
      <c r="AN99" s="30"/>
    </row>
    <row r="100" spans="1:60" s="4" customFormat="1" ht="15" thickBot="1" x14ac:dyDescent="0.4">
      <c r="A100" s="79"/>
      <c r="B100" s="292" t="s">
        <v>101</v>
      </c>
      <c r="C100" s="293"/>
      <c r="D100" s="293"/>
      <c r="E100" s="293"/>
      <c r="F100" s="293"/>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c r="AN100" s="81"/>
    </row>
    <row r="101" spans="1:60" x14ac:dyDescent="0.35">
      <c r="A101" s="294"/>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c r="AE101" s="295"/>
      <c r="AF101" s="295"/>
      <c r="AG101" s="295"/>
      <c r="AH101" s="295"/>
      <c r="AI101" s="295"/>
      <c r="AJ101" s="295"/>
      <c r="AK101" s="295"/>
      <c r="AL101" s="295"/>
      <c r="AM101" s="295"/>
      <c r="AN101" s="296"/>
    </row>
    <row r="102" spans="1:60" ht="64.5" customHeight="1" x14ac:dyDescent="0.35">
      <c r="A102" s="29"/>
      <c r="B102" s="1192" t="s">
        <v>103</v>
      </c>
      <c r="C102" s="1192"/>
      <c r="D102" s="1192"/>
      <c r="E102" s="1192"/>
      <c r="F102" s="1192"/>
      <c r="G102" s="1192"/>
      <c r="H102" s="1192"/>
      <c r="I102" s="1192"/>
      <c r="J102" s="1192"/>
      <c r="K102" s="1192"/>
      <c r="L102" s="1192"/>
      <c r="M102" s="1192"/>
      <c r="N102" s="1192"/>
      <c r="O102" s="1192"/>
      <c r="P102" s="1192"/>
      <c r="Q102" s="1192"/>
      <c r="R102" s="1192"/>
      <c r="S102" s="1192"/>
      <c r="T102" s="1192"/>
      <c r="U102" s="1192"/>
      <c r="V102" s="1192"/>
      <c r="W102" s="1192"/>
      <c r="X102" s="1192"/>
      <c r="Y102" s="1192"/>
      <c r="Z102" s="1192"/>
      <c r="AA102" s="1192"/>
      <c r="AB102" s="1192"/>
      <c r="AC102" s="1192"/>
      <c r="AD102" s="1192"/>
      <c r="AE102" s="1192"/>
      <c r="AF102" s="1192"/>
      <c r="AG102" s="1192"/>
      <c r="AH102" s="1192"/>
      <c r="AI102" s="1192"/>
      <c r="AJ102" s="1192"/>
      <c r="AK102" s="1192"/>
      <c r="AL102" s="1192"/>
      <c r="AM102" s="4"/>
      <c r="AN102" s="30"/>
      <c r="BH102"/>
    </row>
    <row r="103" spans="1:60" ht="12" customHeight="1" x14ac:dyDescent="0.35">
      <c r="A103" s="29"/>
      <c r="B103" s="897"/>
      <c r="C103" s="897"/>
      <c r="D103" s="897"/>
      <c r="E103" s="897"/>
      <c r="F103" s="897"/>
      <c r="G103" s="897"/>
      <c r="H103" s="897"/>
      <c r="I103" s="897"/>
      <c r="J103" s="897"/>
      <c r="K103" s="897"/>
      <c r="L103" s="897"/>
      <c r="M103" s="897"/>
      <c r="N103" s="897"/>
      <c r="O103" s="897"/>
      <c r="P103" s="897"/>
      <c r="Q103" s="897"/>
      <c r="R103" s="897"/>
      <c r="S103" s="897"/>
      <c r="T103" s="897"/>
      <c r="U103" s="897"/>
      <c r="V103" s="897"/>
      <c r="W103" s="897"/>
      <c r="X103" s="897"/>
      <c r="Y103" s="897"/>
      <c r="Z103" s="897"/>
      <c r="AA103" s="897"/>
      <c r="AB103" s="897"/>
      <c r="AC103" s="897"/>
      <c r="AD103" s="897"/>
      <c r="AE103" s="897"/>
      <c r="AF103" s="897"/>
      <c r="AG103" s="897"/>
      <c r="AH103" s="897"/>
      <c r="AI103" s="897"/>
      <c r="AJ103" s="897"/>
      <c r="AK103" s="897"/>
      <c r="AL103" s="897"/>
      <c r="AM103" s="4"/>
      <c r="AN103" s="30"/>
      <c r="BH103"/>
    </row>
    <row r="104" spans="1:60" x14ac:dyDescent="0.35">
      <c r="A104" s="29"/>
      <c r="B104" s="1104" t="s">
        <v>104</v>
      </c>
      <c r="C104" s="1193"/>
      <c r="D104" s="1193"/>
      <c r="E104" s="1193"/>
      <c r="F104" s="1193"/>
      <c r="G104" s="1193"/>
      <c r="H104" s="1193"/>
      <c r="I104" s="1193"/>
      <c r="J104" s="1193"/>
      <c r="K104" s="1193"/>
      <c r="L104" s="1193"/>
      <c r="M104" s="1193"/>
      <c r="N104" s="1193"/>
      <c r="O104" s="1193"/>
      <c r="P104" s="1193"/>
      <c r="Q104" s="1193"/>
      <c r="R104" s="1193"/>
      <c r="S104" s="1193"/>
      <c r="T104" s="1193"/>
      <c r="U104" s="1193"/>
      <c r="V104" s="1193"/>
      <c r="W104" s="1193"/>
      <c r="X104" s="1193"/>
      <c r="Y104" s="1193"/>
      <c r="Z104" s="1193"/>
      <c r="AA104" s="1193"/>
      <c r="AB104" s="1193"/>
      <c r="AC104" s="1193"/>
      <c r="AD104" s="1193"/>
      <c r="AE104" s="1193"/>
      <c r="AF104" s="1193"/>
      <c r="AG104" s="1193"/>
      <c r="AH104" s="1193"/>
      <c r="AI104" s="1193"/>
      <c r="AJ104" s="1193"/>
      <c r="AK104" s="1193"/>
      <c r="AL104" s="1193"/>
      <c r="AM104" s="4"/>
      <c r="AN104" s="30"/>
      <c r="BH104"/>
    </row>
    <row r="105" spans="1:60" ht="33.75" customHeight="1" x14ac:dyDescent="0.35">
      <c r="A105" s="29"/>
      <c r="B105" s="1193"/>
      <c r="C105" s="1193"/>
      <c r="D105" s="1193"/>
      <c r="E105" s="1193"/>
      <c r="F105" s="1193"/>
      <c r="G105" s="1193"/>
      <c r="H105" s="1193"/>
      <c r="I105" s="1193"/>
      <c r="J105" s="1193"/>
      <c r="K105" s="1193"/>
      <c r="L105" s="1193"/>
      <c r="M105" s="1193"/>
      <c r="N105" s="1193"/>
      <c r="O105" s="1193"/>
      <c r="P105" s="1193"/>
      <c r="Q105" s="1193"/>
      <c r="R105" s="1193"/>
      <c r="S105" s="1193"/>
      <c r="T105" s="1193"/>
      <c r="U105" s="1193"/>
      <c r="V105" s="1193"/>
      <c r="W105" s="1193"/>
      <c r="X105" s="1193"/>
      <c r="Y105" s="1193"/>
      <c r="Z105" s="1193"/>
      <c r="AA105" s="1193"/>
      <c r="AB105" s="1193"/>
      <c r="AC105" s="1193"/>
      <c r="AD105" s="1193"/>
      <c r="AE105" s="1193"/>
      <c r="AF105" s="1193"/>
      <c r="AG105" s="1193"/>
      <c r="AH105" s="1193"/>
      <c r="AI105" s="1193"/>
      <c r="AJ105" s="1193"/>
      <c r="AK105" s="1193"/>
      <c r="AL105" s="1193"/>
      <c r="AM105" s="4"/>
      <c r="AN105" s="30"/>
      <c r="BH105"/>
    </row>
    <row r="106" spans="1:60" x14ac:dyDescent="0.35">
      <c r="A106" s="29"/>
      <c r="B106" s="321" t="s">
        <v>58</v>
      </c>
      <c r="C106" s="898"/>
      <c r="D106" s="898"/>
      <c r="E106" s="898"/>
      <c r="F106" s="898"/>
      <c r="G106" s="898"/>
      <c r="H106" s="898"/>
      <c r="I106" s="898"/>
      <c r="J106" s="899"/>
      <c r="K106" s="899"/>
      <c r="L106" s="899"/>
      <c r="M106" s="899"/>
      <c r="N106" s="899"/>
      <c r="O106" s="899"/>
      <c r="P106" s="899"/>
      <c r="Q106" s="899"/>
      <c r="R106" s="899"/>
      <c r="S106" s="899"/>
      <c r="T106" s="899"/>
      <c r="U106" s="899"/>
      <c r="V106" s="899"/>
      <c r="W106" s="899"/>
      <c r="X106" s="899"/>
      <c r="Y106" s="899"/>
      <c r="Z106" s="899"/>
      <c r="AA106" s="899"/>
      <c r="AB106" s="899"/>
      <c r="AC106" s="899"/>
      <c r="AD106" s="899"/>
      <c r="AE106" s="899"/>
      <c r="AF106" s="899"/>
      <c r="AG106" s="899"/>
      <c r="AH106" s="899"/>
      <c r="AI106" s="899"/>
      <c r="AJ106" s="899"/>
      <c r="AK106" s="899"/>
      <c r="AL106" s="898"/>
      <c r="AM106" s="4"/>
      <c r="AN106" s="30"/>
      <c r="BH106"/>
    </row>
    <row r="107" spans="1:60" x14ac:dyDescent="0.35">
      <c r="A107" s="29"/>
      <c r="B107" s="899"/>
      <c r="C107" s="899"/>
      <c r="D107" s="899"/>
      <c r="E107" s="899"/>
      <c r="F107" s="899"/>
      <c r="G107" s="899"/>
      <c r="H107" s="899"/>
      <c r="I107" s="899"/>
      <c r="J107" s="899"/>
      <c r="K107" s="899"/>
      <c r="L107" s="899"/>
      <c r="M107" s="899"/>
      <c r="N107" s="899"/>
      <c r="O107" s="899"/>
      <c r="P107" s="899"/>
      <c r="Q107" s="899"/>
      <c r="R107" s="899"/>
      <c r="S107" s="899"/>
      <c r="T107" s="899"/>
      <c r="U107" s="899"/>
      <c r="V107" s="899"/>
      <c r="W107" s="899"/>
      <c r="X107" s="899"/>
      <c r="Y107" s="899"/>
      <c r="Z107" s="899"/>
      <c r="AA107" s="899"/>
      <c r="AB107" s="899"/>
      <c r="AC107" s="899"/>
      <c r="AD107" s="899"/>
      <c r="AE107" s="899"/>
      <c r="AF107" s="899"/>
      <c r="AG107" s="899"/>
      <c r="AH107" s="899"/>
      <c r="AI107" s="899"/>
      <c r="AJ107" s="899"/>
      <c r="AK107" s="899"/>
      <c r="AL107" s="899"/>
      <c r="AM107" s="4"/>
      <c r="AN107" s="30"/>
      <c r="BH107"/>
    </row>
    <row r="108" spans="1:60" s="4" customFormat="1" x14ac:dyDescent="0.35">
      <c r="A108" s="29"/>
      <c r="B108" s="1142" t="s">
        <v>105</v>
      </c>
      <c r="C108" s="1142"/>
      <c r="D108" s="1142"/>
      <c r="E108" s="1142"/>
      <c r="F108" s="1142"/>
      <c r="G108" s="1142"/>
      <c r="H108" s="1142"/>
      <c r="I108" s="1142"/>
      <c r="J108" s="1142"/>
      <c r="K108" s="1142"/>
      <c r="L108" s="1142"/>
      <c r="M108" s="1142"/>
      <c r="N108" s="1142"/>
      <c r="O108" s="1142"/>
      <c r="P108" s="1142"/>
      <c r="Q108" s="1142"/>
      <c r="R108" s="1142"/>
      <c r="S108" s="1142"/>
      <c r="T108" s="1142"/>
      <c r="U108" s="1142"/>
      <c r="V108" s="1142"/>
      <c r="W108" s="1142"/>
      <c r="X108" s="1142"/>
      <c r="Y108" s="1142"/>
      <c r="Z108" s="1142"/>
      <c r="AA108" s="1142"/>
      <c r="AB108" s="1142"/>
      <c r="AC108" s="1142"/>
      <c r="AD108" s="1142"/>
      <c r="AE108" s="1142"/>
      <c r="AF108" s="1142"/>
      <c r="AG108" s="1142"/>
      <c r="AH108" s="1142"/>
      <c r="AI108" s="1142"/>
      <c r="AJ108" s="1142"/>
      <c r="AK108" s="1142"/>
      <c r="AL108" s="36"/>
      <c r="AN108" s="30"/>
    </row>
    <row r="109" spans="1:60" s="4" customFormat="1" ht="6.75" customHeight="1" x14ac:dyDescent="0.35">
      <c r="A109" s="29"/>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36"/>
      <c r="AN109" s="30"/>
    </row>
    <row r="110" spans="1:60" ht="15" customHeight="1" x14ac:dyDescent="0.35">
      <c r="A110" s="29"/>
      <c r="B110" s="1151" t="s">
        <v>106</v>
      </c>
      <c r="C110" s="1151"/>
      <c r="D110" s="1151"/>
      <c r="E110" s="1151"/>
      <c r="F110" s="1151"/>
      <c r="G110" s="1151"/>
      <c r="H110" s="1151"/>
      <c r="I110" s="1151"/>
      <c r="J110" s="1151"/>
      <c r="K110" s="1151"/>
      <c r="L110" s="1151"/>
      <c r="M110" s="1151"/>
      <c r="N110" s="1151"/>
      <c r="O110" s="1151"/>
      <c r="P110" s="1151"/>
      <c r="Q110" s="1151"/>
      <c r="R110" s="1151"/>
      <c r="S110" s="1151"/>
      <c r="T110" s="1151"/>
      <c r="U110" s="1151"/>
      <c r="V110" s="1151"/>
      <c r="W110" s="1151"/>
      <c r="X110" s="1151"/>
      <c r="Y110" s="1151"/>
      <c r="Z110" s="1151"/>
      <c r="AA110" s="1151"/>
      <c r="AB110" s="1151"/>
      <c r="AC110" s="1151"/>
      <c r="AD110" s="1151"/>
      <c r="AE110" s="1151"/>
      <c r="AF110" s="1151"/>
      <c r="AG110" s="1151"/>
      <c r="AH110" s="1151"/>
      <c r="AI110" s="1151"/>
      <c r="AJ110" s="1151"/>
      <c r="AK110" s="1151"/>
      <c r="AL110" s="1151"/>
      <c r="AM110" s="4"/>
      <c r="AN110" s="30"/>
      <c r="BH110"/>
    </row>
    <row r="111" spans="1:60" x14ac:dyDescent="0.35">
      <c r="A111" s="29"/>
      <c r="B111" s="1151"/>
      <c r="C111" s="1151"/>
      <c r="D111" s="1151"/>
      <c r="E111" s="1151"/>
      <c r="F111" s="1151"/>
      <c r="G111" s="1151"/>
      <c r="H111" s="1151"/>
      <c r="I111" s="1151"/>
      <c r="J111" s="1151"/>
      <c r="K111" s="1151"/>
      <c r="L111" s="1151"/>
      <c r="M111" s="1151"/>
      <c r="N111" s="1151"/>
      <c r="O111" s="1151"/>
      <c r="P111" s="1151"/>
      <c r="Q111" s="1151"/>
      <c r="R111" s="1151"/>
      <c r="S111" s="1151"/>
      <c r="T111" s="1151"/>
      <c r="U111" s="1151"/>
      <c r="V111" s="1151"/>
      <c r="W111" s="1151"/>
      <c r="X111" s="1151"/>
      <c r="Y111" s="1151"/>
      <c r="Z111" s="1151"/>
      <c r="AA111" s="1151"/>
      <c r="AB111" s="1151"/>
      <c r="AC111" s="1151"/>
      <c r="AD111" s="1151"/>
      <c r="AE111" s="1151"/>
      <c r="AF111" s="1151"/>
      <c r="AG111" s="1151"/>
      <c r="AH111" s="1151"/>
      <c r="AI111" s="1151"/>
      <c r="AJ111" s="1151"/>
      <c r="AK111" s="1151"/>
      <c r="AL111" s="1151"/>
      <c r="AM111" s="4"/>
      <c r="AN111" s="30"/>
      <c r="BH111"/>
    </row>
    <row r="112" spans="1:60" x14ac:dyDescent="0.35">
      <c r="A112" s="29"/>
      <c r="B112" s="1151"/>
      <c r="C112" s="1151"/>
      <c r="D112" s="1151"/>
      <c r="E112" s="1151"/>
      <c r="F112" s="1151"/>
      <c r="G112" s="1151"/>
      <c r="H112" s="1151"/>
      <c r="I112" s="1151"/>
      <c r="J112" s="1151"/>
      <c r="K112" s="1151"/>
      <c r="L112" s="1151"/>
      <c r="M112" s="1151"/>
      <c r="N112" s="1151"/>
      <c r="O112" s="1151"/>
      <c r="P112" s="1151"/>
      <c r="Q112" s="1151"/>
      <c r="R112" s="1151"/>
      <c r="S112" s="1151"/>
      <c r="T112" s="1151"/>
      <c r="U112" s="1151"/>
      <c r="V112" s="1151"/>
      <c r="W112" s="1151"/>
      <c r="X112" s="1151"/>
      <c r="Y112" s="1151"/>
      <c r="Z112" s="1151"/>
      <c r="AA112" s="1151"/>
      <c r="AB112" s="1151"/>
      <c r="AC112" s="1151"/>
      <c r="AD112" s="1151"/>
      <c r="AE112" s="1151"/>
      <c r="AF112" s="1151"/>
      <c r="AG112" s="1151"/>
      <c r="AH112" s="1151"/>
      <c r="AI112" s="1151"/>
      <c r="AJ112" s="1151"/>
      <c r="AK112" s="1151"/>
      <c r="AL112" s="1151"/>
      <c r="AM112" s="4"/>
      <c r="AN112" s="30"/>
      <c r="BH112"/>
    </row>
    <row r="113" spans="1:60" ht="10.5" customHeight="1" x14ac:dyDescent="0.35">
      <c r="A113" s="29"/>
      <c r="B113" s="1151"/>
      <c r="C113" s="1151"/>
      <c r="D113" s="1151"/>
      <c r="E113" s="1151"/>
      <c r="F113" s="1151"/>
      <c r="G113" s="1151"/>
      <c r="H113" s="1151"/>
      <c r="I113" s="1151"/>
      <c r="J113" s="1151"/>
      <c r="K113" s="1151"/>
      <c r="L113" s="1151"/>
      <c r="M113" s="1151"/>
      <c r="N113" s="1151"/>
      <c r="O113" s="1151"/>
      <c r="P113" s="1151"/>
      <c r="Q113" s="1151"/>
      <c r="R113" s="1151"/>
      <c r="S113" s="1151"/>
      <c r="T113" s="1151"/>
      <c r="U113" s="1151"/>
      <c r="V113" s="1151"/>
      <c r="W113" s="1151"/>
      <c r="X113" s="1151"/>
      <c r="Y113" s="1151"/>
      <c r="Z113" s="1151"/>
      <c r="AA113" s="1151"/>
      <c r="AB113" s="1151"/>
      <c r="AC113" s="1151"/>
      <c r="AD113" s="1151"/>
      <c r="AE113" s="1151"/>
      <c r="AF113" s="1151"/>
      <c r="AG113" s="1151"/>
      <c r="AH113" s="1151"/>
      <c r="AI113" s="1151"/>
      <c r="AJ113" s="1151"/>
      <c r="AK113" s="1151"/>
      <c r="AL113" s="1151"/>
      <c r="AM113" s="4"/>
      <c r="AN113" s="30"/>
      <c r="BH113"/>
    </row>
    <row r="114" spans="1:60" x14ac:dyDescent="0.35">
      <c r="A114" s="29"/>
      <c r="B114" s="4"/>
      <c r="C114" s="78"/>
      <c r="D114" s="78"/>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78"/>
      <c r="AC114" s="78"/>
      <c r="AD114" s="78"/>
      <c r="AE114" s="78"/>
      <c r="AF114" s="78"/>
      <c r="AG114" s="78"/>
      <c r="AH114" s="78"/>
      <c r="AI114" s="78"/>
      <c r="AJ114" s="78"/>
      <c r="AK114" s="78"/>
      <c r="AL114" s="78"/>
      <c r="AM114" s="4"/>
      <c r="AN114" s="30"/>
    </row>
    <row r="115" spans="1:60" ht="9" customHeight="1" x14ac:dyDescent="0.35">
      <c r="A115" s="29"/>
      <c r="B115" s="84"/>
      <c r="C115" s="85"/>
      <c r="D115" s="85"/>
      <c r="E115" s="85"/>
      <c r="F115" s="85"/>
      <c r="G115" s="85"/>
      <c r="H115" s="85"/>
      <c r="I115" s="85"/>
      <c r="J115" s="85"/>
      <c r="K115" s="85"/>
      <c r="L115" s="85"/>
      <c r="M115" s="85"/>
      <c r="N115" s="85"/>
      <c r="O115" s="85"/>
      <c r="P115" s="85"/>
      <c r="Q115" s="85"/>
      <c r="R115" s="85"/>
      <c r="S115" s="85"/>
      <c r="T115" s="85"/>
      <c r="U115" s="85"/>
      <c r="V115" s="85"/>
      <c r="W115" s="85"/>
      <c r="X115" s="85"/>
      <c r="Y115" s="85"/>
      <c r="Z115" s="85"/>
      <c r="AA115" s="85"/>
      <c r="AB115" s="85"/>
      <c r="AC115" s="85"/>
      <c r="AD115" s="85"/>
      <c r="AE115" s="86"/>
      <c r="AF115" s="78"/>
      <c r="AG115" s="78"/>
      <c r="AH115" s="78"/>
      <c r="AI115" s="78"/>
      <c r="AJ115" s="78"/>
      <c r="AK115" s="78"/>
      <c r="AL115" s="78"/>
      <c r="AM115" s="4"/>
      <c r="AN115" s="30"/>
    </row>
    <row r="116" spans="1:60" x14ac:dyDescent="0.35">
      <c r="A116" s="29"/>
      <c r="B116" s="1194" t="s">
        <v>88</v>
      </c>
      <c r="C116" s="1151"/>
      <c r="D116" s="1151"/>
      <c r="E116" s="1151"/>
      <c r="F116" s="35" t="s">
        <v>84</v>
      </c>
      <c r="G116" s="1195"/>
      <c r="H116" s="1195"/>
      <c r="I116" s="1195"/>
      <c r="J116" s="1195"/>
      <c r="K116" s="1195"/>
      <c r="L116" s="1195"/>
      <c r="M116" s="1195"/>
      <c r="N116" s="1195"/>
      <c r="O116" s="1195"/>
      <c r="P116" s="1195"/>
      <c r="Q116" s="1195"/>
      <c r="R116" s="1195"/>
      <c r="S116" s="1195"/>
      <c r="T116" s="1195"/>
      <c r="U116" s="1195"/>
      <c r="V116" s="1195"/>
      <c r="W116" s="1195"/>
      <c r="X116" s="1195"/>
      <c r="Y116" s="1195"/>
      <c r="Z116" s="1195"/>
      <c r="AA116" s="1195"/>
      <c r="AB116" s="1195"/>
      <c r="AC116" s="1195"/>
      <c r="AD116" s="1195"/>
      <c r="AE116" s="87"/>
      <c r="AF116" s="78"/>
      <c r="AG116" s="78"/>
      <c r="AH116" s="78"/>
      <c r="AI116" s="78"/>
      <c r="AJ116" s="78"/>
      <c r="AK116" s="78"/>
      <c r="AL116" s="4"/>
      <c r="AM116" s="4"/>
      <c r="AN116" s="30"/>
      <c r="BH116"/>
    </row>
    <row r="117" spans="1:60" s="4" customFormat="1" x14ac:dyDescent="0.35">
      <c r="A117" s="29"/>
      <c r="B117" s="283"/>
      <c r="C117" s="282"/>
      <c r="D117" s="282"/>
      <c r="E117" s="282"/>
      <c r="F117" s="35"/>
      <c r="G117" s="900" t="s">
        <v>107</v>
      </c>
      <c r="H117" s="39"/>
      <c r="I117" s="39"/>
      <c r="J117" s="39"/>
      <c r="K117" s="39"/>
      <c r="L117" s="39"/>
      <c r="M117" s="39"/>
      <c r="N117" s="39"/>
      <c r="O117" s="39"/>
      <c r="P117" s="39"/>
      <c r="Q117" s="39"/>
      <c r="R117" s="39"/>
      <c r="S117" s="39"/>
      <c r="T117" s="39"/>
      <c r="U117" s="39"/>
      <c r="V117" s="39"/>
      <c r="W117" s="78"/>
      <c r="X117" s="78"/>
      <c r="Y117" s="78"/>
      <c r="Z117" s="78"/>
      <c r="AA117" s="78"/>
      <c r="AB117" s="78"/>
      <c r="AC117" s="78"/>
      <c r="AD117" s="78"/>
      <c r="AE117" s="87"/>
      <c r="AF117" s="78"/>
      <c r="AG117" s="78"/>
      <c r="AH117" s="78"/>
      <c r="AI117" s="78"/>
      <c r="AJ117" s="78"/>
      <c r="AK117" s="78"/>
      <c r="AN117" s="30"/>
    </row>
    <row r="118" spans="1:60" ht="8.25" customHeight="1" x14ac:dyDescent="0.35">
      <c r="A118" s="29"/>
      <c r="B118" s="88"/>
      <c r="C118" s="78"/>
      <c r="D118" s="78"/>
      <c r="E118" s="78"/>
      <c r="F118" s="78"/>
      <c r="G118" s="78"/>
      <c r="H118" s="78"/>
      <c r="I118" s="78"/>
      <c r="J118" s="78"/>
      <c r="K118" s="78"/>
      <c r="L118" s="78"/>
      <c r="M118" s="78"/>
      <c r="N118" s="78"/>
      <c r="O118" s="78"/>
      <c r="P118" s="78"/>
      <c r="Q118" s="78"/>
      <c r="R118" s="78"/>
      <c r="S118" s="78"/>
      <c r="T118" s="78"/>
      <c r="U118" s="78"/>
      <c r="V118" s="78"/>
      <c r="W118" s="78"/>
      <c r="X118" s="78"/>
      <c r="Y118" s="78"/>
      <c r="Z118" s="78"/>
      <c r="AA118" s="78"/>
      <c r="AB118" s="78"/>
      <c r="AC118" s="78"/>
      <c r="AD118" s="78"/>
      <c r="AE118" s="87"/>
      <c r="AF118" s="78"/>
      <c r="AG118" s="78"/>
      <c r="AH118" s="78"/>
      <c r="AI118" s="78"/>
      <c r="AJ118" s="78"/>
      <c r="AK118" s="78"/>
      <c r="AL118" s="4"/>
      <c r="AM118" s="4"/>
      <c r="AN118" s="30"/>
      <c r="BH118"/>
    </row>
    <row r="119" spans="1:60" ht="30" customHeight="1" x14ac:dyDescent="0.35">
      <c r="A119" s="29"/>
      <c r="B119" s="1196" t="s">
        <v>83</v>
      </c>
      <c r="C119" s="1197"/>
      <c r="D119" s="1197"/>
      <c r="E119" s="1197"/>
      <c r="F119" s="57" t="s">
        <v>84</v>
      </c>
      <c r="G119" s="1195"/>
      <c r="H119" s="1195"/>
      <c r="I119" s="1195"/>
      <c r="J119" s="1195"/>
      <c r="K119" s="1195"/>
      <c r="L119" s="1195"/>
      <c r="M119" s="1195"/>
      <c r="N119" s="1195"/>
      <c r="O119" s="1195"/>
      <c r="P119" s="1195"/>
      <c r="Q119" s="1195"/>
      <c r="R119" s="1195"/>
      <c r="S119" s="1195"/>
      <c r="T119" s="1195"/>
      <c r="U119" s="1195"/>
      <c r="V119" s="1195"/>
      <c r="W119" s="1195"/>
      <c r="X119" s="1195"/>
      <c r="Y119" s="1195"/>
      <c r="Z119" s="1195"/>
      <c r="AA119" s="1195"/>
      <c r="AB119" s="1195"/>
      <c r="AC119" s="1195"/>
      <c r="AD119" s="1195"/>
      <c r="AE119" s="87"/>
      <c r="AF119" s="78"/>
      <c r="AG119" s="78"/>
      <c r="AH119" s="78"/>
      <c r="AI119" s="78"/>
      <c r="AJ119" s="78"/>
      <c r="AK119" s="78"/>
      <c r="AL119" s="4"/>
      <c r="AM119" s="4"/>
      <c r="AN119" s="30"/>
      <c r="BH119"/>
    </row>
    <row r="120" spans="1:60" x14ac:dyDescent="0.35">
      <c r="A120" s="29"/>
      <c r="B120" s="89"/>
      <c r="C120" s="35"/>
      <c r="D120" s="4"/>
      <c r="E120" s="4"/>
      <c r="F120" s="37"/>
      <c r="G120" s="896"/>
      <c r="H120" s="896"/>
      <c r="I120" s="896"/>
      <c r="J120" s="896"/>
      <c r="K120" s="896"/>
      <c r="L120" s="896"/>
      <c r="M120" s="896"/>
      <c r="N120" s="896"/>
      <c r="O120" s="896"/>
      <c r="P120" s="896"/>
      <c r="Q120" s="896"/>
      <c r="R120" s="36"/>
      <c r="S120" s="35"/>
      <c r="T120" s="35"/>
      <c r="U120" s="35"/>
      <c r="V120" s="35"/>
      <c r="W120" s="78"/>
      <c r="X120" s="78"/>
      <c r="Y120" s="78"/>
      <c r="Z120" s="78"/>
      <c r="AA120" s="78"/>
      <c r="AB120" s="78"/>
      <c r="AC120" s="78"/>
      <c r="AD120" s="78"/>
      <c r="AE120" s="87"/>
      <c r="AF120" s="78"/>
      <c r="AG120" s="78"/>
      <c r="AH120" s="78"/>
      <c r="AI120" s="78"/>
      <c r="AJ120" s="78"/>
      <c r="AK120" s="78"/>
      <c r="AL120" s="4"/>
      <c r="AM120" s="4"/>
      <c r="AN120" s="30"/>
      <c r="BH120"/>
    </row>
    <row r="121" spans="1:60" x14ac:dyDescent="0.35">
      <c r="A121" s="29"/>
      <c r="B121" s="90" t="s">
        <v>86</v>
      </c>
      <c r="C121" s="35"/>
      <c r="D121" s="4"/>
      <c r="E121" s="4"/>
      <c r="F121" s="37" t="s">
        <v>84</v>
      </c>
      <c r="G121" s="1195"/>
      <c r="H121" s="1195"/>
      <c r="I121" s="1195"/>
      <c r="J121" s="1195"/>
      <c r="K121" s="1195"/>
      <c r="L121" s="1195"/>
      <c r="M121" s="1195"/>
      <c r="N121" s="1195"/>
      <c r="O121" s="1195"/>
      <c r="P121" s="1195"/>
      <c r="Q121" s="1195"/>
      <c r="R121" s="1195"/>
      <c r="S121" s="1195"/>
      <c r="T121" s="1195"/>
      <c r="U121" s="1195"/>
      <c r="V121" s="1195"/>
      <c r="W121" s="1195"/>
      <c r="X121" s="1195"/>
      <c r="Y121" s="1195"/>
      <c r="Z121" s="1195"/>
      <c r="AA121" s="1195"/>
      <c r="AB121" s="1195"/>
      <c r="AC121" s="1195"/>
      <c r="AD121" s="1195"/>
      <c r="AE121" s="87"/>
      <c r="AF121" s="78"/>
      <c r="AG121" s="78"/>
      <c r="AH121" s="78"/>
      <c r="AI121" s="78"/>
      <c r="AJ121" s="78"/>
      <c r="AK121" s="78"/>
      <c r="AL121" s="4"/>
      <c r="AM121" s="4"/>
      <c r="AN121" s="30"/>
      <c r="BH121"/>
    </row>
    <row r="122" spans="1:60" x14ac:dyDescent="0.35">
      <c r="A122" s="29"/>
      <c r="B122" s="88"/>
      <c r="C122" s="78"/>
      <c r="D122" s="78"/>
      <c r="E122" s="78"/>
      <c r="F122" s="78"/>
      <c r="G122" s="78"/>
      <c r="H122" s="78"/>
      <c r="I122" s="78"/>
      <c r="J122" s="78"/>
      <c r="K122" s="78"/>
      <c r="L122" s="78"/>
      <c r="M122" s="78"/>
      <c r="N122" s="78"/>
      <c r="O122" s="78"/>
      <c r="P122" s="78"/>
      <c r="Q122" s="78"/>
      <c r="R122" s="78"/>
      <c r="S122" s="78"/>
      <c r="T122" s="78"/>
      <c r="U122" s="78"/>
      <c r="V122" s="78"/>
      <c r="W122" s="78"/>
      <c r="X122" s="78"/>
      <c r="Y122" s="78"/>
      <c r="Z122" s="78"/>
      <c r="AA122" s="78"/>
      <c r="AB122" s="78"/>
      <c r="AC122" s="78"/>
      <c r="AD122" s="78"/>
      <c r="AE122" s="87"/>
      <c r="AF122" s="78"/>
      <c r="AG122" s="78"/>
      <c r="AH122" s="78"/>
      <c r="AI122" s="78"/>
      <c r="AJ122" s="78"/>
      <c r="AK122" s="78"/>
      <c r="AL122" s="4"/>
      <c r="AM122" s="4"/>
      <c r="AN122" s="30"/>
      <c r="BH122"/>
    </row>
    <row r="123" spans="1:60" x14ac:dyDescent="0.35">
      <c r="A123" s="29"/>
      <c r="B123" s="90" t="s">
        <v>85</v>
      </c>
      <c r="C123" s="35"/>
      <c r="D123" s="4"/>
      <c r="E123" s="4"/>
      <c r="F123" s="37" t="s">
        <v>84</v>
      </c>
      <c r="G123" s="1195"/>
      <c r="H123" s="1195"/>
      <c r="I123" s="1195"/>
      <c r="J123" s="1195"/>
      <c r="K123" s="1195"/>
      <c r="L123" s="1195"/>
      <c r="M123" s="1195"/>
      <c r="N123" s="1195"/>
      <c r="O123" s="1195"/>
      <c r="P123" s="1195"/>
      <c r="Q123" s="1195"/>
      <c r="R123" s="1195"/>
      <c r="S123" s="1195"/>
      <c r="T123" s="1195"/>
      <c r="U123" s="1195"/>
      <c r="V123" s="1195"/>
      <c r="W123" s="1195"/>
      <c r="X123" s="1195"/>
      <c r="Y123" s="1195"/>
      <c r="Z123" s="1195"/>
      <c r="AA123" s="1195"/>
      <c r="AB123" s="1195"/>
      <c r="AC123" s="1195"/>
      <c r="AD123" s="1195"/>
      <c r="AE123" s="87"/>
      <c r="AF123" s="78"/>
      <c r="AG123" s="78"/>
      <c r="AH123" s="78"/>
      <c r="AI123" s="78"/>
      <c r="AJ123" s="78"/>
      <c r="AK123" s="78"/>
      <c r="AL123" s="4"/>
      <c r="AM123" s="4"/>
      <c r="AN123" s="30"/>
      <c r="BH123"/>
    </row>
    <row r="124" spans="1:60" s="4" customFormat="1" x14ac:dyDescent="0.35">
      <c r="A124" s="29"/>
      <c r="B124" s="91"/>
      <c r="C124" s="92"/>
      <c r="D124" s="93"/>
      <c r="E124" s="93"/>
      <c r="F124" s="94"/>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6"/>
      <c r="AF124" s="78"/>
      <c r="AG124" s="78"/>
      <c r="AH124" s="78"/>
      <c r="AI124" s="78"/>
      <c r="AJ124" s="78"/>
      <c r="AK124" s="78"/>
      <c r="AN124" s="30"/>
    </row>
    <row r="125" spans="1:60" s="4" customFormat="1" x14ac:dyDescent="0.35">
      <c r="A125" s="29"/>
      <c r="B125" s="97"/>
      <c r="C125" s="98"/>
      <c r="D125" s="99"/>
      <c r="E125" s="99"/>
      <c r="F125" s="100"/>
      <c r="G125" s="101"/>
      <c r="H125" s="101"/>
      <c r="I125" s="101"/>
      <c r="J125" s="101"/>
      <c r="K125" s="101"/>
      <c r="L125" s="101"/>
      <c r="M125" s="101"/>
      <c r="N125" s="101"/>
      <c r="O125" s="101"/>
      <c r="P125" s="101"/>
      <c r="Q125" s="101"/>
      <c r="R125" s="101"/>
      <c r="S125" s="101"/>
      <c r="T125" s="101"/>
      <c r="U125" s="101"/>
      <c r="V125" s="101"/>
      <c r="W125" s="101"/>
      <c r="X125" s="101"/>
      <c r="Y125" s="101"/>
      <c r="Z125" s="101"/>
      <c r="AA125" s="101"/>
      <c r="AB125" s="101"/>
      <c r="AC125" s="101"/>
      <c r="AD125" s="101"/>
      <c r="AE125" s="86"/>
      <c r="AF125" s="78"/>
      <c r="AG125" s="78"/>
      <c r="AH125" s="78"/>
      <c r="AI125" s="78"/>
      <c r="AJ125" s="78"/>
      <c r="AK125" s="78"/>
      <c r="AN125" s="30"/>
    </row>
    <row r="126" spans="1:60" x14ac:dyDescent="0.35">
      <c r="A126" s="29"/>
      <c r="B126" s="1194" t="s">
        <v>88</v>
      </c>
      <c r="C126" s="1151"/>
      <c r="D126" s="1151"/>
      <c r="E126" s="1151"/>
      <c r="F126" s="35" t="s">
        <v>84</v>
      </c>
      <c r="G126" s="1195"/>
      <c r="H126" s="1195"/>
      <c r="I126" s="1195"/>
      <c r="J126" s="1195"/>
      <c r="K126" s="1195"/>
      <c r="L126" s="1195"/>
      <c r="M126" s="1195"/>
      <c r="N126" s="1195"/>
      <c r="O126" s="1195"/>
      <c r="P126" s="1195"/>
      <c r="Q126" s="1195"/>
      <c r="R126" s="1195"/>
      <c r="S126" s="1195"/>
      <c r="T126" s="1195"/>
      <c r="U126" s="1195"/>
      <c r="V126" s="1195"/>
      <c r="W126" s="1195"/>
      <c r="X126" s="1195"/>
      <c r="Y126" s="1195"/>
      <c r="Z126" s="1195"/>
      <c r="AA126" s="1195"/>
      <c r="AB126" s="1195"/>
      <c r="AC126" s="1195"/>
      <c r="AD126" s="1195"/>
      <c r="AE126" s="87"/>
      <c r="AF126" s="78"/>
      <c r="AG126" s="78"/>
      <c r="AH126" s="78"/>
      <c r="AI126" s="78"/>
      <c r="AJ126" s="78"/>
      <c r="AK126" s="78"/>
      <c r="AL126" s="4"/>
      <c r="AM126" s="4"/>
      <c r="AN126" s="30"/>
      <c r="BH126"/>
    </row>
    <row r="127" spans="1:60" s="4" customFormat="1" x14ac:dyDescent="0.35">
      <c r="A127" s="29"/>
      <c r="B127" s="283"/>
      <c r="C127" s="282"/>
      <c r="D127" s="282"/>
      <c r="E127" s="282"/>
      <c r="F127" s="35"/>
      <c r="G127" s="900" t="s">
        <v>108</v>
      </c>
      <c r="H127" s="39"/>
      <c r="I127" s="39"/>
      <c r="J127" s="39"/>
      <c r="K127" s="39"/>
      <c r="L127" s="39"/>
      <c r="M127" s="39"/>
      <c r="N127" s="39"/>
      <c r="O127" s="39"/>
      <c r="P127" s="39"/>
      <c r="Q127" s="39"/>
      <c r="R127" s="39"/>
      <c r="S127" s="39"/>
      <c r="T127" s="39"/>
      <c r="U127" s="39"/>
      <c r="V127" s="39"/>
      <c r="W127" s="78"/>
      <c r="X127" s="78"/>
      <c r="Y127" s="78"/>
      <c r="Z127" s="78"/>
      <c r="AA127" s="78"/>
      <c r="AB127" s="78"/>
      <c r="AC127" s="78"/>
      <c r="AD127" s="78"/>
      <c r="AE127" s="87"/>
      <c r="AF127" s="78"/>
      <c r="AG127" s="78"/>
      <c r="AH127" s="78"/>
      <c r="AI127" s="78"/>
      <c r="AJ127" s="78"/>
      <c r="AK127" s="78"/>
      <c r="AN127" s="30"/>
    </row>
    <row r="128" spans="1:60" ht="8.25" customHeight="1" x14ac:dyDescent="0.35">
      <c r="A128" s="29"/>
      <c r="B128" s="88"/>
      <c r="C128" s="78"/>
      <c r="D128" s="78"/>
      <c r="E128" s="78"/>
      <c r="F128" s="78"/>
      <c r="G128" s="78"/>
      <c r="H128" s="78"/>
      <c r="I128" s="78"/>
      <c r="J128" s="78"/>
      <c r="K128" s="78"/>
      <c r="L128" s="78"/>
      <c r="M128" s="78"/>
      <c r="N128" s="78"/>
      <c r="O128" s="78"/>
      <c r="P128" s="78"/>
      <c r="Q128" s="78"/>
      <c r="R128" s="78"/>
      <c r="S128" s="78"/>
      <c r="T128" s="78"/>
      <c r="U128" s="78"/>
      <c r="V128" s="78"/>
      <c r="W128" s="78"/>
      <c r="X128" s="78"/>
      <c r="Y128" s="78"/>
      <c r="Z128" s="78"/>
      <c r="AA128" s="78"/>
      <c r="AB128" s="78"/>
      <c r="AC128" s="78"/>
      <c r="AD128" s="78"/>
      <c r="AE128" s="87"/>
      <c r="AF128" s="78"/>
      <c r="AG128" s="78"/>
      <c r="AH128" s="78"/>
      <c r="AI128" s="78"/>
      <c r="AJ128" s="78"/>
      <c r="AK128" s="78"/>
      <c r="AL128" s="4"/>
      <c r="AM128" s="4"/>
      <c r="AN128" s="30"/>
      <c r="BH128"/>
    </row>
    <row r="129" spans="1:60" ht="30" customHeight="1" x14ac:dyDescent="0.35">
      <c r="A129" s="29"/>
      <c r="B129" s="1196" t="s">
        <v>83</v>
      </c>
      <c r="C129" s="1197"/>
      <c r="D129" s="1197"/>
      <c r="E129" s="1197"/>
      <c r="F129" s="57" t="s">
        <v>84</v>
      </c>
      <c r="G129" s="1195"/>
      <c r="H129" s="1195"/>
      <c r="I129" s="1195"/>
      <c r="J129" s="1195"/>
      <c r="K129" s="1195"/>
      <c r="L129" s="1195"/>
      <c r="M129" s="1195"/>
      <c r="N129" s="1195"/>
      <c r="O129" s="1195"/>
      <c r="P129" s="1195"/>
      <c r="Q129" s="1195"/>
      <c r="R129" s="1195"/>
      <c r="S129" s="1195"/>
      <c r="T129" s="1195"/>
      <c r="U129" s="1195"/>
      <c r="V129" s="1195"/>
      <c r="W129" s="1195"/>
      <c r="X129" s="1195"/>
      <c r="Y129" s="1195"/>
      <c r="Z129" s="1195"/>
      <c r="AA129" s="1195"/>
      <c r="AB129" s="1195"/>
      <c r="AC129" s="1195"/>
      <c r="AD129" s="1195"/>
      <c r="AE129" s="87"/>
      <c r="AF129" s="78"/>
      <c r="AG129" s="78"/>
      <c r="AH129" s="78"/>
      <c r="AI129" s="78"/>
      <c r="AJ129" s="78"/>
      <c r="AK129" s="78"/>
      <c r="AL129" s="4"/>
      <c r="AM129" s="4"/>
      <c r="AN129" s="30"/>
      <c r="BH129"/>
    </row>
    <row r="130" spans="1:60" x14ac:dyDescent="0.35">
      <c r="A130" s="29"/>
      <c r="B130" s="89"/>
      <c r="C130" s="35"/>
      <c r="D130" s="4"/>
      <c r="E130" s="4"/>
      <c r="F130" s="37"/>
      <c r="G130" s="896"/>
      <c r="H130" s="896"/>
      <c r="I130" s="896"/>
      <c r="J130" s="896"/>
      <c r="K130" s="896"/>
      <c r="L130" s="896"/>
      <c r="M130" s="896"/>
      <c r="N130" s="896"/>
      <c r="O130" s="896"/>
      <c r="P130" s="896"/>
      <c r="Q130" s="896"/>
      <c r="R130" s="36"/>
      <c r="S130" s="35"/>
      <c r="T130" s="35"/>
      <c r="U130" s="35"/>
      <c r="V130" s="35"/>
      <c r="W130" s="78"/>
      <c r="X130" s="78"/>
      <c r="Y130" s="78"/>
      <c r="Z130" s="78"/>
      <c r="AA130" s="78"/>
      <c r="AB130" s="78"/>
      <c r="AC130" s="78"/>
      <c r="AD130" s="78"/>
      <c r="AE130" s="87"/>
      <c r="AF130" s="78"/>
      <c r="AG130" s="78"/>
      <c r="AH130" s="78"/>
      <c r="AI130" s="78"/>
      <c r="AJ130" s="78"/>
      <c r="AK130" s="78"/>
      <c r="AL130" s="4"/>
      <c r="AM130" s="4"/>
      <c r="AN130" s="30"/>
      <c r="BH130"/>
    </row>
    <row r="131" spans="1:60" x14ac:dyDescent="0.35">
      <c r="A131" s="29"/>
      <c r="B131" s="90" t="s">
        <v>86</v>
      </c>
      <c r="C131" s="35"/>
      <c r="D131" s="4"/>
      <c r="E131" s="4"/>
      <c r="F131" s="37" t="s">
        <v>84</v>
      </c>
      <c r="G131" s="1195"/>
      <c r="H131" s="1195"/>
      <c r="I131" s="1195"/>
      <c r="J131" s="1195"/>
      <c r="K131" s="1195"/>
      <c r="L131" s="1195"/>
      <c r="M131" s="1195"/>
      <c r="N131" s="1195"/>
      <c r="O131" s="1195"/>
      <c r="P131" s="1195"/>
      <c r="Q131" s="1195"/>
      <c r="R131" s="1195"/>
      <c r="S131" s="1195"/>
      <c r="T131" s="1195"/>
      <c r="U131" s="1195"/>
      <c r="V131" s="1195"/>
      <c r="W131" s="1195"/>
      <c r="X131" s="1195"/>
      <c r="Y131" s="1195"/>
      <c r="Z131" s="1195"/>
      <c r="AA131" s="1195"/>
      <c r="AB131" s="1195"/>
      <c r="AC131" s="1195"/>
      <c r="AD131" s="1195"/>
      <c r="AE131" s="87"/>
      <c r="AF131" s="78"/>
      <c r="AG131" s="78"/>
      <c r="AH131" s="78"/>
      <c r="AI131" s="78"/>
      <c r="AJ131" s="78"/>
      <c r="AK131" s="78"/>
      <c r="AL131" s="4"/>
      <c r="AM131" s="4"/>
      <c r="AN131" s="30"/>
      <c r="BH131"/>
    </row>
    <row r="132" spans="1:60" x14ac:dyDescent="0.35">
      <c r="A132" s="29"/>
      <c r="B132" s="88"/>
      <c r="C132" s="78"/>
      <c r="D132" s="78"/>
      <c r="E132" s="78"/>
      <c r="F132" s="78"/>
      <c r="G132" s="78"/>
      <c r="H132" s="78"/>
      <c r="I132" s="78"/>
      <c r="J132" s="78"/>
      <c r="K132" s="78"/>
      <c r="L132" s="78"/>
      <c r="M132" s="78"/>
      <c r="N132" s="78"/>
      <c r="O132" s="78"/>
      <c r="P132" s="78"/>
      <c r="Q132" s="78"/>
      <c r="R132" s="78"/>
      <c r="S132" s="78"/>
      <c r="T132" s="78"/>
      <c r="U132" s="78"/>
      <c r="V132" s="78"/>
      <c r="W132" s="78"/>
      <c r="X132" s="78"/>
      <c r="Y132" s="78"/>
      <c r="Z132" s="78"/>
      <c r="AA132" s="78"/>
      <c r="AB132" s="78"/>
      <c r="AC132" s="78"/>
      <c r="AD132" s="78"/>
      <c r="AE132" s="87"/>
      <c r="AF132" s="78"/>
      <c r="AG132" s="78"/>
      <c r="AH132" s="78"/>
      <c r="AI132" s="78"/>
      <c r="AJ132" s="78"/>
      <c r="AK132" s="78"/>
      <c r="AL132" s="4"/>
      <c r="AM132" s="4"/>
      <c r="AN132" s="30"/>
      <c r="BH132"/>
    </row>
    <row r="133" spans="1:60" x14ac:dyDescent="0.35">
      <c r="A133" s="29"/>
      <c r="B133" s="90" t="s">
        <v>85</v>
      </c>
      <c r="C133" s="35"/>
      <c r="D133" s="4"/>
      <c r="E133" s="4"/>
      <c r="F133" s="37" t="s">
        <v>84</v>
      </c>
      <c r="G133" s="1195"/>
      <c r="H133" s="1195"/>
      <c r="I133" s="1195"/>
      <c r="J133" s="1195"/>
      <c r="K133" s="1195"/>
      <c r="L133" s="1195"/>
      <c r="M133" s="1195"/>
      <c r="N133" s="1195"/>
      <c r="O133" s="1195"/>
      <c r="P133" s="1195"/>
      <c r="Q133" s="1195"/>
      <c r="R133" s="1195"/>
      <c r="S133" s="1195"/>
      <c r="T133" s="1195"/>
      <c r="U133" s="1195"/>
      <c r="V133" s="1195"/>
      <c r="W133" s="1195"/>
      <c r="X133" s="1195"/>
      <c r="Y133" s="1195"/>
      <c r="Z133" s="1195"/>
      <c r="AA133" s="1195"/>
      <c r="AB133" s="1195"/>
      <c r="AC133" s="1195"/>
      <c r="AD133" s="1195"/>
      <c r="AE133" s="87"/>
      <c r="AF133" s="78"/>
      <c r="AG133" s="78"/>
      <c r="AH133" s="78"/>
      <c r="AI133" s="78"/>
      <c r="AJ133" s="78"/>
      <c r="AK133" s="78"/>
      <c r="AL133" s="4"/>
      <c r="AM133" s="4"/>
      <c r="AN133" s="30"/>
      <c r="BH133"/>
    </row>
    <row r="134" spans="1:60" s="4" customFormat="1" x14ac:dyDescent="0.35">
      <c r="A134" s="29"/>
      <c r="B134" s="91"/>
      <c r="C134" s="92"/>
      <c r="D134" s="93"/>
      <c r="E134" s="93"/>
      <c r="F134" s="94"/>
      <c r="G134" s="95"/>
      <c r="H134" s="95"/>
      <c r="I134" s="95"/>
      <c r="J134" s="95"/>
      <c r="K134" s="95"/>
      <c r="L134" s="95"/>
      <c r="M134" s="95"/>
      <c r="N134" s="95"/>
      <c r="O134" s="95"/>
      <c r="P134" s="95"/>
      <c r="Q134" s="95"/>
      <c r="R134" s="95"/>
      <c r="S134" s="95"/>
      <c r="T134" s="95"/>
      <c r="U134" s="95"/>
      <c r="V134" s="95"/>
      <c r="W134" s="95"/>
      <c r="X134" s="95"/>
      <c r="Y134" s="95"/>
      <c r="Z134" s="95"/>
      <c r="AA134" s="95"/>
      <c r="AB134" s="95"/>
      <c r="AC134" s="95"/>
      <c r="AD134" s="95"/>
      <c r="AE134" s="96"/>
      <c r="AF134" s="78"/>
      <c r="AG134" s="78"/>
      <c r="AH134" s="78"/>
      <c r="AI134" s="78"/>
      <c r="AJ134" s="78"/>
      <c r="AK134" s="78"/>
      <c r="AN134" s="30"/>
    </row>
    <row r="135" spans="1:60" s="4" customFormat="1" ht="14.25" customHeight="1" x14ac:dyDescent="0.35">
      <c r="A135" s="29"/>
      <c r="B135" s="1092"/>
      <c r="C135" s="1092"/>
      <c r="D135" s="1092"/>
      <c r="E135" s="1092"/>
      <c r="F135" s="1092"/>
      <c r="G135" s="1092"/>
      <c r="H135" s="1092"/>
      <c r="I135" s="1092"/>
      <c r="J135" s="1092"/>
      <c r="K135" s="1092"/>
      <c r="L135" s="1092"/>
      <c r="M135" s="1092"/>
      <c r="N135" s="1092"/>
      <c r="O135" s="1092"/>
      <c r="P135" s="1092"/>
      <c r="Q135" s="1092"/>
      <c r="R135" s="1092"/>
      <c r="S135" s="1092"/>
      <c r="T135" s="1092"/>
      <c r="U135" s="1092"/>
      <c r="V135" s="1092"/>
      <c r="W135" s="1092"/>
      <c r="X135" s="1092"/>
      <c r="Y135" s="1092"/>
      <c r="Z135" s="1092"/>
      <c r="AA135" s="1092"/>
      <c r="AB135" s="1092"/>
      <c r="AC135" s="1092"/>
      <c r="AD135" s="1092"/>
      <c r="AE135" s="1092"/>
      <c r="AF135" s="1092"/>
      <c r="AG135" s="1092"/>
      <c r="AH135" s="1092"/>
      <c r="AI135" s="1092"/>
      <c r="AJ135" s="1092"/>
      <c r="AK135" s="1092"/>
      <c r="AL135" s="1092"/>
      <c r="AM135" s="1092"/>
      <c r="AN135" s="30"/>
    </row>
    <row r="136" spans="1:60" s="4" customFormat="1" ht="28.5" customHeight="1" x14ac:dyDescent="0.35">
      <c r="A136" s="29"/>
      <c r="B136" s="1198" t="s">
        <v>109</v>
      </c>
      <c r="C136" s="1198"/>
      <c r="D136" s="1198"/>
      <c r="E136" s="1198"/>
      <c r="F136" s="1198"/>
      <c r="G136" s="1198"/>
      <c r="H136" s="1198"/>
      <c r="I136" s="1198"/>
      <c r="J136" s="1198"/>
      <c r="K136" s="1198"/>
      <c r="L136" s="1198"/>
      <c r="M136" s="1198"/>
      <c r="N136" s="1198"/>
      <c r="O136" s="1198"/>
      <c r="P136" s="1198"/>
      <c r="Q136" s="1198"/>
      <c r="R136" s="1198"/>
      <c r="S136" s="1198"/>
      <c r="T136" s="1198"/>
      <c r="U136" s="1198"/>
      <c r="V136" s="1198"/>
      <c r="W136" s="1198"/>
      <c r="X136" s="1198"/>
      <c r="Y136" s="1198"/>
      <c r="Z136" s="1198"/>
      <c r="AA136" s="1198"/>
      <c r="AB136" s="1198"/>
      <c r="AC136" s="1198"/>
      <c r="AD136" s="1198"/>
      <c r="AE136" s="1198"/>
      <c r="AF136" s="1198"/>
      <c r="AG136" s="1198"/>
      <c r="AH136" s="1198"/>
      <c r="AI136" s="1198"/>
      <c r="AJ136" s="1198"/>
      <c r="AK136" s="1198"/>
      <c r="AL136" s="1198"/>
      <c r="AN136" s="30"/>
    </row>
    <row r="137" spans="1:60" s="4" customFormat="1" x14ac:dyDescent="0.35">
      <c r="A137" s="29"/>
      <c r="AN137" s="30"/>
    </row>
    <row r="138" spans="1:60" s="4" customFormat="1" x14ac:dyDescent="0.35">
      <c r="A138" s="29"/>
      <c r="B138" s="901" t="s">
        <v>110</v>
      </c>
      <c r="C138" s="902"/>
      <c r="D138" s="902"/>
      <c r="AN138" s="30"/>
    </row>
    <row r="139" spans="1:60" s="4" customFormat="1" x14ac:dyDescent="0.35">
      <c r="A139" s="29"/>
      <c r="B139" s="901" t="s">
        <v>111</v>
      </c>
      <c r="C139" s="902"/>
      <c r="D139" s="902"/>
      <c r="AN139" s="30"/>
    </row>
    <row r="140" spans="1:60" s="4" customFormat="1" x14ac:dyDescent="0.35">
      <c r="A140" s="29"/>
      <c r="B140" s="901" t="s">
        <v>112</v>
      </c>
      <c r="C140" s="902"/>
      <c r="D140" s="902"/>
      <c r="AN140" s="30"/>
    </row>
    <row r="141" spans="1:60" s="4" customFormat="1" ht="15" thickBot="1" x14ac:dyDescent="0.4">
      <c r="A141" s="79"/>
      <c r="B141" s="80"/>
      <c r="C141" s="80"/>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c r="AN141" s="81"/>
    </row>
    <row r="142" spans="1:60" s="4" customFormat="1" x14ac:dyDescent="0.35"/>
    <row r="143" spans="1:60" s="4" customFormat="1" x14ac:dyDescent="0.35"/>
    <row r="144" spans="1:60" s="4" customFormat="1" x14ac:dyDescent="0.35"/>
    <row r="145" s="4" customFormat="1" x14ac:dyDescent="0.35"/>
    <row r="146" s="4" customFormat="1" x14ac:dyDescent="0.35"/>
    <row r="147" s="4" customFormat="1" x14ac:dyDescent="0.35"/>
    <row r="148" s="4" customFormat="1" x14ac:dyDescent="0.35"/>
    <row r="149" s="4" customFormat="1" x14ac:dyDescent="0.35"/>
    <row r="150" s="4" customFormat="1" x14ac:dyDescent="0.35"/>
    <row r="151" s="4" customFormat="1" x14ac:dyDescent="0.35"/>
    <row r="152" s="4" customFormat="1" x14ac:dyDescent="0.35"/>
    <row r="153" s="4" customFormat="1" x14ac:dyDescent="0.35"/>
    <row r="154" s="4" customFormat="1" x14ac:dyDescent="0.35"/>
    <row r="155" s="4" customFormat="1" x14ac:dyDescent="0.35"/>
    <row r="156" s="4" customFormat="1" x14ac:dyDescent="0.35"/>
    <row r="157" s="4" customFormat="1" x14ac:dyDescent="0.35"/>
    <row r="158" s="4" customFormat="1" x14ac:dyDescent="0.35"/>
    <row r="159" s="4" customFormat="1" x14ac:dyDescent="0.35"/>
    <row r="160" s="4" customFormat="1" x14ac:dyDescent="0.35"/>
    <row r="161" s="4" customFormat="1" x14ac:dyDescent="0.35"/>
    <row r="162" s="4" customFormat="1" x14ac:dyDescent="0.35"/>
    <row r="163" s="4" customFormat="1" x14ac:dyDescent="0.35"/>
    <row r="164" s="4" customFormat="1" x14ac:dyDescent="0.35"/>
    <row r="165" s="4" customFormat="1" x14ac:dyDescent="0.35"/>
    <row r="166" s="4" customFormat="1" x14ac:dyDescent="0.35"/>
    <row r="167" s="4" customFormat="1" x14ac:dyDescent="0.35"/>
    <row r="168" s="4" customFormat="1" x14ac:dyDescent="0.35"/>
    <row r="169" s="4" customFormat="1" x14ac:dyDescent="0.35"/>
    <row r="170" s="4" customFormat="1" x14ac:dyDescent="0.35"/>
    <row r="171" s="4" customFormat="1" x14ac:dyDescent="0.35"/>
    <row r="172" s="4" customFormat="1" x14ac:dyDescent="0.35"/>
    <row r="173" s="4" customFormat="1" x14ac:dyDescent="0.35"/>
    <row r="174" s="4" customFormat="1" x14ac:dyDescent="0.35"/>
    <row r="175" s="4" customFormat="1" x14ac:dyDescent="0.35"/>
    <row r="176" s="4" customFormat="1" x14ac:dyDescent="0.35"/>
    <row r="177" s="4" customFormat="1" x14ac:dyDescent="0.35"/>
    <row r="178" s="4" customFormat="1" x14ac:dyDescent="0.35"/>
  </sheetData>
  <sheetProtection algorithmName="SHA-512" hashValue="gOzbGRmx8zLgV6GkyCD/TaR/zAWJM5vYkmPkFV7+jatrm7q85/zCke/0z1suPgl0vpAMAxE61wcO4+hoXTHPkQ==" saltValue="TIToB9LMW0V9CqtAzDy0dw==" spinCount="100000" sheet="1" formatCells="0" formatRows="0" insertRows="0"/>
  <mergeCells count="122">
    <mergeCell ref="B129:E129"/>
    <mergeCell ref="G129:AD129"/>
    <mergeCell ref="G131:AD131"/>
    <mergeCell ref="G133:AD133"/>
    <mergeCell ref="B135:AM135"/>
    <mergeCell ref="B136:AL136"/>
    <mergeCell ref="B119:E119"/>
    <mergeCell ref="G119:AD119"/>
    <mergeCell ref="G121:AD121"/>
    <mergeCell ref="G123:AD123"/>
    <mergeCell ref="B126:E126"/>
    <mergeCell ref="G126:AD126"/>
    <mergeCell ref="B102:AL102"/>
    <mergeCell ref="B104:AL105"/>
    <mergeCell ref="B108:AK108"/>
    <mergeCell ref="B110:AL113"/>
    <mergeCell ref="B116:E116"/>
    <mergeCell ref="G116:AD116"/>
    <mergeCell ref="C98:Q98"/>
    <mergeCell ref="R98:X98"/>
    <mergeCell ref="Y98:AE98"/>
    <mergeCell ref="AF98:AL98"/>
    <mergeCell ref="C99:Q99"/>
    <mergeCell ref="R99:X99"/>
    <mergeCell ref="Y99:AE99"/>
    <mergeCell ref="AF99:AL99"/>
    <mergeCell ref="C96:Q96"/>
    <mergeCell ref="R96:X96"/>
    <mergeCell ref="Y96:AE96"/>
    <mergeCell ref="AF96:AL96"/>
    <mergeCell ref="C97:Q97"/>
    <mergeCell ref="R97:X97"/>
    <mergeCell ref="Y97:AE97"/>
    <mergeCell ref="AF97:AL97"/>
    <mergeCell ref="B93:AL93"/>
    <mergeCell ref="B94:B95"/>
    <mergeCell ref="C94:Q95"/>
    <mergeCell ref="R94:X95"/>
    <mergeCell ref="Y94:AL94"/>
    <mergeCell ref="Y95:AE95"/>
    <mergeCell ref="AF95:AL95"/>
    <mergeCell ref="C90:Q90"/>
    <mergeCell ref="R90:X90"/>
    <mergeCell ref="Y90:AE90"/>
    <mergeCell ref="AF90:AL90"/>
    <mergeCell ref="C91:Q91"/>
    <mergeCell ref="R91:X91"/>
    <mergeCell ref="Y91:AE91"/>
    <mergeCell ref="AF91:AL91"/>
    <mergeCell ref="AF87:AL87"/>
    <mergeCell ref="C88:Q88"/>
    <mergeCell ref="R88:X88"/>
    <mergeCell ref="Y88:AE88"/>
    <mergeCell ref="AF88:AL88"/>
    <mergeCell ref="C89:Q89"/>
    <mergeCell ref="R89:X89"/>
    <mergeCell ref="Y89:AE89"/>
    <mergeCell ref="AF89:AL89"/>
    <mergeCell ref="B77:E77"/>
    <mergeCell ref="G77:AA77"/>
    <mergeCell ref="G79:AA79"/>
    <mergeCell ref="B82:AL82"/>
    <mergeCell ref="B85:AL85"/>
    <mergeCell ref="B86:B87"/>
    <mergeCell ref="C86:Q87"/>
    <mergeCell ref="R86:X87"/>
    <mergeCell ref="Y86:AL86"/>
    <mergeCell ref="Y87:AE87"/>
    <mergeCell ref="B68:E68"/>
    <mergeCell ref="G68:AA68"/>
    <mergeCell ref="G70:AA70"/>
    <mergeCell ref="B73:E73"/>
    <mergeCell ref="G73:AA73"/>
    <mergeCell ref="B75:E75"/>
    <mergeCell ref="G75:AA75"/>
    <mergeCell ref="G61:V61"/>
    <mergeCell ref="G62:V62"/>
    <mergeCell ref="B64:E64"/>
    <mergeCell ref="G64:AA64"/>
    <mergeCell ref="B66:E66"/>
    <mergeCell ref="G66:AA66"/>
    <mergeCell ref="F56:AA56"/>
    <mergeCell ref="AD56:AM56"/>
    <mergeCell ref="B59:E59"/>
    <mergeCell ref="G59:V59"/>
    <mergeCell ref="Y59:Z59"/>
    <mergeCell ref="AB59:AL59"/>
    <mergeCell ref="D49:AG49"/>
    <mergeCell ref="AH49:AJ49"/>
    <mergeCell ref="AH50:AJ50"/>
    <mergeCell ref="AH51:AJ51"/>
    <mergeCell ref="AK51:AM51"/>
    <mergeCell ref="C55:D55"/>
    <mergeCell ref="F55:AA55"/>
    <mergeCell ref="AB55:AC55"/>
    <mergeCell ref="AD55:AM55"/>
    <mergeCell ref="D46:AG46"/>
    <mergeCell ref="AH46:AJ46"/>
    <mergeCell ref="AK46:AM46"/>
    <mergeCell ref="E47:AF47"/>
    <mergeCell ref="D48:AG48"/>
    <mergeCell ref="AH48:AJ48"/>
    <mergeCell ref="AK48:AM48"/>
    <mergeCell ref="D44:AG44"/>
    <mergeCell ref="AH44:AJ44"/>
    <mergeCell ref="AK44:AM44"/>
    <mergeCell ref="D45:AG45"/>
    <mergeCell ref="AH45:AJ45"/>
    <mergeCell ref="AK45:AM45"/>
    <mergeCell ref="C24:AM24"/>
    <mergeCell ref="B25:AM31"/>
    <mergeCell ref="C35:AM35"/>
    <mergeCell ref="C37:AM37"/>
    <mergeCell ref="AF42:AK42"/>
    <mergeCell ref="AH43:AJ43"/>
    <mergeCell ref="AK43:AM43"/>
    <mergeCell ref="B12:K12"/>
    <mergeCell ref="L12:AK12"/>
    <mergeCell ref="B13:K13"/>
    <mergeCell ref="L13:AK13"/>
    <mergeCell ref="C17:AM20"/>
    <mergeCell ref="B22:AM22"/>
  </mergeCells>
  <dataValidations count="1">
    <dataValidation type="list" allowBlank="1" showInputMessage="1" showErrorMessage="1" sqref="C55:D55" xr:uid="{9CF250EE-DD70-4B89-8479-4CC19E0CBB07}">
      <formula1>$A$1:$A$5</formula1>
    </dataValidation>
  </dataValidations>
  <pageMargins left="0.59055118110236227" right="0.39370078740157483" top="0.74803149606299213" bottom="0.74803149606299213" header="0.31496062992125984" footer="0.31496062992125984"/>
  <headerFooter scaleWithDoc="0">
    <oddFooter>&amp;L&amp;"Arial,Regular"&amp;8ACAP Renewal/0126/ACAP&amp;C&amp;"Arial,Regular"&amp;8ACAP &amp;A - Page &amp;P</oddFooter>
  </headerFooter>
  <rowBreaks count="3" manualBreakCount="3">
    <brk id="52" max="39" man="1"/>
    <brk id="80" max="39" man="1"/>
    <brk id="100" max="39" man="1"/>
  </rowBreaks>
  <drawing r:id="rId2"/>
  <legacyDrawing r:id="rId3"/>
  <mc:AlternateContent xmlns:mc="http://schemas.openxmlformats.org/markup-compatibility/2006">
    <mc:Choice Requires="x14">
      <controls>
        <mc:AlternateContent xmlns:mc="http://schemas.openxmlformats.org/markup-compatibility/2006">
          <mc:Choice Requires="x14">
            <control shapeId="62465" r:id="rId4" name="Check Box 1">
              <controlPr defaultSize="0" autoFill="0" autoLine="0" autoPict="0">
                <anchor moveWithCells="1">
                  <from>
                    <xdr:col>33</xdr:col>
                    <xdr:colOff>76200</xdr:colOff>
                    <xdr:row>43</xdr:row>
                    <xdr:rowOff>19050</xdr:rowOff>
                  </from>
                  <to>
                    <xdr:col>35</xdr:col>
                    <xdr:colOff>76200</xdr:colOff>
                    <xdr:row>43</xdr:row>
                    <xdr:rowOff>171450</xdr:rowOff>
                  </to>
                </anchor>
              </controlPr>
            </control>
          </mc:Choice>
        </mc:AlternateContent>
        <mc:AlternateContent xmlns:mc="http://schemas.openxmlformats.org/markup-compatibility/2006">
          <mc:Choice Requires="x14">
            <control shapeId="62466" r:id="rId5" name="Check Box 2">
              <controlPr defaultSize="0" autoFill="0" autoLine="0" autoPict="0">
                <anchor moveWithCells="1">
                  <from>
                    <xdr:col>33</xdr:col>
                    <xdr:colOff>76200</xdr:colOff>
                    <xdr:row>44</xdr:row>
                    <xdr:rowOff>19050</xdr:rowOff>
                  </from>
                  <to>
                    <xdr:col>35</xdr:col>
                    <xdr:colOff>76200</xdr:colOff>
                    <xdr:row>44</xdr:row>
                    <xdr:rowOff>165100</xdr:rowOff>
                  </to>
                </anchor>
              </controlPr>
            </control>
          </mc:Choice>
        </mc:AlternateContent>
        <mc:AlternateContent xmlns:mc="http://schemas.openxmlformats.org/markup-compatibility/2006">
          <mc:Choice Requires="x14">
            <control shapeId="62467" r:id="rId6" name="Check Box 3">
              <controlPr defaultSize="0" autoFill="0" autoLine="0" autoPict="0">
                <anchor moveWithCells="1">
                  <from>
                    <xdr:col>33</xdr:col>
                    <xdr:colOff>76200</xdr:colOff>
                    <xdr:row>45</xdr:row>
                    <xdr:rowOff>19050</xdr:rowOff>
                  </from>
                  <to>
                    <xdr:col>35</xdr:col>
                    <xdr:colOff>76200</xdr:colOff>
                    <xdr:row>45</xdr:row>
                    <xdr:rowOff>165100</xdr:rowOff>
                  </to>
                </anchor>
              </controlPr>
            </control>
          </mc:Choice>
        </mc:AlternateContent>
        <mc:AlternateContent xmlns:mc="http://schemas.openxmlformats.org/markup-compatibility/2006">
          <mc:Choice Requires="x14">
            <control shapeId="62468" r:id="rId7" name="Check Box 4">
              <controlPr defaultSize="0" autoFill="0" autoLine="0" autoPict="0">
                <anchor moveWithCells="1">
                  <from>
                    <xdr:col>33</xdr:col>
                    <xdr:colOff>88900</xdr:colOff>
                    <xdr:row>47</xdr:row>
                    <xdr:rowOff>19050</xdr:rowOff>
                  </from>
                  <to>
                    <xdr:col>35</xdr:col>
                    <xdr:colOff>76200</xdr:colOff>
                    <xdr:row>47</xdr:row>
                    <xdr:rowOff>171450</xdr:rowOff>
                  </to>
                </anchor>
              </controlPr>
            </control>
          </mc:Choice>
        </mc:AlternateContent>
        <mc:AlternateContent xmlns:mc="http://schemas.openxmlformats.org/markup-compatibility/2006">
          <mc:Choice Requires="x14">
            <control shapeId="62469" r:id="rId8" name="Check Box 5">
              <controlPr defaultSize="0" autoFill="0" autoLine="0" autoPict="0">
                <anchor moveWithCells="1">
                  <from>
                    <xdr:col>33</xdr:col>
                    <xdr:colOff>88900</xdr:colOff>
                    <xdr:row>48</xdr:row>
                    <xdr:rowOff>19050</xdr:rowOff>
                  </from>
                  <to>
                    <xdr:col>35</xdr:col>
                    <xdr:colOff>88900</xdr:colOff>
                    <xdr:row>49</xdr:row>
                    <xdr:rowOff>19050</xdr:rowOff>
                  </to>
                </anchor>
              </controlPr>
            </control>
          </mc:Choice>
        </mc:AlternateContent>
        <mc:AlternateContent xmlns:mc="http://schemas.openxmlformats.org/markup-compatibility/2006">
          <mc:Choice Requires="x14">
            <control shapeId="62470" r:id="rId9" name="Check Box 6">
              <controlPr defaultSize="0" autoFill="0" autoLine="0" autoPict="0">
                <anchor moveWithCells="1">
                  <from>
                    <xdr:col>3</xdr:col>
                    <xdr:colOff>19050</xdr:colOff>
                    <xdr:row>45</xdr:row>
                    <xdr:rowOff>323850</xdr:rowOff>
                  </from>
                  <to>
                    <xdr:col>4</xdr:col>
                    <xdr:colOff>114300</xdr:colOff>
                    <xdr:row>46</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A1:Z159"/>
  <sheetViews>
    <sheetView showGridLines="0" zoomScale="55" zoomScaleNormal="55" zoomScaleSheetLayoutView="40" workbookViewId="0">
      <selection sqref="A1:Q1"/>
    </sheetView>
  </sheetViews>
  <sheetFormatPr defaultColWidth="4.81640625" defaultRowHeight="20.25" customHeight="1" x14ac:dyDescent="0.4"/>
  <cols>
    <col min="1" max="1" width="4.7265625" style="343" customWidth="1"/>
    <col min="2" max="2" width="7.26953125" style="343" customWidth="1"/>
    <col min="3" max="3" width="80.81640625" style="343" customWidth="1"/>
    <col min="4" max="7" width="26.54296875" style="343" customWidth="1"/>
    <col min="8" max="15" width="26.453125" style="343" customWidth="1"/>
    <col min="16" max="16" width="35.7265625" style="343" customWidth="1"/>
    <col min="17" max="17" width="3.81640625" style="343" customWidth="1"/>
    <col min="18" max="18" width="4.81640625" style="343" hidden="1" customWidth="1"/>
    <col min="19" max="16384" width="4.81640625" style="343"/>
  </cols>
  <sheetData>
    <row r="1" spans="1:26" s="41" customFormat="1" ht="48" customHeight="1" thickBot="1" x14ac:dyDescent="0.45">
      <c r="A1" s="1231" t="s">
        <v>6</v>
      </c>
      <c r="B1" s="1232"/>
      <c r="C1" s="1232"/>
      <c r="D1" s="1232"/>
      <c r="E1" s="1232"/>
      <c r="F1" s="1232"/>
      <c r="G1" s="1232"/>
      <c r="H1" s="1232"/>
      <c r="I1" s="1232"/>
      <c r="J1" s="1232"/>
      <c r="K1" s="1232"/>
      <c r="L1" s="1232"/>
      <c r="M1" s="1232"/>
      <c r="N1" s="1232"/>
      <c r="O1" s="1232"/>
      <c r="P1" s="1232"/>
      <c r="Q1" s="1233"/>
    </row>
    <row r="2" spans="1:26" s="41" customFormat="1" ht="8.25" customHeight="1" thickBot="1" x14ac:dyDescent="0.45">
      <c r="A2" s="1234"/>
      <c r="B2" s="1235"/>
      <c r="C2" s="1235"/>
      <c r="D2" s="1235"/>
      <c r="E2" s="1235"/>
      <c r="F2" s="1235"/>
      <c r="G2" s="1235"/>
      <c r="H2" s="1235"/>
      <c r="I2" s="1235"/>
      <c r="J2" s="1235"/>
      <c r="K2" s="1235"/>
      <c r="L2" s="1235"/>
      <c r="M2" s="1235"/>
      <c r="N2" s="1236"/>
      <c r="O2" s="1236"/>
      <c r="P2" s="1236"/>
      <c r="Q2" s="1237"/>
    </row>
    <row r="3" spans="1:26" s="41" customFormat="1" ht="20.25" customHeight="1" x14ac:dyDescent="0.4">
      <c r="A3" s="42"/>
      <c r="B3" s="43" t="s">
        <v>113</v>
      </c>
      <c r="C3" s="43"/>
      <c r="D3" s="43"/>
      <c r="E3" s="43"/>
      <c r="F3" s="43"/>
      <c r="G3" s="43"/>
      <c r="H3" s="43"/>
      <c r="I3" s="43"/>
      <c r="J3" s="43"/>
      <c r="K3" s="43"/>
      <c r="L3" s="43"/>
      <c r="M3" s="43"/>
      <c r="N3" s="1199"/>
      <c r="O3" s="1199"/>
      <c r="P3" s="1199"/>
      <c r="Q3" s="44"/>
      <c r="R3" s="337"/>
      <c r="S3" s="337"/>
    </row>
    <row r="4" spans="1:26" s="41" customFormat="1" ht="20.25" customHeight="1" x14ac:dyDescent="0.4">
      <c r="A4" s="45"/>
      <c r="B4" s="43" t="s">
        <v>114</v>
      </c>
      <c r="C4" s="43"/>
      <c r="D4" s="43"/>
      <c r="E4" s="43"/>
      <c r="F4" s="43"/>
      <c r="G4" s="43"/>
      <c r="H4" s="43"/>
      <c r="I4" s="43"/>
      <c r="J4" s="43"/>
      <c r="K4" s="43"/>
      <c r="L4" s="43"/>
      <c r="M4" s="43"/>
      <c r="N4" s="1199"/>
      <c r="O4" s="1199"/>
      <c r="P4" s="1199"/>
      <c r="Q4" s="44"/>
      <c r="R4" s="337"/>
      <c r="S4" s="337"/>
      <c r="X4" s="43"/>
      <c r="Y4" s="43"/>
      <c r="Z4" s="43"/>
    </row>
    <row r="5" spans="1:26" s="41" customFormat="1" ht="20.25" customHeight="1" x14ac:dyDescent="0.4">
      <c r="A5" s="46"/>
      <c r="B5" s="43" t="s">
        <v>115</v>
      </c>
      <c r="C5" s="47"/>
      <c r="D5" s="47"/>
      <c r="E5" s="47"/>
      <c r="F5" s="47"/>
      <c r="G5" s="47"/>
      <c r="H5" s="47"/>
      <c r="I5" s="47"/>
      <c r="J5" s="47"/>
      <c r="K5" s="47"/>
      <c r="L5" s="47"/>
      <c r="M5" s="47"/>
      <c r="N5" s="1199"/>
      <c r="O5" s="1199"/>
      <c r="P5" s="1199"/>
      <c r="Q5" s="338"/>
      <c r="R5" s="337"/>
      <c r="S5" s="337"/>
      <c r="X5" s="1199"/>
      <c r="Y5" s="1199"/>
      <c r="Z5" s="1199"/>
    </row>
    <row r="6" spans="1:26" s="41" customFormat="1" ht="20.25" customHeight="1" x14ac:dyDescent="0.4">
      <c r="A6" s="42"/>
      <c r="B6" s="48"/>
      <c r="C6" s="48"/>
      <c r="D6" s="48"/>
      <c r="E6" s="48"/>
      <c r="F6" s="48"/>
      <c r="G6" s="48"/>
      <c r="H6" s="48"/>
      <c r="I6" s="48"/>
      <c r="J6" s="48"/>
      <c r="K6" s="48"/>
      <c r="L6" s="48"/>
      <c r="M6" s="48"/>
      <c r="N6" s="1199"/>
      <c r="O6" s="1199"/>
      <c r="P6" s="1199"/>
      <c r="Q6" s="338"/>
      <c r="R6" s="337"/>
      <c r="S6" s="337"/>
      <c r="X6" s="1199"/>
      <c r="Y6" s="1199"/>
      <c r="Z6" s="1199"/>
    </row>
    <row r="7" spans="1:26" s="41" customFormat="1" ht="20.25" customHeight="1" x14ac:dyDescent="0.4">
      <c r="A7" s="45"/>
      <c r="B7" s="49"/>
      <c r="C7" s="1200" t="s">
        <v>44</v>
      </c>
      <c r="D7" s="1202"/>
      <c r="E7" s="1203"/>
      <c r="F7" s="1203"/>
      <c r="G7" s="1203"/>
      <c r="H7" s="1203"/>
      <c r="I7" s="1203"/>
      <c r="J7" s="1203"/>
      <c r="K7" s="1203"/>
      <c r="L7" s="1204"/>
      <c r="M7" s="339"/>
      <c r="N7" s="1199"/>
      <c r="O7" s="1199"/>
      <c r="P7" s="1199"/>
      <c r="Q7" s="338"/>
      <c r="R7" s="337"/>
      <c r="S7" s="337"/>
      <c r="X7" s="1199"/>
      <c r="Y7" s="1199"/>
      <c r="Z7" s="1199"/>
    </row>
    <row r="8" spans="1:26" s="41" customFormat="1" ht="20.25" customHeight="1" x14ac:dyDescent="0.4">
      <c r="A8" s="45"/>
      <c r="B8" s="49"/>
      <c r="C8" s="1201"/>
      <c r="D8" s="1205"/>
      <c r="E8" s="1206"/>
      <c r="F8" s="1206"/>
      <c r="G8" s="1206"/>
      <c r="H8" s="1206"/>
      <c r="I8" s="1206"/>
      <c r="J8" s="1206"/>
      <c r="K8" s="1206"/>
      <c r="L8" s="1207"/>
      <c r="M8" s="339"/>
      <c r="N8" s="1199"/>
      <c r="O8" s="1199"/>
      <c r="P8" s="1199"/>
      <c r="Q8" s="338"/>
      <c r="R8" s="337"/>
      <c r="S8" s="337"/>
      <c r="X8" s="1199"/>
      <c r="Y8" s="1199"/>
      <c r="Z8" s="1199"/>
    </row>
    <row r="9" spans="1:26" s="41" customFormat="1" ht="20.25" customHeight="1" x14ac:dyDescent="0.4">
      <c r="A9" s="45"/>
      <c r="B9" s="49"/>
      <c r="C9" s="1200" t="s">
        <v>116</v>
      </c>
      <c r="D9" s="1208"/>
      <c r="E9" s="1209"/>
      <c r="F9" s="1210"/>
      <c r="G9" s="1214" t="s">
        <v>117</v>
      </c>
      <c r="H9" s="1215"/>
      <c r="I9" s="1216"/>
      <c r="J9" s="1208"/>
      <c r="K9" s="1209"/>
      <c r="L9" s="1210"/>
      <c r="M9" s="339"/>
      <c r="N9" s="1220"/>
      <c r="O9" s="1220"/>
      <c r="P9" s="1221"/>
      <c r="Q9" s="338"/>
      <c r="R9" s="337"/>
      <c r="S9" s="337"/>
      <c r="X9" s="1199"/>
      <c r="Y9" s="1199"/>
      <c r="Z9" s="1199"/>
    </row>
    <row r="10" spans="1:26" s="41" customFormat="1" ht="20.25" customHeight="1" x14ac:dyDescent="0.4">
      <c r="A10" s="45"/>
      <c r="B10" s="49"/>
      <c r="C10" s="1201"/>
      <c r="D10" s="1211"/>
      <c r="E10" s="1212"/>
      <c r="F10" s="1213"/>
      <c r="G10" s="1217"/>
      <c r="H10" s="1218"/>
      <c r="I10" s="1219"/>
      <c r="J10" s="1211"/>
      <c r="K10" s="1212"/>
      <c r="L10" s="1213"/>
      <c r="M10" s="339"/>
      <c r="N10" s="1220"/>
      <c r="O10" s="1220"/>
      <c r="P10" s="1221"/>
      <c r="Q10" s="338"/>
      <c r="R10" s="337"/>
      <c r="S10" s="337"/>
    </row>
    <row r="11" spans="1:26" s="41" customFormat="1" ht="20.25" customHeight="1" x14ac:dyDescent="0.4">
      <c r="A11" s="45"/>
      <c r="B11" s="49"/>
      <c r="C11" s="1238" t="s">
        <v>118</v>
      </c>
      <c r="D11" s="1208"/>
      <c r="E11" s="1209"/>
      <c r="F11" s="1210"/>
      <c r="G11" s="1214" t="s">
        <v>119</v>
      </c>
      <c r="H11" s="1215"/>
      <c r="I11" s="1216"/>
      <c r="J11" s="1225"/>
      <c r="K11" s="1226"/>
      <c r="L11" s="1227"/>
      <c r="M11" s="339"/>
      <c r="N11" s="1220"/>
      <c r="O11" s="1220"/>
      <c r="P11" s="1221"/>
      <c r="Q11" s="338"/>
      <c r="R11" s="337"/>
      <c r="S11" s="337"/>
    </row>
    <row r="12" spans="1:26" s="41" customFormat="1" ht="20.25" customHeight="1" x14ac:dyDescent="0.4">
      <c r="A12" s="45"/>
      <c r="B12" s="49"/>
      <c r="C12" s="1239"/>
      <c r="D12" s="1240"/>
      <c r="E12" s="1241"/>
      <c r="F12" s="1242"/>
      <c r="G12" s="1222"/>
      <c r="H12" s="1223"/>
      <c r="I12" s="1224"/>
      <c r="J12" s="1228"/>
      <c r="K12" s="1229"/>
      <c r="L12" s="1230"/>
      <c r="M12" s="339"/>
      <c r="N12" s="1220"/>
      <c r="O12" s="1220"/>
      <c r="P12" s="1221"/>
      <c r="Q12" s="338"/>
      <c r="R12" s="337"/>
      <c r="S12" s="337"/>
    </row>
    <row r="13" spans="1:26" s="41" customFormat="1" ht="25.5" customHeight="1" x14ac:dyDescent="0.4">
      <c r="A13" s="50"/>
      <c r="B13" s="51"/>
      <c r="C13" s="52"/>
      <c r="D13" s="1254" t="s">
        <v>120</v>
      </c>
      <c r="E13" s="1254"/>
      <c r="F13" s="1254"/>
      <c r="G13" s="52"/>
      <c r="H13" s="53"/>
      <c r="I13" s="53"/>
      <c r="J13" s="1255" t="s">
        <v>121</v>
      </c>
      <c r="K13" s="1255"/>
      <c r="L13" s="1255"/>
      <c r="M13" s="52"/>
      <c r="Q13" s="54"/>
    </row>
    <row r="14" spans="1:26" ht="21" customHeight="1" thickBot="1" x14ac:dyDescent="0.45">
      <c r="A14" s="340"/>
      <c r="B14" s="341"/>
      <c r="C14" s="341"/>
      <c r="D14" s="341"/>
      <c r="E14" s="341"/>
      <c r="F14" s="341"/>
      <c r="G14" s="341"/>
      <c r="H14" s="341"/>
      <c r="I14" s="341"/>
      <c r="J14" s="341"/>
      <c r="K14" s="341"/>
      <c r="L14" s="341"/>
      <c r="M14" s="341"/>
      <c r="N14" s="341"/>
      <c r="O14" s="341"/>
      <c r="P14" s="341"/>
      <c r="Q14" s="342"/>
    </row>
    <row r="15" spans="1:26" ht="20.25" customHeight="1" x14ac:dyDescent="0.4">
      <c r="A15" s="344"/>
      <c r="B15" s="345"/>
      <c r="C15" s="346"/>
      <c r="D15" s="346"/>
      <c r="E15" s="347"/>
      <c r="F15" s="347"/>
      <c r="G15" s="347"/>
      <c r="H15" s="347"/>
      <c r="I15" s="347"/>
      <c r="J15" s="347"/>
      <c r="K15" s="347"/>
      <c r="L15" s="347"/>
      <c r="M15" s="347"/>
      <c r="N15" s="347"/>
      <c r="O15" s="347"/>
      <c r="P15" s="347"/>
      <c r="Q15" s="348"/>
    </row>
    <row r="16" spans="1:26" ht="27.75" customHeight="1" x14ac:dyDescent="0.5">
      <c r="A16" s="349"/>
      <c r="B16" s="350" t="s">
        <v>122</v>
      </c>
      <c r="C16" s="351"/>
      <c r="D16" s="352"/>
      <c r="E16" s="353"/>
      <c r="F16" s="353"/>
      <c r="G16" s="353"/>
      <c r="H16" s="353"/>
      <c r="I16" s="353"/>
      <c r="J16" s="353"/>
      <c r="K16" s="353"/>
      <c r="L16" s="353"/>
      <c r="M16" s="353"/>
      <c r="N16" s="353"/>
      <c r="O16" s="353"/>
      <c r="P16" s="354"/>
      <c r="Q16" s="342"/>
    </row>
    <row r="17" spans="1:17" ht="20.25" customHeight="1" x14ac:dyDescent="0.4">
      <c r="A17" s="349"/>
      <c r="B17" s="355"/>
      <c r="C17" s="356"/>
      <c r="D17" s="356"/>
      <c r="E17" s="341"/>
      <c r="F17" s="341"/>
      <c r="G17" s="341"/>
      <c r="H17" s="341"/>
      <c r="I17" s="341"/>
      <c r="J17" s="341"/>
      <c r="K17" s="341"/>
      <c r="L17" s="341"/>
      <c r="M17" s="341"/>
      <c r="N17" s="341"/>
      <c r="O17" s="341"/>
      <c r="P17" s="357"/>
      <c r="Q17" s="342"/>
    </row>
    <row r="18" spans="1:17" ht="20.25" customHeight="1" x14ac:dyDescent="0.45">
      <c r="A18" s="358"/>
      <c r="B18" s="359"/>
      <c r="C18" s="360" t="s">
        <v>123</v>
      </c>
      <c r="D18" s="356"/>
      <c r="E18" s="341"/>
      <c r="F18" s="341"/>
      <c r="G18" s="341"/>
      <c r="H18" s="341"/>
      <c r="I18" s="341"/>
      <c r="J18" s="341"/>
      <c r="K18" s="341"/>
      <c r="L18" s="341"/>
      <c r="M18" s="341"/>
      <c r="N18" s="341"/>
      <c r="O18" s="341"/>
      <c r="P18" s="357"/>
      <c r="Q18" s="342"/>
    </row>
    <row r="19" spans="1:17" s="341" customFormat="1" ht="9.75" customHeight="1" x14ac:dyDescent="0.45">
      <c r="A19" s="358"/>
      <c r="B19" s="359"/>
      <c r="C19" s="361"/>
      <c r="D19" s="356"/>
      <c r="P19" s="357"/>
      <c r="Q19" s="342"/>
    </row>
    <row r="20" spans="1:17" s="341" customFormat="1" ht="20.25" customHeight="1" x14ac:dyDescent="0.45">
      <c r="A20" s="358"/>
      <c r="B20" s="359"/>
      <c r="C20" s="361" t="s">
        <v>124</v>
      </c>
      <c r="D20" s="356"/>
      <c r="P20" s="357"/>
      <c r="Q20" s="342"/>
    </row>
    <row r="21" spans="1:17" s="341" customFormat="1" ht="11.25" customHeight="1" x14ac:dyDescent="0.45">
      <c r="A21" s="358"/>
      <c r="B21" s="359"/>
      <c r="C21" s="361"/>
      <c r="D21" s="356"/>
      <c r="P21" s="357"/>
      <c r="Q21" s="342"/>
    </row>
    <row r="22" spans="1:17" ht="20.25" customHeight="1" x14ac:dyDescent="0.4">
      <c r="A22" s="362"/>
      <c r="B22" s="363"/>
      <c r="C22" s="364" t="s">
        <v>125</v>
      </c>
      <c r="P22" s="365"/>
      <c r="Q22" s="366"/>
    </row>
    <row r="23" spans="1:17" ht="20.25" customHeight="1" x14ac:dyDescent="0.45">
      <c r="A23" s="367"/>
      <c r="B23" s="368"/>
      <c r="C23" s="369"/>
      <c r="D23" s="370"/>
      <c r="E23" s="370"/>
      <c r="F23" s="370"/>
      <c r="G23" s="370"/>
      <c r="H23" s="370"/>
      <c r="I23" s="370"/>
      <c r="J23" s="370"/>
      <c r="K23" s="370"/>
      <c r="L23" s="370"/>
      <c r="M23" s="370"/>
      <c r="N23" s="370"/>
      <c r="O23" s="370"/>
      <c r="P23" s="371"/>
      <c r="Q23" s="342"/>
    </row>
    <row r="24" spans="1:17" ht="20.25" customHeight="1" thickBot="1" x14ac:dyDescent="0.5">
      <c r="A24" s="367"/>
      <c r="B24" s="372"/>
      <c r="C24" s="373"/>
      <c r="D24" s="341"/>
      <c r="E24" s="341"/>
      <c r="F24" s="341"/>
      <c r="G24" s="341"/>
      <c r="H24" s="341"/>
      <c r="I24" s="341"/>
      <c r="J24" s="341"/>
      <c r="K24" s="341"/>
      <c r="L24" s="341"/>
      <c r="M24" s="341"/>
      <c r="N24" s="341"/>
      <c r="O24" s="341"/>
      <c r="P24" s="341"/>
      <c r="Q24" s="342"/>
    </row>
    <row r="25" spans="1:17" ht="20.25" customHeight="1" thickTop="1" thickBot="1" x14ac:dyDescent="0.5">
      <c r="A25" s="367"/>
      <c r="B25" s="372"/>
      <c r="C25" s="373"/>
      <c r="D25" s="1256" t="s">
        <v>126</v>
      </c>
      <c r="E25" s="1257"/>
      <c r="F25" s="341"/>
      <c r="G25" s="341"/>
      <c r="H25" s="341"/>
      <c r="I25" s="341"/>
      <c r="J25" s="341"/>
      <c r="K25" s="341"/>
      <c r="L25" s="341"/>
      <c r="M25" s="341"/>
      <c r="N25" s="341"/>
      <c r="O25" s="341"/>
      <c r="P25" s="341"/>
      <c r="Q25" s="342"/>
    </row>
    <row r="26" spans="1:17" s="341" customFormat="1" ht="7.5" customHeight="1" thickTop="1" thickBot="1" x14ac:dyDescent="0.5">
      <c r="A26" s="367"/>
      <c r="B26" s="372"/>
      <c r="C26" s="374"/>
      <c r="D26" s="375"/>
      <c r="E26" s="376"/>
      <c r="Q26" s="342"/>
    </row>
    <row r="27" spans="1:17" ht="20.25" customHeight="1" thickTop="1" thickBot="1" x14ac:dyDescent="0.45">
      <c r="A27" s="367"/>
      <c r="B27" s="372"/>
      <c r="C27" s="341"/>
      <c r="D27" s="1258" t="s">
        <v>127</v>
      </c>
      <c r="E27" s="1259"/>
      <c r="F27" s="1259"/>
      <c r="G27" s="1260"/>
      <c r="H27" s="341"/>
      <c r="I27" s="341"/>
      <c r="J27" s="341"/>
      <c r="K27" s="341"/>
      <c r="L27" s="341"/>
      <c r="M27" s="341"/>
      <c r="N27" s="341"/>
      <c r="O27" s="341"/>
      <c r="P27" s="341"/>
      <c r="Q27" s="342"/>
    </row>
    <row r="28" spans="1:17" s="341" customFormat="1" ht="7.5" customHeight="1" thickTop="1" thickBot="1" x14ac:dyDescent="0.45">
      <c r="A28" s="367"/>
      <c r="B28" s="372"/>
      <c r="D28" s="375"/>
      <c r="E28" s="376"/>
      <c r="F28" s="376"/>
      <c r="G28" s="376"/>
      <c r="Q28" s="342"/>
    </row>
    <row r="29" spans="1:17" ht="20.25" customHeight="1" thickTop="1" thickBot="1" x14ac:dyDescent="0.45">
      <c r="A29" s="367"/>
      <c r="B29" s="372"/>
      <c r="C29" s="341"/>
      <c r="D29" s="1256" t="s">
        <v>128</v>
      </c>
      <c r="E29" s="1261"/>
      <c r="F29" s="1261"/>
      <c r="G29" s="1261"/>
      <c r="H29" s="1261"/>
      <c r="I29" s="1261"/>
      <c r="J29" s="1261"/>
      <c r="K29" s="1261"/>
      <c r="L29" s="1261"/>
      <c r="M29" s="1261"/>
      <c r="N29" s="1261"/>
      <c r="O29" s="1257"/>
      <c r="P29" s="341"/>
      <c r="Q29" s="342"/>
    </row>
    <row r="30" spans="1:17" s="341" customFormat="1" ht="14.25" customHeight="1" thickTop="1" thickBot="1" x14ac:dyDescent="0.45">
      <c r="A30" s="367"/>
      <c r="B30" s="372"/>
      <c r="D30" s="377"/>
      <c r="E30" s="377"/>
      <c r="F30" s="377"/>
      <c r="G30" s="377"/>
      <c r="H30" s="377"/>
      <c r="I30" s="377"/>
      <c r="J30" s="377"/>
      <c r="K30" s="377"/>
      <c r="L30" s="377"/>
      <c r="M30" s="377"/>
      <c r="N30" s="377"/>
      <c r="O30" s="377"/>
      <c r="Q30" s="342"/>
    </row>
    <row r="31" spans="1:17" s="384" customFormat="1" ht="36.75" customHeight="1" thickTop="1" thickBot="1" x14ac:dyDescent="0.4">
      <c r="A31" s="378"/>
      <c r="B31" s="379" t="s">
        <v>129</v>
      </c>
      <c r="C31" s="380"/>
      <c r="D31" s="380"/>
      <c r="E31" s="380"/>
      <c r="F31" s="380"/>
      <c r="G31" s="380"/>
      <c r="H31" s="381"/>
      <c r="I31" s="381"/>
      <c r="J31" s="381"/>
      <c r="K31" s="381"/>
      <c r="L31" s="381"/>
      <c r="M31" s="381"/>
      <c r="N31" s="381"/>
      <c r="O31" s="381"/>
      <c r="P31" s="382"/>
      <c r="Q31" s="383"/>
    </row>
    <row r="32" spans="1:17" s="384" customFormat="1" ht="9.75" customHeight="1" thickTop="1" x14ac:dyDescent="0.35">
      <c r="A32" s="378"/>
      <c r="B32" s="451"/>
      <c r="C32" s="452"/>
      <c r="D32" s="452"/>
      <c r="E32" s="452"/>
      <c r="F32" s="452"/>
      <c r="G32" s="452"/>
      <c r="H32" s="453"/>
      <c r="I32" s="453"/>
      <c r="J32" s="453"/>
      <c r="K32" s="453"/>
      <c r="L32" s="453"/>
      <c r="M32" s="453"/>
      <c r="N32" s="453"/>
      <c r="O32" s="453"/>
      <c r="P32" s="452"/>
      <c r="Q32" s="383"/>
    </row>
    <row r="33" spans="1:17" s="384" customFormat="1" ht="20" x14ac:dyDescent="0.35">
      <c r="A33" s="378"/>
      <c r="B33" s="451"/>
      <c r="C33" s="454" t="s">
        <v>130</v>
      </c>
      <c r="D33" s="452"/>
      <c r="E33" s="452"/>
      <c r="F33" s="452"/>
      <c r="G33" s="452"/>
      <c r="H33" s="453"/>
      <c r="I33" s="453"/>
      <c r="J33" s="453"/>
      <c r="K33" s="453"/>
      <c r="L33" s="453"/>
      <c r="M33" s="453"/>
      <c r="N33" s="453"/>
      <c r="O33" s="453"/>
      <c r="P33" s="452"/>
      <c r="Q33" s="383"/>
    </row>
    <row r="34" spans="1:17" s="384" customFormat="1" ht="9.75" customHeight="1" thickBot="1" x14ac:dyDescent="0.4">
      <c r="A34" s="378"/>
      <c r="B34" s="451"/>
      <c r="C34" s="452"/>
      <c r="D34" s="452"/>
      <c r="E34" s="452"/>
      <c r="F34" s="452"/>
      <c r="G34" s="452"/>
      <c r="H34" s="453"/>
      <c r="I34" s="453"/>
      <c r="J34" s="453"/>
      <c r="K34" s="453"/>
      <c r="L34" s="453"/>
      <c r="M34" s="453"/>
      <c r="N34" s="453"/>
      <c r="O34" s="453"/>
      <c r="P34" s="452"/>
      <c r="Q34" s="383"/>
    </row>
    <row r="35" spans="1:17" ht="24.75" customHeight="1" thickBot="1" x14ac:dyDescent="0.45">
      <c r="A35" s="340"/>
      <c r="B35" s="385" t="s">
        <v>131</v>
      </c>
      <c r="C35" s="386" t="s">
        <v>132</v>
      </c>
      <c r="D35" s="387" t="s">
        <v>133</v>
      </c>
      <c r="E35" s="387" t="s">
        <v>133</v>
      </c>
      <c r="F35" s="387" t="s">
        <v>133</v>
      </c>
      <c r="G35" s="387" t="s">
        <v>133</v>
      </c>
      <c r="H35" s="387" t="s">
        <v>133</v>
      </c>
      <c r="I35" s="387" t="s">
        <v>133</v>
      </c>
      <c r="J35" s="387" t="s">
        <v>133</v>
      </c>
      <c r="K35" s="387" t="s">
        <v>133</v>
      </c>
      <c r="L35" s="387" t="s">
        <v>133</v>
      </c>
      <c r="M35" s="387" t="s">
        <v>133</v>
      </c>
      <c r="N35" s="387" t="s">
        <v>133</v>
      </c>
      <c r="O35" s="387" t="s">
        <v>133</v>
      </c>
      <c r="P35" s="1262" t="s">
        <v>134</v>
      </c>
      <c r="Q35" s="342"/>
    </row>
    <row r="36" spans="1:17" ht="20.25" customHeight="1" x14ac:dyDescent="0.4">
      <c r="A36" s="340"/>
      <c r="B36" s="388"/>
      <c r="C36" s="389" t="s">
        <v>135</v>
      </c>
      <c r="D36" s="387" t="s">
        <v>133</v>
      </c>
      <c r="E36" s="387" t="s">
        <v>133</v>
      </c>
      <c r="F36" s="387" t="s">
        <v>133</v>
      </c>
      <c r="G36" s="387" t="s">
        <v>133</v>
      </c>
      <c r="H36" s="390" t="s">
        <v>133</v>
      </c>
      <c r="I36" s="390" t="s">
        <v>133</v>
      </c>
      <c r="J36" s="390" t="s">
        <v>133</v>
      </c>
      <c r="K36" s="390" t="s">
        <v>133</v>
      </c>
      <c r="L36" s="390" t="s">
        <v>133</v>
      </c>
      <c r="M36" s="390" t="s">
        <v>133</v>
      </c>
      <c r="N36" s="390" t="s">
        <v>133</v>
      </c>
      <c r="O36" s="390" t="s">
        <v>133</v>
      </c>
      <c r="P36" s="1263"/>
      <c r="Q36" s="342"/>
    </row>
    <row r="37" spans="1:17" ht="22.5" customHeight="1" x14ac:dyDescent="0.4">
      <c r="A37" s="340"/>
      <c r="B37" s="391">
        <v>1</v>
      </c>
      <c r="C37" s="392" t="s">
        <v>136</v>
      </c>
      <c r="D37" s="393"/>
      <c r="E37" s="393"/>
      <c r="F37" s="393"/>
      <c r="G37" s="393"/>
      <c r="H37" s="393"/>
      <c r="I37" s="393"/>
      <c r="J37" s="393"/>
      <c r="K37" s="393"/>
      <c r="L37" s="393"/>
      <c r="M37" s="393"/>
      <c r="N37" s="393"/>
      <c r="O37" s="393"/>
      <c r="P37" s="394" t="str">
        <f t="shared" ref="P37:P55" si="0">IF(COUNT(D37:O37)&gt;0,SUM(D37:O37),"")</f>
        <v/>
      </c>
      <c r="Q37" s="342"/>
    </row>
    <row r="38" spans="1:17" ht="22.5" customHeight="1" x14ac:dyDescent="0.4">
      <c r="A38" s="340"/>
      <c r="B38" s="391">
        <v>2</v>
      </c>
      <c r="C38" s="392" t="s">
        <v>137</v>
      </c>
      <c r="D38" s="393"/>
      <c r="E38" s="393"/>
      <c r="F38" s="393"/>
      <c r="G38" s="393"/>
      <c r="H38" s="393"/>
      <c r="I38" s="393"/>
      <c r="J38" s="393"/>
      <c r="K38" s="393"/>
      <c r="L38" s="393"/>
      <c r="M38" s="393"/>
      <c r="N38" s="393"/>
      <c r="O38" s="393"/>
      <c r="P38" s="394" t="str">
        <f t="shared" si="0"/>
        <v/>
      </c>
      <c r="Q38" s="342"/>
    </row>
    <row r="39" spans="1:17" ht="22.5" customHeight="1" x14ac:dyDescent="0.4">
      <c r="A39" s="340"/>
      <c r="B39" s="391">
        <v>3</v>
      </c>
      <c r="C39" s="392" t="s">
        <v>138</v>
      </c>
      <c r="D39" s="393"/>
      <c r="E39" s="393"/>
      <c r="F39" s="393"/>
      <c r="G39" s="393"/>
      <c r="H39" s="393"/>
      <c r="I39" s="393"/>
      <c r="J39" s="393"/>
      <c r="K39" s="393"/>
      <c r="L39" s="393"/>
      <c r="M39" s="393"/>
      <c r="N39" s="393"/>
      <c r="O39" s="393"/>
      <c r="P39" s="394" t="str">
        <f t="shared" si="0"/>
        <v/>
      </c>
      <c r="Q39" s="342"/>
    </row>
    <row r="40" spans="1:17" ht="22.5" customHeight="1" x14ac:dyDescent="0.4">
      <c r="A40" s="340"/>
      <c r="B40" s="391">
        <v>4</v>
      </c>
      <c r="C40" s="392" t="s">
        <v>139</v>
      </c>
      <c r="D40" s="395" t="str">
        <f t="shared" ref="D40:O40" si="1">IF(COUNT(D37:D39)&gt;0, SUM(D37:D39),"")</f>
        <v/>
      </c>
      <c r="E40" s="395" t="str">
        <f t="shared" si="1"/>
        <v/>
      </c>
      <c r="F40" s="395" t="str">
        <f t="shared" si="1"/>
        <v/>
      </c>
      <c r="G40" s="395" t="str">
        <f t="shared" si="1"/>
        <v/>
      </c>
      <c r="H40" s="395" t="str">
        <f t="shared" si="1"/>
        <v/>
      </c>
      <c r="I40" s="395" t="str">
        <f t="shared" si="1"/>
        <v/>
      </c>
      <c r="J40" s="395" t="str">
        <f t="shared" si="1"/>
        <v/>
      </c>
      <c r="K40" s="395" t="str">
        <f t="shared" si="1"/>
        <v/>
      </c>
      <c r="L40" s="395" t="str">
        <f t="shared" si="1"/>
        <v/>
      </c>
      <c r="M40" s="395" t="str">
        <f t="shared" si="1"/>
        <v/>
      </c>
      <c r="N40" s="395" t="str">
        <f t="shared" si="1"/>
        <v/>
      </c>
      <c r="O40" s="395" t="str">
        <f t="shared" si="1"/>
        <v/>
      </c>
      <c r="P40" s="394" t="str">
        <f t="shared" si="0"/>
        <v/>
      </c>
      <c r="Q40" s="342"/>
    </row>
    <row r="41" spans="1:17" ht="22.5" customHeight="1" x14ac:dyDescent="0.4">
      <c r="A41" s="340"/>
      <c r="B41" s="391">
        <v>5</v>
      </c>
      <c r="C41" s="392" t="s">
        <v>140</v>
      </c>
      <c r="D41" s="393"/>
      <c r="E41" s="393"/>
      <c r="F41" s="393"/>
      <c r="G41" s="393"/>
      <c r="H41" s="393"/>
      <c r="I41" s="393"/>
      <c r="J41" s="393"/>
      <c r="K41" s="393"/>
      <c r="L41" s="393"/>
      <c r="M41" s="393"/>
      <c r="N41" s="393"/>
      <c r="O41" s="393"/>
      <c r="P41" s="394" t="str">
        <f t="shared" si="0"/>
        <v/>
      </c>
      <c r="Q41" s="342"/>
    </row>
    <row r="42" spans="1:17" ht="22.5" customHeight="1" x14ac:dyDescent="0.4">
      <c r="A42" s="340"/>
      <c r="B42" s="391">
        <v>6</v>
      </c>
      <c r="C42" s="392" t="s">
        <v>141</v>
      </c>
      <c r="D42" s="393"/>
      <c r="E42" s="393"/>
      <c r="F42" s="393"/>
      <c r="G42" s="393"/>
      <c r="H42" s="393"/>
      <c r="I42" s="393"/>
      <c r="J42" s="393"/>
      <c r="K42" s="393"/>
      <c r="L42" s="393"/>
      <c r="M42" s="393"/>
      <c r="N42" s="393"/>
      <c r="O42" s="393"/>
      <c r="P42" s="394" t="str">
        <f t="shared" si="0"/>
        <v/>
      </c>
      <c r="Q42" s="342"/>
    </row>
    <row r="43" spans="1:17" ht="22.5" customHeight="1" x14ac:dyDescent="0.4">
      <c r="A43" s="340"/>
      <c r="B43" s="391">
        <v>7</v>
      </c>
      <c r="C43" s="392" t="s">
        <v>142</v>
      </c>
      <c r="D43" s="393"/>
      <c r="E43" s="393"/>
      <c r="F43" s="393"/>
      <c r="G43" s="393"/>
      <c r="H43" s="393"/>
      <c r="I43" s="393"/>
      <c r="J43" s="393"/>
      <c r="K43" s="393"/>
      <c r="L43" s="393"/>
      <c r="M43" s="393"/>
      <c r="N43" s="393"/>
      <c r="O43" s="393"/>
      <c r="P43" s="394" t="str">
        <f t="shared" si="0"/>
        <v/>
      </c>
      <c r="Q43" s="342"/>
    </row>
    <row r="44" spans="1:17" ht="22.5" customHeight="1" x14ac:dyDescent="0.4">
      <c r="A44" s="340"/>
      <c r="B44" s="391">
        <v>8</v>
      </c>
      <c r="C44" s="392" t="s">
        <v>143</v>
      </c>
      <c r="D44" s="395" t="str">
        <f t="shared" ref="D44:O44" si="2">IF(COUNT(D42:D43)&gt;0,(D42-D43),"")</f>
        <v/>
      </c>
      <c r="E44" s="395" t="str">
        <f t="shared" si="2"/>
        <v/>
      </c>
      <c r="F44" s="395" t="str">
        <f t="shared" si="2"/>
        <v/>
      </c>
      <c r="G44" s="395" t="str">
        <f t="shared" si="2"/>
        <v/>
      </c>
      <c r="H44" s="395" t="str">
        <f t="shared" si="2"/>
        <v/>
      </c>
      <c r="I44" s="395" t="str">
        <f t="shared" si="2"/>
        <v/>
      </c>
      <c r="J44" s="395" t="str">
        <f t="shared" si="2"/>
        <v/>
      </c>
      <c r="K44" s="395" t="str">
        <f t="shared" si="2"/>
        <v/>
      </c>
      <c r="L44" s="395" t="str">
        <f t="shared" si="2"/>
        <v/>
      </c>
      <c r="M44" s="395" t="str">
        <f t="shared" si="2"/>
        <v/>
      </c>
      <c r="N44" s="395" t="str">
        <f t="shared" si="2"/>
        <v/>
      </c>
      <c r="O44" s="395" t="str">
        <f t="shared" si="2"/>
        <v/>
      </c>
      <c r="P44" s="394" t="str">
        <f t="shared" si="0"/>
        <v/>
      </c>
      <c r="Q44" s="342"/>
    </row>
    <row r="45" spans="1:17" ht="40.5" customHeight="1" x14ac:dyDescent="0.4">
      <c r="A45" s="340"/>
      <c r="B45" s="391">
        <v>9</v>
      </c>
      <c r="C45" s="392" t="s">
        <v>144</v>
      </c>
      <c r="D45" s="393"/>
      <c r="E45" s="393"/>
      <c r="F45" s="393"/>
      <c r="G45" s="393"/>
      <c r="H45" s="393"/>
      <c r="I45" s="393"/>
      <c r="J45" s="393"/>
      <c r="K45" s="393"/>
      <c r="L45" s="393"/>
      <c r="M45" s="393"/>
      <c r="N45" s="393"/>
      <c r="O45" s="393"/>
      <c r="P45" s="394" t="str">
        <f t="shared" si="0"/>
        <v/>
      </c>
      <c r="Q45" s="342"/>
    </row>
    <row r="46" spans="1:17" ht="22.5" customHeight="1" x14ac:dyDescent="0.4">
      <c r="A46" s="340"/>
      <c r="B46" s="391">
        <v>10</v>
      </c>
      <c r="C46" s="392" t="s">
        <v>145</v>
      </c>
      <c r="D46" s="393"/>
      <c r="E46" s="393"/>
      <c r="F46" s="393"/>
      <c r="G46" s="393"/>
      <c r="H46" s="443"/>
      <c r="I46" s="443"/>
      <c r="J46" s="443"/>
      <c r="K46" s="443"/>
      <c r="L46" s="443"/>
      <c r="M46" s="443"/>
      <c r="N46" s="443"/>
      <c r="O46" s="443"/>
      <c r="P46" s="394" t="str">
        <f t="shared" si="0"/>
        <v/>
      </c>
      <c r="Q46" s="342"/>
    </row>
    <row r="47" spans="1:17" ht="40" x14ac:dyDescent="0.4">
      <c r="A47" s="340"/>
      <c r="B47" s="455">
        <v>14</v>
      </c>
      <c r="C47" s="456" t="s">
        <v>146</v>
      </c>
      <c r="D47" s="393"/>
      <c r="E47" s="393"/>
      <c r="F47" s="393"/>
      <c r="G47" s="393"/>
      <c r="H47" s="393"/>
      <c r="I47" s="393"/>
      <c r="J47" s="393"/>
      <c r="K47" s="393"/>
      <c r="L47" s="393"/>
      <c r="M47" s="393"/>
      <c r="N47" s="393"/>
      <c r="O47" s="393"/>
      <c r="P47" s="394" t="str">
        <f t="shared" si="0"/>
        <v/>
      </c>
      <c r="Q47" s="342"/>
    </row>
    <row r="48" spans="1:17" ht="40" x14ac:dyDescent="0.4">
      <c r="A48" s="340"/>
      <c r="B48" s="455">
        <v>15</v>
      </c>
      <c r="C48" s="456" t="s">
        <v>147</v>
      </c>
      <c r="D48" s="393"/>
      <c r="E48" s="393"/>
      <c r="F48" s="393"/>
      <c r="G48" s="393"/>
      <c r="H48" s="393"/>
      <c r="I48" s="393"/>
      <c r="J48" s="393"/>
      <c r="K48" s="393"/>
      <c r="L48" s="393"/>
      <c r="M48" s="393"/>
      <c r="N48" s="393"/>
      <c r="O48" s="393"/>
      <c r="P48" s="394" t="str">
        <f t="shared" si="0"/>
        <v/>
      </c>
      <c r="Q48" s="342"/>
    </row>
    <row r="49" spans="1:17" ht="43" x14ac:dyDescent="0.4">
      <c r="A49" s="340"/>
      <c r="B49" s="455">
        <v>16</v>
      </c>
      <c r="C49" s="863" t="s">
        <v>148</v>
      </c>
      <c r="D49" s="862"/>
      <c r="E49" s="393"/>
      <c r="F49" s="393"/>
      <c r="G49" s="393"/>
      <c r="H49" s="393"/>
      <c r="I49" s="393"/>
      <c r="J49" s="393"/>
      <c r="K49" s="393"/>
      <c r="L49" s="393"/>
      <c r="M49" s="393"/>
      <c r="N49" s="393"/>
      <c r="O49" s="393"/>
      <c r="P49" s="394" t="str">
        <f t="shared" si="0"/>
        <v/>
      </c>
      <c r="Q49" s="342"/>
    </row>
    <row r="50" spans="1:17" ht="23" x14ac:dyDescent="0.4">
      <c r="A50" s="340"/>
      <c r="B50" s="864">
        <v>17</v>
      </c>
      <c r="C50" s="865" t="s">
        <v>149</v>
      </c>
      <c r="D50" s="862"/>
      <c r="E50" s="393"/>
      <c r="F50" s="393"/>
      <c r="G50" s="393"/>
      <c r="H50" s="393"/>
      <c r="I50" s="393"/>
      <c r="J50" s="393"/>
      <c r="K50" s="393"/>
      <c r="L50" s="393"/>
      <c r="M50" s="393"/>
      <c r="N50" s="393"/>
      <c r="O50" s="393"/>
      <c r="P50" s="394" t="str">
        <f t="shared" si="0"/>
        <v/>
      </c>
      <c r="Q50" s="342"/>
    </row>
    <row r="51" spans="1:17" ht="22.5" customHeight="1" x14ac:dyDescent="0.4">
      <c r="A51" s="340"/>
      <c r="B51" s="480">
        <v>19</v>
      </c>
      <c r="C51" s="860" t="s">
        <v>150</v>
      </c>
      <c r="D51" s="393"/>
      <c r="E51" s="393"/>
      <c r="F51" s="393"/>
      <c r="G51" s="393"/>
      <c r="H51" s="393"/>
      <c r="I51" s="393"/>
      <c r="J51" s="393"/>
      <c r="K51" s="393"/>
      <c r="L51" s="393"/>
      <c r="M51" s="393"/>
      <c r="N51" s="393"/>
      <c r="O51" s="393"/>
      <c r="P51" s="394" t="str">
        <f t="shared" si="0"/>
        <v/>
      </c>
      <c r="Q51" s="342"/>
    </row>
    <row r="52" spans="1:17" ht="20" x14ac:dyDescent="0.4">
      <c r="A52" s="340"/>
      <c r="B52" s="455">
        <v>21</v>
      </c>
      <c r="C52" s="392" t="s">
        <v>151</v>
      </c>
      <c r="D52" s="393"/>
      <c r="E52" s="393"/>
      <c r="F52" s="393"/>
      <c r="G52" s="393"/>
      <c r="H52" s="393"/>
      <c r="I52" s="393"/>
      <c r="J52" s="393"/>
      <c r="K52" s="393"/>
      <c r="L52" s="393"/>
      <c r="M52" s="393"/>
      <c r="N52" s="393"/>
      <c r="O52" s="393"/>
      <c r="P52" s="394" t="str">
        <f t="shared" si="0"/>
        <v/>
      </c>
      <c r="Q52" s="342"/>
    </row>
    <row r="53" spans="1:17" ht="40.5" customHeight="1" x14ac:dyDescent="0.4">
      <c r="A53" s="362"/>
      <c r="B53" s="455"/>
      <c r="C53" s="444" t="s">
        <v>152</v>
      </c>
      <c r="D53" s="445"/>
      <c r="E53" s="445"/>
      <c r="F53" s="445"/>
      <c r="G53" s="445"/>
      <c r="H53" s="445"/>
      <c r="I53" s="445"/>
      <c r="J53" s="445"/>
      <c r="K53" s="445"/>
      <c r="L53" s="445"/>
      <c r="M53" s="445"/>
      <c r="N53" s="445"/>
      <c r="O53" s="445"/>
      <c r="P53" s="394" t="str">
        <f t="shared" si="0"/>
        <v/>
      </c>
      <c r="Q53" s="366"/>
    </row>
    <row r="54" spans="1:17" ht="40.5" customHeight="1" x14ac:dyDescent="0.4">
      <c r="A54" s="362"/>
      <c r="B54" s="455" t="s">
        <v>153</v>
      </c>
      <c r="C54" s="456" t="s">
        <v>154</v>
      </c>
      <c r="D54" s="445"/>
      <c r="E54" s="445"/>
      <c r="F54" s="445"/>
      <c r="G54" s="445"/>
      <c r="H54" s="445"/>
      <c r="I54" s="445"/>
      <c r="J54" s="445"/>
      <c r="K54" s="445"/>
      <c r="L54" s="445"/>
      <c r="M54" s="445"/>
      <c r="N54" s="445"/>
      <c r="O54" s="445"/>
      <c r="P54" s="394" t="str">
        <f t="shared" si="0"/>
        <v/>
      </c>
      <c r="Q54" s="366"/>
    </row>
    <row r="55" spans="1:17" ht="40.5" customHeight="1" x14ac:dyDescent="0.4">
      <c r="A55" s="362"/>
      <c r="B55" s="455" t="s">
        <v>155</v>
      </c>
      <c r="C55" s="456" t="s">
        <v>156</v>
      </c>
      <c r="D55" s="445"/>
      <c r="E55" s="445"/>
      <c r="F55" s="445"/>
      <c r="G55" s="445"/>
      <c r="H55" s="445"/>
      <c r="I55" s="445"/>
      <c r="J55" s="445"/>
      <c r="K55" s="445"/>
      <c r="L55" s="445"/>
      <c r="M55" s="445"/>
      <c r="N55" s="445"/>
      <c r="O55" s="445"/>
      <c r="P55" s="394" t="str">
        <f t="shared" si="0"/>
        <v/>
      </c>
      <c r="Q55" s="366"/>
    </row>
    <row r="56" spans="1:17" ht="40.5" customHeight="1" x14ac:dyDescent="0.4">
      <c r="A56" s="362"/>
      <c r="B56" s="455" t="s">
        <v>157</v>
      </c>
      <c r="C56" s="456" t="s">
        <v>158</v>
      </c>
      <c r="D56" s="445"/>
      <c r="E56" s="445"/>
      <c r="F56" s="445"/>
      <c r="G56" s="445"/>
      <c r="H56" s="445"/>
      <c r="I56" s="445"/>
      <c r="J56" s="445"/>
      <c r="K56" s="445"/>
      <c r="L56" s="445"/>
      <c r="M56" s="445"/>
      <c r="N56" s="445"/>
      <c r="O56" s="445"/>
      <c r="P56" s="394" t="str">
        <f>IF(COUNT(D56:O56)&gt;0,P41/P40,"")</f>
        <v/>
      </c>
      <c r="Q56" s="366"/>
    </row>
    <row r="57" spans="1:17" ht="20" x14ac:dyDescent="0.4">
      <c r="A57" s="362"/>
      <c r="B57" s="455" t="s">
        <v>159</v>
      </c>
      <c r="C57" s="456" t="s">
        <v>160</v>
      </c>
      <c r="D57" s="445"/>
      <c r="E57" s="445"/>
      <c r="F57" s="445"/>
      <c r="G57" s="445"/>
      <c r="H57" s="445"/>
      <c r="I57" s="445"/>
      <c r="J57" s="445"/>
      <c r="K57" s="445"/>
      <c r="L57" s="445"/>
      <c r="M57" s="445"/>
      <c r="N57" s="445"/>
      <c r="O57" s="445"/>
      <c r="P57" s="446"/>
      <c r="Q57" s="366"/>
    </row>
    <row r="58" spans="1:17" ht="25.5" customHeight="1" thickBot="1" x14ac:dyDescent="0.45">
      <c r="A58" s="362"/>
      <c r="B58" s="457" t="s">
        <v>161</v>
      </c>
      <c r="C58" s="458" t="s">
        <v>162</v>
      </c>
      <c r="D58" s="447"/>
      <c r="E58" s="447"/>
      <c r="F58" s="447"/>
      <c r="G58" s="447"/>
      <c r="H58" s="447"/>
      <c r="I58" s="447"/>
      <c r="J58" s="447"/>
      <c r="K58" s="447"/>
      <c r="L58" s="447"/>
      <c r="M58" s="447"/>
      <c r="N58" s="447"/>
      <c r="O58" s="447"/>
      <c r="P58" s="448"/>
      <c r="Q58" s="366"/>
    </row>
    <row r="59" spans="1:17" ht="20.25" customHeight="1" x14ac:dyDescent="0.4">
      <c r="A59" s="362"/>
      <c r="B59" s="857" t="s">
        <v>163</v>
      </c>
      <c r="C59" s="858" t="s">
        <v>164</v>
      </c>
      <c r="D59" s="833"/>
      <c r="E59" s="833"/>
      <c r="F59" s="833"/>
      <c r="G59" s="833"/>
      <c r="H59" s="834"/>
      <c r="I59" s="834"/>
      <c r="J59" s="834"/>
      <c r="K59" s="397"/>
      <c r="L59" s="397"/>
      <c r="M59" s="397"/>
      <c r="N59" s="397"/>
      <c r="O59" s="397"/>
      <c r="P59" s="398"/>
      <c r="Q59" s="366"/>
    </row>
    <row r="60" spans="1:17" ht="23.5" x14ac:dyDescent="0.4">
      <c r="A60" s="362"/>
      <c r="B60" s="859" t="s">
        <v>165</v>
      </c>
      <c r="C60" s="858" t="s">
        <v>166</v>
      </c>
      <c r="D60" s="396"/>
      <c r="E60" s="396"/>
      <c r="F60" s="396"/>
      <c r="G60" s="396"/>
      <c r="H60" s="397"/>
      <c r="I60" s="397"/>
      <c r="J60" s="397"/>
      <c r="K60" s="397"/>
      <c r="L60" s="397"/>
      <c r="M60" s="397"/>
      <c r="N60" s="397"/>
      <c r="O60" s="397"/>
      <c r="P60" s="398"/>
      <c r="Q60" s="366"/>
    </row>
    <row r="61" spans="1:17" ht="24" thickBot="1" x14ac:dyDescent="0.45">
      <c r="A61" s="362"/>
      <c r="B61" s="859"/>
      <c r="C61" s="858"/>
      <c r="D61" s="396"/>
      <c r="E61" s="396"/>
      <c r="F61" s="396"/>
      <c r="G61" s="396"/>
      <c r="H61" s="397"/>
      <c r="I61" s="397"/>
      <c r="J61" s="397"/>
      <c r="K61" s="397"/>
      <c r="L61" s="397"/>
      <c r="M61" s="397"/>
      <c r="N61" s="397"/>
      <c r="O61" s="397"/>
      <c r="P61" s="398"/>
      <c r="Q61" s="366"/>
    </row>
    <row r="62" spans="1:17" ht="44.25" customHeight="1" x14ac:dyDescent="0.4">
      <c r="A62" s="362"/>
      <c r="B62" s="1264" t="s">
        <v>167</v>
      </c>
      <c r="C62" s="1265"/>
      <c r="D62" s="1265"/>
      <c r="E62" s="1265"/>
      <c r="F62" s="1265"/>
      <c r="G62" s="1265"/>
      <c r="H62" s="1265"/>
      <c r="I62" s="1265"/>
      <c r="J62" s="1265"/>
      <c r="K62" s="1265"/>
      <c r="L62" s="1265"/>
      <c r="M62" s="1265"/>
      <c r="N62" s="1265"/>
      <c r="O62" s="1265"/>
      <c r="P62" s="1266"/>
      <c r="Q62" s="366"/>
    </row>
    <row r="63" spans="1:17" ht="49.5" customHeight="1" x14ac:dyDescent="0.4">
      <c r="A63" s="362"/>
      <c r="B63" s="459" t="s">
        <v>168</v>
      </c>
      <c r="C63" s="460" t="s">
        <v>169</v>
      </c>
      <c r="D63" s="461"/>
      <c r="E63" s="461"/>
      <c r="F63" s="461"/>
      <c r="G63" s="461"/>
      <c r="H63" s="461"/>
      <c r="I63" s="461"/>
      <c r="J63" s="461"/>
      <c r="K63" s="461"/>
      <c r="L63" s="461"/>
      <c r="M63" s="461"/>
      <c r="N63" s="461"/>
      <c r="O63" s="461"/>
      <c r="P63" s="462" t="str">
        <f>IF(COUNT(D63:O63)&gt;0,SUM(D63:O63),"")</f>
        <v/>
      </c>
      <c r="Q63" s="366"/>
    </row>
    <row r="64" spans="1:17" ht="49.5" customHeight="1" x14ac:dyDescent="0.4">
      <c r="A64" s="362"/>
      <c r="B64" s="463"/>
      <c r="C64" s="444" t="s">
        <v>170</v>
      </c>
      <c r="D64" s="445"/>
      <c r="E64" s="445"/>
      <c r="F64" s="445"/>
      <c r="G64" s="445"/>
      <c r="H64" s="445"/>
      <c r="I64" s="445"/>
      <c r="J64" s="445"/>
      <c r="K64" s="445"/>
      <c r="L64" s="445"/>
      <c r="M64" s="445"/>
      <c r="N64" s="445"/>
      <c r="O64" s="445"/>
      <c r="P64" s="394"/>
      <c r="Q64" s="366"/>
    </row>
    <row r="65" spans="1:17" ht="45" customHeight="1" x14ac:dyDescent="0.4">
      <c r="A65" s="362"/>
      <c r="B65" s="455" t="s">
        <v>171</v>
      </c>
      <c r="C65" s="456" t="s">
        <v>158</v>
      </c>
      <c r="D65" s="445" t="str">
        <f>IF(COUNT(D40,D41,D47,D48,D49,D63)&gt;0,(D41/(D40-D47-D48-D63-D49)),"")</f>
        <v/>
      </c>
      <c r="E65" s="445" t="str">
        <f t="shared" ref="E65:O65" si="3">IF(COUNT(E40,E41,E47,E48,E49,E63)&gt;0,(E41/(E40-E47-E48-E63-E49)),"")</f>
        <v/>
      </c>
      <c r="F65" s="445" t="str">
        <f t="shared" si="3"/>
        <v/>
      </c>
      <c r="G65" s="445" t="str">
        <f t="shared" si="3"/>
        <v/>
      </c>
      <c r="H65" s="445" t="str">
        <f t="shared" si="3"/>
        <v/>
      </c>
      <c r="I65" s="445" t="str">
        <f t="shared" si="3"/>
        <v/>
      </c>
      <c r="J65" s="445" t="str">
        <f t="shared" si="3"/>
        <v/>
      </c>
      <c r="K65" s="445" t="str">
        <f t="shared" si="3"/>
        <v/>
      </c>
      <c r="L65" s="445" t="str">
        <f t="shared" si="3"/>
        <v/>
      </c>
      <c r="M65" s="445" t="str">
        <f t="shared" si="3"/>
        <v/>
      </c>
      <c r="N65" s="445" t="str">
        <f t="shared" si="3"/>
        <v/>
      </c>
      <c r="O65" s="445" t="str">
        <f t="shared" si="3"/>
        <v/>
      </c>
      <c r="P65" s="394" t="str">
        <f>IF(COUNT(D65:O65)&gt;0,IFERROR((P41/(IF(P40="",0,P40)-IF(P47="",0,P47)-IF(P48="",0,P48)-IF(P49="",0,P49)-IF(P63="",0,P63))),""),"")</f>
        <v/>
      </c>
      <c r="Q65" s="366"/>
    </row>
    <row r="66" spans="1:17" ht="20" x14ac:dyDescent="0.4">
      <c r="A66" s="362"/>
      <c r="B66" s="455" t="s">
        <v>172</v>
      </c>
      <c r="C66" s="456" t="s">
        <v>160</v>
      </c>
      <c r="D66" s="445" t="str">
        <f t="shared" ref="D66:O66" si="4">IF(COUNT(D57)&gt;0,(D57),"")</f>
        <v/>
      </c>
      <c r="E66" s="445" t="str">
        <f t="shared" si="4"/>
        <v/>
      </c>
      <c r="F66" s="445" t="str">
        <f t="shared" si="4"/>
        <v/>
      </c>
      <c r="G66" s="445" t="str">
        <f t="shared" si="4"/>
        <v/>
      </c>
      <c r="H66" s="445" t="str">
        <f t="shared" si="4"/>
        <v/>
      </c>
      <c r="I66" s="445" t="str">
        <f t="shared" si="4"/>
        <v/>
      </c>
      <c r="J66" s="445" t="str">
        <f t="shared" si="4"/>
        <v/>
      </c>
      <c r="K66" s="445" t="str">
        <f t="shared" si="4"/>
        <v/>
      </c>
      <c r="L66" s="445" t="str">
        <f t="shared" si="4"/>
        <v/>
      </c>
      <c r="M66" s="445" t="str">
        <f t="shared" si="4"/>
        <v/>
      </c>
      <c r="N66" s="445" t="str">
        <f t="shared" si="4"/>
        <v/>
      </c>
      <c r="O66" s="445" t="str">
        <f t="shared" si="4"/>
        <v/>
      </c>
      <c r="P66" s="446"/>
      <c r="Q66" s="366"/>
    </row>
    <row r="67" spans="1:17" ht="20.5" thickBot="1" x14ac:dyDescent="0.45">
      <c r="A67" s="362"/>
      <c r="B67" s="457" t="s">
        <v>173</v>
      </c>
      <c r="C67" s="458" t="s">
        <v>162</v>
      </c>
      <c r="D67" s="784" t="str">
        <f>IF(COUNT(D39,D40,D47,D48,D49,D63)&gt;0,(D39/(D40-D47-D48-D63-D49)),"")</f>
        <v/>
      </c>
      <c r="E67" s="784" t="str">
        <f t="shared" ref="E67:O67" si="5">IF(COUNT(E39,E40,E47,E48,E49,E63)&gt;0,(E39/(E40-E47-E48-E63-E49)),"")</f>
        <v/>
      </c>
      <c r="F67" s="784" t="str">
        <f t="shared" si="5"/>
        <v/>
      </c>
      <c r="G67" s="784" t="str">
        <f t="shared" si="5"/>
        <v/>
      </c>
      <c r="H67" s="784" t="str">
        <f t="shared" si="5"/>
        <v/>
      </c>
      <c r="I67" s="784" t="str">
        <f t="shared" si="5"/>
        <v/>
      </c>
      <c r="J67" s="784" t="str">
        <f t="shared" si="5"/>
        <v/>
      </c>
      <c r="K67" s="784" t="str">
        <f t="shared" si="5"/>
        <v/>
      </c>
      <c r="L67" s="784" t="str">
        <f t="shared" si="5"/>
        <v/>
      </c>
      <c r="M67" s="784" t="str">
        <f t="shared" si="5"/>
        <v/>
      </c>
      <c r="N67" s="784" t="str">
        <f t="shared" si="5"/>
        <v/>
      </c>
      <c r="O67" s="784" t="str">
        <f t="shared" si="5"/>
        <v/>
      </c>
      <c r="P67" s="448"/>
      <c r="Q67" s="366"/>
    </row>
    <row r="68" spans="1:17" ht="33.75" customHeight="1" thickBot="1" x14ac:dyDescent="0.45">
      <c r="A68" s="464"/>
      <c r="B68" s="465"/>
      <c r="C68" s="421"/>
      <c r="D68" s="422"/>
      <c r="E68" s="422"/>
      <c r="F68" s="422"/>
      <c r="G68" s="422"/>
      <c r="H68" s="423"/>
      <c r="I68" s="424"/>
      <c r="J68" s="424"/>
      <c r="K68" s="424"/>
      <c r="L68" s="424"/>
      <c r="M68" s="424"/>
      <c r="N68" s="424"/>
      <c r="O68" s="424"/>
      <c r="P68" s="424"/>
      <c r="Q68" s="425"/>
    </row>
    <row r="69" spans="1:17" ht="20.25" customHeight="1" x14ac:dyDescent="0.4">
      <c r="A69" s="362"/>
      <c r="B69" s="466"/>
      <c r="C69" s="467" t="s">
        <v>174</v>
      </c>
      <c r="D69" s="396"/>
      <c r="E69" s="396"/>
      <c r="F69" s="396"/>
      <c r="G69" s="396"/>
      <c r="H69" s="397"/>
      <c r="I69" s="397"/>
      <c r="J69" s="397"/>
      <c r="K69" s="397"/>
      <c r="L69" s="397"/>
      <c r="M69" s="397"/>
      <c r="N69" s="397"/>
      <c r="O69" s="397"/>
      <c r="P69" s="398"/>
      <c r="Q69" s="366"/>
    </row>
    <row r="70" spans="1:17" s="384" customFormat="1" ht="18" customHeight="1" thickBot="1" x14ac:dyDescent="0.45">
      <c r="A70" s="378"/>
      <c r="B70" s="451"/>
      <c r="C70" s="468"/>
      <c r="D70" s="452"/>
      <c r="E70" s="452"/>
      <c r="F70" s="452"/>
      <c r="G70" s="452"/>
      <c r="H70" s="453"/>
      <c r="I70" s="453"/>
      <c r="J70" s="453"/>
      <c r="K70" s="453"/>
      <c r="L70" s="453"/>
      <c r="M70" s="453"/>
      <c r="N70" s="453"/>
      <c r="O70" s="453"/>
      <c r="P70" s="452"/>
      <c r="Q70" s="366"/>
    </row>
    <row r="71" spans="1:17" s="474" customFormat="1" ht="24.75" customHeight="1" x14ac:dyDescent="0.4">
      <c r="A71" s="469"/>
      <c r="B71" s="470" t="s">
        <v>131</v>
      </c>
      <c r="C71" s="471" t="s">
        <v>132</v>
      </c>
      <c r="D71" s="472" t="s">
        <v>133</v>
      </c>
      <c r="E71" s="472" t="s">
        <v>133</v>
      </c>
      <c r="F71" s="472" t="s">
        <v>133</v>
      </c>
      <c r="G71" s="472" t="s">
        <v>133</v>
      </c>
      <c r="H71" s="472" t="s">
        <v>133</v>
      </c>
      <c r="I71" s="472" t="s">
        <v>133</v>
      </c>
      <c r="J71" s="472" t="s">
        <v>133</v>
      </c>
      <c r="K71" s="472" t="s">
        <v>133</v>
      </c>
      <c r="L71" s="472" t="s">
        <v>133</v>
      </c>
      <c r="M71" s="472" t="s">
        <v>133</v>
      </c>
      <c r="N71" s="472" t="s">
        <v>133</v>
      </c>
      <c r="O71" s="472" t="s">
        <v>133</v>
      </c>
      <c r="P71" s="1267" t="s">
        <v>134</v>
      </c>
      <c r="Q71" s="473"/>
    </row>
    <row r="72" spans="1:17" s="474" customFormat="1" ht="20.25" customHeight="1" x14ac:dyDescent="0.4">
      <c r="A72" s="469"/>
      <c r="B72" s="475"/>
      <c r="C72" s="476" t="s">
        <v>135</v>
      </c>
      <c r="D72" s="477" t="s">
        <v>133</v>
      </c>
      <c r="E72" s="477" t="s">
        <v>133</v>
      </c>
      <c r="F72" s="477" t="s">
        <v>133</v>
      </c>
      <c r="G72" s="477" t="s">
        <v>133</v>
      </c>
      <c r="H72" s="477" t="s">
        <v>133</v>
      </c>
      <c r="I72" s="477" t="s">
        <v>133</v>
      </c>
      <c r="J72" s="477" t="s">
        <v>133</v>
      </c>
      <c r="K72" s="477" t="s">
        <v>133</v>
      </c>
      <c r="L72" s="477" t="s">
        <v>133</v>
      </c>
      <c r="M72" s="477" t="s">
        <v>133</v>
      </c>
      <c r="N72" s="477" t="s">
        <v>133</v>
      </c>
      <c r="O72" s="477" t="s">
        <v>133</v>
      </c>
      <c r="P72" s="1268"/>
      <c r="Q72" s="473"/>
    </row>
    <row r="73" spans="1:17" s="474" customFormat="1" ht="22.5" customHeight="1" x14ac:dyDescent="0.4">
      <c r="A73" s="469"/>
      <c r="B73" s="478">
        <v>1</v>
      </c>
      <c r="C73" s="479" t="s">
        <v>136</v>
      </c>
      <c r="D73" s="393"/>
      <c r="E73" s="393"/>
      <c r="F73" s="393"/>
      <c r="G73" s="393"/>
      <c r="H73" s="393"/>
      <c r="I73" s="393"/>
      <c r="J73" s="393"/>
      <c r="K73" s="393"/>
      <c r="L73" s="393"/>
      <c r="M73" s="393"/>
      <c r="N73" s="393"/>
      <c r="O73" s="393"/>
      <c r="P73" s="394" t="str">
        <f t="shared" ref="P73:P91" si="6">IF(COUNT(D73:O73)&gt;0,SUM(D73:O73),"")</f>
        <v/>
      </c>
      <c r="Q73" s="473"/>
    </row>
    <row r="74" spans="1:17" s="474" customFormat="1" ht="22.5" customHeight="1" x14ac:dyDescent="0.4">
      <c r="A74" s="469"/>
      <c r="B74" s="478">
        <v>2</v>
      </c>
      <c r="C74" s="479" t="s">
        <v>137</v>
      </c>
      <c r="D74" s="393"/>
      <c r="E74" s="393"/>
      <c r="F74" s="393"/>
      <c r="G74" s="393"/>
      <c r="H74" s="393"/>
      <c r="I74" s="393"/>
      <c r="J74" s="393"/>
      <c r="K74" s="393"/>
      <c r="L74" s="393"/>
      <c r="M74" s="393"/>
      <c r="N74" s="393"/>
      <c r="O74" s="393"/>
      <c r="P74" s="394" t="str">
        <f t="shared" si="6"/>
        <v/>
      </c>
      <c r="Q74" s="473"/>
    </row>
    <row r="75" spans="1:17" s="474" customFormat="1" ht="22.5" customHeight="1" x14ac:dyDescent="0.4">
      <c r="A75" s="469"/>
      <c r="B75" s="478">
        <v>3</v>
      </c>
      <c r="C75" s="479" t="s">
        <v>138</v>
      </c>
      <c r="D75" s="393"/>
      <c r="E75" s="393"/>
      <c r="F75" s="393"/>
      <c r="G75" s="393"/>
      <c r="H75" s="393"/>
      <c r="I75" s="393"/>
      <c r="J75" s="393"/>
      <c r="K75" s="393"/>
      <c r="L75" s="393"/>
      <c r="M75" s="393"/>
      <c r="N75" s="393"/>
      <c r="O75" s="393"/>
      <c r="P75" s="394" t="str">
        <f t="shared" si="6"/>
        <v/>
      </c>
      <c r="Q75" s="473"/>
    </row>
    <row r="76" spans="1:17" s="474" customFormat="1" ht="22.5" customHeight="1" x14ac:dyDescent="0.4">
      <c r="A76" s="469"/>
      <c r="B76" s="478">
        <v>4</v>
      </c>
      <c r="C76" s="479" t="s">
        <v>139</v>
      </c>
      <c r="D76" s="395" t="str">
        <f t="shared" ref="D76:O76" si="7">IF(COUNT(D73:D75)&gt;0, SUM(D73:D75),"")</f>
        <v/>
      </c>
      <c r="E76" s="395" t="str">
        <f t="shared" si="7"/>
        <v/>
      </c>
      <c r="F76" s="395" t="str">
        <f t="shared" si="7"/>
        <v/>
      </c>
      <c r="G76" s="395" t="str">
        <f t="shared" si="7"/>
        <v/>
      </c>
      <c r="H76" s="395" t="str">
        <f t="shared" si="7"/>
        <v/>
      </c>
      <c r="I76" s="395" t="str">
        <f t="shared" si="7"/>
        <v/>
      </c>
      <c r="J76" s="395" t="str">
        <f t="shared" si="7"/>
        <v/>
      </c>
      <c r="K76" s="395" t="str">
        <f t="shared" si="7"/>
        <v/>
      </c>
      <c r="L76" s="395" t="str">
        <f t="shared" si="7"/>
        <v/>
      </c>
      <c r="M76" s="395" t="str">
        <f t="shared" si="7"/>
        <v/>
      </c>
      <c r="N76" s="395" t="str">
        <f t="shared" si="7"/>
        <v/>
      </c>
      <c r="O76" s="395" t="str">
        <f t="shared" si="7"/>
        <v/>
      </c>
      <c r="P76" s="394" t="str">
        <f t="shared" si="6"/>
        <v/>
      </c>
      <c r="Q76" s="473"/>
    </row>
    <row r="77" spans="1:17" s="474" customFormat="1" ht="22.5" customHeight="1" x14ac:dyDescent="0.4">
      <c r="A77" s="469"/>
      <c r="B77" s="478">
        <v>5</v>
      </c>
      <c r="C77" s="479" t="s">
        <v>140</v>
      </c>
      <c r="D77" s="393"/>
      <c r="E77" s="393"/>
      <c r="F77" s="393"/>
      <c r="G77" s="393"/>
      <c r="H77" s="393"/>
      <c r="I77" s="393"/>
      <c r="J77" s="393"/>
      <c r="K77" s="393"/>
      <c r="L77" s="393"/>
      <c r="M77" s="393"/>
      <c r="N77" s="393"/>
      <c r="O77" s="393"/>
      <c r="P77" s="394" t="str">
        <f t="shared" si="6"/>
        <v/>
      </c>
      <c r="Q77" s="473"/>
    </row>
    <row r="78" spans="1:17" s="474" customFormat="1" ht="22.5" customHeight="1" x14ac:dyDescent="0.4">
      <c r="A78" s="469"/>
      <c r="B78" s="478">
        <v>6</v>
      </c>
      <c r="C78" s="479" t="s">
        <v>141</v>
      </c>
      <c r="D78" s="393"/>
      <c r="E78" s="393"/>
      <c r="F78" s="393"/>
      <c r="G78" s="393"/>
      <c r="H78" s="393"/>
      <c r="I78" s="393"/>
      <c r="J78" s="393"/>
      <c r="K78" s="393"/>
      <c r="L78" s="393"/>
      <c r="M78" s="393"/>
      <c r="N78" s="393"/>
      <c r="O78" s="393"/>
      <c r="P78" s="394" t="str">
        <f t="shared" si="6"/>
        <v/>
      </c>
      <c r="Q78" s="473"/>
    </row>
    <row r="79" spans="1:17" s="474" customFormat="1" ht="22.5" customHeight="1" x14ac:dyDescent="0.4">
      <c r="A79" s="469"/>
      <c r="B79" s="478">
        <v>7</v>
      </c>
      <c r="C79" s="479" t="s">
        <v>142</v>
      </c>
      <c r="D79" s="393"/>
      <c r="E79" s="393"/>
      <c r="F79" s="393"/>
      <c r="G79" s="393"/>
      <c r="H79" s="393"/>
      <c r="I79" s="393"/>
      <c r="J79" s="393"/>
      <c r="K79" s="393"/>
      <c r="L79" s="393"/>
      <c r="M79" s="393"/>
      <c r="N79" s="393"/>
      <c r="O79" s="393"/>
      <c r="P79" s="394" t="str">
        <f t="shared" si="6"/>
        <v/>
      </c>
      <c r="Q79" s="473"/>
    </row>
    <row r="80" spans="1:17" s="474" customFormat="1" ht="22.5" customHeight="1" x14ac:dyDescent="0.4">
      <c r="A80" s="469"/>
      <c r="B80" s="478">
        <v>8</v>
      </c>
      <c r="C80" s="479" t="s">
        <v>143</v>
      </c>
      <c r="D80" s="395" t="str">
        <f t="shared" ref="D80:O80" si="8">IF(COUNT(D78:D79)&gt;0,(D78-D79),"")</f>
        <v/>
      </c>
      <c r="E80" s="395" t="str">
        <f t="shared" si="8"/>
        <v/>
      </c>
      <c r="F80" s="395" t="str">
        <f t="shared" si="8"/>
        <v/>
      </c>
      <c r="G80" s="395" t="str">
        <f t="shared" si="8"/>
        <v/>
      </c>
      <c r="H80" s="395" t="str">
        <f t="shared" si="8"/>
        <v/>
      </c>
      <c r="I80" s="395" t="str">
        <f t="shared" si="8"/>
        <v/>
      </c>
      <c r="J80" s="395" t="str">
        <f t="shared" si="8"/>
        <v/>
      </c>
      <c r="K80" s="395" t="str">
        <f t="shared" si="8"/>
        <v/>
      </c>
      <c r="L80" s="395" t="str">
        <f t="shared" si="8"/>
        <v/>
      </c>
      <c r="M80" s="395" t="str">
        <f t="shared" si="8"/>
        <v/>
      </c>
      <c r="N80" s="395" t="str">
        <f t="shared" si="8"/>
        <v/>
      </c>
      <c r="O80" s="395" t="str">
        <f t="shared" si="8"/>
        <v/>
      </c>
      <c r="P80" s="394" t="str">
        <f t="shared" si="6"/>
        <v/>
      </c>
      <c r="Q80" s="473"/>
    </row>
    <row r="81" spans="1:17" s="474" customFormat="1" ht="40.5" customHeight="1" x14ac:dyDescent="0.4">
      <c r="A81" s="469"/>
      <c r="B81" s="478">
        <v>9</v>
      </c>
      <c r="C81" s="479" t="s">
        <v>144</v>
      </c>
      <c r="D81" s="393"/>
      <c r="E81" s="393"/>
      <c r="F81" s="393"/>
      <c r="G81" s="393"/>
      <c r="H81" s="393"/>
      <c r="I81" s="393"/>
      <c r="J81" s="393"/>
      <c r="K81" s="393"/>
      <c r="L81" s="393"/>
      <c r="M81" s="393"/>
      <c r="N81" s="393"/>
      <c r="O81" s="393"/>
      <c r="P81" s="394" t="str">
        <f t="shared" si="6"/>
        <v/>
      </c>
      <c r="Q81" s="473"/>
    </row>
    <row r="82" spans="1:17" s="474" customFormat="1" ht="22.5" customHeight="1" x14ac:dyDescent="0.4">
      <c r="A82" s="469"/>
      <c r="B82" s="478">
        <v>10</v>
      </c>
      <c r="C82" s="479" t="s">
        <v>145</v>
      </c>
      <c r="D82" s="393"/>
      <c r="E82" s="393"/>
      <c r="F82" s="393"/>
      <c r="G82" s="393"/>
      <c r="H82" s="443"/>
      <c r="I82" s="443"/>
      <c r="J82" s="443"/>
      <c r="K82" s="443"/>
      <c r="L82" s="443"/>
      <c r="M82" s="443"/>
      <c r="N82" s="443"/>
      <c r="O82" s="443"/>
      <c r="P82" s="394" t="str">
        <f t="shared" si="6"/>
        <v/>
      </c>
      <c r="Q82" s="473"/>
    </row>
    <row r="83" spans="1:17" s="474" customFormat="1" ht="40" x14ac:dyDescent="0.4">
      <c r="A83" s="469"/>
      <c r="B83" s="455">
        <v>14</v>
      </c>
      <c r="C83" s="456" t="s">
        <v>146</v>
      </c>
      <c r="D83" s="393"/>
      <c r="E83" s="393"/>
      <c r="F83" s="393"/>
      <c r="G83" s="393"/>
      <c r="H83" s="393"/>
      <c r="I83" s="393"/>
      <c r="J83" s="393"/>
      <c r="K83" s="393"/>
      <c r="L83" s="393"/>
      <c r="M83" s="393"/>
      <c r="N83" s="393"/>
      <c r="O83" s="393"/>
      <c r="P83" s="394" t="str">
        <f t="shared" si="6"/>
        <v/>
      </c>
      <c r="Q83" s="473"/>
    </row>
    <row r="84" spans="1:17" s="474" customFormat="1" ht="40" x14ac:dyDescent="0.4">
      <c r="A84" s="469"/>
      <c r="B84" s="455">
        <v>15</v>
      </c>
      <c r="C84" s="456" t="s">
        <v>147</v>
      </c>
      <c r="D84" s="393"/>
      <c r="E84" s="393"/>
      <c r="F84" s="393"/>
      <c r="G84" s="393"/>
      <c r="H84" s="393"/>
      <c r="I84" s="393"/>
      <c r="J84" s="393"/>
      <c r="K84" s="393"/>
      <c r="L84" s="393"/>
      <c r="M84" s="393"/>
      <c r="N84" s="393"/>
      <c r="O84" s="393"/>
      <c r="P84" s="394" t="str">
        <f t="shared" si="6"/>
        <v/>
      </c>
      <c r="Q84" s="473"/>
    </row>
    <row r="85" spans="1:17" s="474" customFormat="1" ht="43" x14ac:dyDescent="0.4">
      <c r="A85" s="469"/>
      <c r="B85" s="455">
        <v>16</v>
      </c>
      <c r="C85" s="863" t="s">
        <v>148</v>
      </c>
      <c r="D85" s="393"/>
      <c r="E85" s="393"/>
      <c r="F85" s="393"/>
      <c r="G85" s="393"/>
      <c r="H85" s="393"/>
      <c r="I85" s="393"/>
      <c r="J85" s="393"/>
      <c r="K85" s="393"/>
      <c r="L85" s="393"/>
      <c r="M85" s="393"/>
      <c r="N85" s="393"/>
      <c r="O85" s="393"/>
      <c r="P85" s="394" t="str">
        <f t="shared" si="6"/>
        <v/>
      </c>
      <c r="Q85" s="473"/>
    </row>
    <row r="86" spans="1:17" s="474" customFormat="1" ht="23" x14ac:dyDescent="0.4">
      <c r="A86" s="469"/>
      <c r="B86" s="864">
        <v>17</v>
      </c>
      <c r="C86" s="865" t="s">
        <v>149</v>
      </c>
      <c r="D86" s="393"/>
      <c r="E86" s="393"/>
      <c r="F86" s="393"/>
      <c r="G86" s="393"/>
      <c r="H86" s="393"/>
      <c r="I86" s="393"/>
      <c r="J86" s="393"/>
      <c r="K86" s="393"/>
      <c r="L86" s="393"/>
      <c r="M86" s="393"/>
      <c r="N86" s="393"/>
      <c r="O86" s="393"/>
      <c r="P86" s="394" t="str">
        <f t="shared" si="6"/>
        <v/>
      </c>
      <c r="Q86" s="473"/>
    </row>
    <row r="87" spans="1:17" s="474" customFormat="1" ht="22.5" customHeight="1" x14ac:dyDescent="0.4">
      <c r="A87" s="469"/>
      <c r="B87" s="455">
        <v>19</v>
      </c>
      <c r="C87" s="392" t="s">
        <v>150</v>
      </c>
      <c r="D87" s="393"/>
      <c r="E87" s="393"/>
      <c r="F87" s="393"/>
      <c r="G87" s="393"/>
      <c r="H87" s="393"/>
      <c r="I87" s="393"/>
      <c r="J87" s="393"/>
      <c r="K87" s="393"/>
      <c r="L87" s="393"/>
      <c r="M87" s="393"/>
      <c r="N87" s="393"/>
      <c r="O87" s="393"/>
      <c r="P87" s="394" t="str">
        <f t="shared" si="6"/>
        <v/>
      </c>
      <c r="Q87" s="473"/>
    </row>
    <row r="88" spans="1:17" s="474" customFormat="1" ht="40.5" customHeight="1" x14ac:dyDescent="0.4">
      <c r="A88" s="469"/>
      <c r="B88" s="455">
        <v>21</v>
      </c>
      <c r="C88" s="392" t="s">
        <v>151</v>
      </c>
      <c r="D88" s="393"/>
      <c r="E88" s="393"/>
      <c r="F88" s="393"/>
      <c r="G88" s="393"/>
      <c r="H88" s="393"/>
      <c r="I88" s="393"/>
      <c r="J88" s="393"/>
      <c r="K88" s="393"/>
      <c r="L88" s="393"/>
      <c r="M88" s="393"/>
      <c r="N88" s="393"/>
      <c r="O88" s="393"/>
      <c r="P88" s="394" t="str">
        <f t="shared" si="6"/>
        <v/>
      </c>
      <c r="Q88" s="473"/>
    </row>
    <row r="89" spans="1:17" ht="40.5" customHeight="1" x14ac:dyDescent="0.4">
      <c r="A89" s="362"/>
      <c r="B89" s="480"/>
      <c r="C89" s="389" t="s">
        <v>152</v>
      </c>
      <c r="D89" s="481"/>
      <c r="E89" s="481"/>
      <c r="F89" s="481"/>
      <c r="G89" s="481"/>
      <c r="H89" s="481"/>
      <c r="I89" s="481"/>
      <c r="J89" s="481"/>
      <c r="K89" s="481"/>
      <c r="L89" s="481"/>
      <c r="M89" s="481"/>
      <c r="N89" s="481"/>
      <c r="O89" s="481"/>
      <c r="P89" s="482" t="str">
        <f t="shared" si="6"/>
        <v/>
      </c>
      <c r="Q89" s="366"/>
    </row>
    <row r="90" spans="1:17" ht="40.5" customHeight="1" x14ac:dyDescent="0.4">
      <c r="A90" s="362"/>
      <c r="B90" s="455" t="s">
        <v>153</v>
      </c>
      <c r="C90" s="456" t="s">
        <v>154</v>
      </c>
      <c r="D90" s="445"/>
      <c r="E90" s="445"/>
      <c r="F90" s="445"/>
      <c r="G90" s="445"/>
      <c r="H90" s="445"/>
      <c r="I90" s="445"/>
      <c r="J90" s="445"/>
      <c r="K90" s="445"/>
      <c r="L90" s="445"/>
      <c r="M90" s="445"/>
      <c r="N90" s="445"/>
      <c r="O90" s="445"/>
      <c r="P90" s="394" t="str">
        <f t="shared" si="6"/>
        <v/>
      </c>
      <c r="Q90" s="366"/>
    </row>
    <row r="91" spans="1:17" ht="40.5" customHeight="1" x14ac:dyDescent="0.4">
      <c r="A91" s="362"/>
      <c r="B91" s="455" t="s">
        <v>155</v>
      </c>
      <c r="C91" s="456" t="s">
        <v>156</v>
      </c>
      <c r="D91" s="445"/>
      <c r="E91" s="445"/>
      <c r="F91" s="445"/>
      <c r="G91" s="445"/>
      <c r="H91" s="445"/>
      <c r="I91" s="445"/>
      <c r="J91" s="445"/>
      <c r="K91" s="445"/>
      <c r="L91" s="445"/>
      <c r="M91" s="445"/>
      <c r="N91" s="445"/>
      <c r="O91" s="445"/>
      <c r="P91" s="394" t="str">
        <f t="shared" si="6"/>
        <v/>
      </c>
      <c r="Q91" s="366"/>
    </row>
    <row r="92" spans="1:17" ht="40.5" customHeight="1" x14ac:dyDescent="0.4">
      <c r="A92" s="362"/>
      <c r="B92" s="455" t="s">
        <v>157</v>
      </c>
      <c r="C92" s="456" t="s">
        <v>158</v>
      </c>
      <c r="D92" s="445"/>
      <c r="E92" s="445"/>
      <c r="F92" s="445"/>
      <c r="G92" s="445"/>
      <c r="H92" s="445"/>
      <c r="I92" s="445"/>
      <c r="J92" s="445"/>
      <c r="K92" s="445"/>
      <c r="L92" s="445"/>
      <c r="M92" s="445"/>
      <c r="N92" s="445"/>
      <c r="O92" s="445"/>
      <c r="P92" s="394" t="str">
        <f>IF(COUNT(D92:O92)&gt;0,P77/P76,"")</f>
        <v/>
      </c>
      <c r="Q92" s="366"/>
    </row>
    <row r="93" spans="1:17" ht="20" x14ac:dyDescent="0.4">
      <c r="A93" s="362"/>
      <c r="B93" s="455" t="s">
        <v>159</v>
      </c>
      <c r="C93" s="456" t="s">
        <v>160</v>
      </c>
      <c r="D93" s="445"/>
      <c r="E93" s="445"/>
      <c r="F93" s="445"/>
      <c r="G93" s="445"/>
      <c r="H93" s="445"/>
      <c r="I93" s="445"/>
      <c r="J93" s="445"/>
      <c r="K93" s="445"/>
      <c r="L93" s="445"/>
      <c r="M93" s="445"/>
      <c r="N93" s="445"/>
      <c r="O93" s="445"/>
      <c r="P93" s="446"/>
      <c r="Q93" s="366"/>
    </row>
    <row r="94" spans="1:17" ht="25.5" customHeight="1" thickBot="1" x14ac:dyDescent="0.45">
      <c r="A94" s="362"/>
      <c r="B94" s="457" t="s">
        <v>161</v>
      </c>
      <c r="C94" s="458" t="s">
        <v>162</v>
      </c>
      <c r="D94" s="447"/>
      <c r="E94" s="447"/>
      <c r="F94" s="447"/>
      <c r="G94" s="447"/>
      <c r="H94" s="447"/>
      <c r="I94" s="447"/>
      <c r="J94" s="447"/>
      <c r="K94" s="447"/>
      <c r="L94" s="447"/>
      <c r="M94" s="447"/>
      <c r="N94" s="447"/>
      <c r="O94" s="447"/>
      <c r="P94" s="448"/>
      <c r="Q94" s="366"/>
    </row>
    <row r="95" spans="1:17" s="474" customFormat="1" ht="20.25" customHeight="1" x14ac:dyDescent="0.4">
      <c r="A95" s="483"/>
      <c r="B95" s="857"/>
      <c r="C95" s="858"/>
      <c r="D95" s="833"/>
      <c r="E95" s="833"/>
      <c r="F95" s="833"/>
      <c r="G95" s="833"/>
      <c r="H95" s="835"/>
      <c r="I95" s="835"/>
      <c r="J95" s="835"/>
      <c r="K95" s="397"/>
      <c r="L95" s="397"/>
      <c r="M95" s="397"/>
      <c r="N95" s="397"/>
      <c r="O95" s="397"/>
      <c r="P95" s="398"/>
      <c r="Q95" s="484"/>
    </row>
    <row r="96" spans="1:17" s="474" customFormat="1" ht="23.5" x14ac:dyDescent="0.4">
      <c r="A96" s="483"/>
      <c r="B96" s="859"/>
      <c r="C96" s="858"/>
      <c r="D96" s="396"/>
      <c r="E96" s="396"/>
      <c r="F96" s="396"/>
      <c r="G96" s="396"/>
      <c r="H96" s="397"/>
      <c r="I96" s="397"/>
      <c r="J96" s="397"/>
      <c r="K96" s="397"/>
      <c r="L96" s="397"/>
      <c r="M96" s="397"/>
      <c r="N96" s="397"/>
      <c r="O96" s="397"/>
      <c r="P96" s="398"/>
      <c r="Q96" s="484"/>
    </row>
    <row r="97" spans="1:17" ht="20.25" customHeight="1" x14ac:dyDescent="0.45">
      <c r="A97" s="340"/>
      <c r="B97" s="400" t="s">
        <v>175</v>
      </c>
      <c r="C97" s="353"/>
      <c r="D97" s="353"/>
      <c r="E97" s="353"/>
      <c r="F97" s="353"/>
      <c r="G97" s="353"/>
      <c r="H97" s="353"/>
      <c r="I97" s="353"/>
      <c r="J97" s="353"/>
      <c r="K97" s="353"/>
      <c r="L97" s="353"/>
      <c r="M97" s="353"/>
      <c r="N97" s="353"/>
      <c r="O97" s="353"/>
      <c r="P97" s="354"/>
      <c r="Q97" s="342"/>
    </row>
    <row r="98" spans="1:17" ht="8.25" customHeight="1" x14ac:dyDescent="0.4">
      <c r="A98" s="340"/>
      <c r="B98" s="401"/>
      <c r="C98" s="341"/>
      <c r="D98" s="341"/>
      <c r="E98" s="341"/>
      <c r="F98" s="341"/>
      <c r="G98" s="341"/>
      <c r="H98" s="341"/>
      <c r="I98" s="341"/>
      <c r="J98" s="341"/>
      <c r="K98" s="341"/>
      <c r="L98" s="341"/>
      <c r="M98" s="341"/>
      <c r="N98" s="341"/>
      <c r="O98" s="341"/>
      <c r="P98" s="357"/>
      <c r="Q98" s="342"/>
    </row>
    <row r="99" spans="1:17" ht="20.25" customHeight="1" x14ac:dyDescent="0.4">
      <c r="A99" s="402"/>
      <c r="B99" s="1243" t="s">
        <v>176</v>
      </c>
      <c r="C99" s="1244"/>
      <c r="D99" s="1244"/>
      <c r="E99" s="1245"/>
      <c r="F99" s="1246" t="s">
        <v>177</v>
      </c>
      <c r="G99" s="1244"/>
      <c r="H99" s="1244"/>
      <c r="I99" s="1244"/>
      <c r="J99" s="1244"/>
      <c r="K99" s="1244"/>
      <c r="L99" s="1244"/>
      <c r="M99" s="1244"/>
      <c r="N99" s="1244"/>
      <c r="O99" s="1244"/>
      <c r="P99" s="1247"/>
      <c r="Q99" s="342"/>
    </row>
    <row r="100" spans="1:17" ht="119.25" customHeight="1" x14ac:dyDescent="0.4">
      <c r="A100" s="403"/>
      <c r="B100" s="1248" t="s">
        <v>178</v>
      </c>
      <c r="C100" s="1249"/>
      <c r="D100" s="1249"/>
      <c r="E100" s="1250"/>
      <c r="F100" s="1251"/>
      <c r="G100" s="1252"/>
      <c r="H100" s="1252"/>
      <c r="I100" s="1252"/>
      <c r="J100" s="1252"/>
      <c r="K100" s="1252"/>
      <c r="L100" s="1252"/>
      <c r="M100" s="1252"/>
      <c r="N100" s="1252"/>
      <c r="O100" s="1252"/>
      <c r="P100" s="1253"/>
      <c r="Q100" s="342"/>
    </row>
    <row r="101" spans="1:17" ht="20.25" customHeight="1" x14ac:dyDescent="0.4">
      <c r="A101" s="399"/>
      <c r="B101" s="485"/>
      <c r="C101" s="486"/>
      <c r="D101" s="487"/>
      <c r="E101" s="487"/>
      <c r="F101" s="487"/>
      <c r="G101" s="487"/>
      <c r="H101" s="488"/>
      <c r="I101" s="341"/>
      <c r="J101" s="341"/>
      <c r="K101" s="341"/>
      <c r="L101" s="341"/>
      <c r="M101" s="341"/>
      <c r="N101" s="341"/>
      <c r="O101" s="341"/>
      <c r="P101" s="341"/>
      <c r="Q101" s="342"/>
    </row>
    <row r="102" spans="1:17" ht="20.25" customHeight="1" x14ac:dyDescent="0.45">
      <c r="A102" s="340"/>
      <c r="B102" s="400" t="s">
        <v>179</v>
      </c>
      <c r="C102" s="404"/>
      <c r="D102" s="405"/>
      <c r="E102" s="405"/>
      <c r="F102" s="405"/>
      <c r="G102" s="405"/>
      <c r="H102" s="406"/>
      <c r="I102" s="353"/>
      <c r="J102" s="353"/>
      <c r="K102" s="353"/>
      <c r="L102" s="353"/>
      <c r="M102" s="353"/>
      <c r="N102" s="353"/>
      <c r="O102" s="353"/>
      <c r="P102" s="354"/>
      <c r="Q102" s="342"/>
    </row>
    <row r="103" spans="1:17" ht="11.25" customHeight="1" x14ac:dyDescent="0.4">
      <c r="A103" s="340"/>
      <c r="B103" s="407"/>
      <c r="C103" s="486"/>
      <c r="D103" s="487"/>
      <c r="E103" s="487"/>
      <c r="F103" s="487"/>
      <c r="G103" s="487"/>
      <c r="H103" s="489"/>
      <c r="I103" s="489"/>
      <c r="J103" s="489"/>
      <c r="K103" s="489"/>
      <c r="L103" s="489"/>
      <c r="M103" s="489"/>
      <c r="N103" s="489"/>
      <c r="O103" s="489"/>
      <c r="P103" s="357"/>
      <c r="Q103" s="342"/>
    </row>
    <row r="104" spans="1:17" s="414" customFormat="1" ht="20.25" customHeight="1" x14ac:dyDescent="0.4">
      <c r="A104" s="408"/>
      <c r="B104" s="1269" t="s">
        <v>135</v>
      </c>
      <c r="C104" s="1270"/>
      <c r="D104" s="409" t="str">
        <f t="shared" ref="D104:O104" si="9">D35</f>
        <v>dd/mm/yyyy</v>
      </c>
      <c r="E104" s="409" t="str">
        <f t="shared" si="9"/>
        <v>dd/mm/yyyy</v>
      </c>
      <c r="F104" s="409" t="str">
        <f t="shared" si="9"/>
        <v>dd/mm/yyyy</v>
      </c>
      <c r="G104" s="409" t="str">
        <f t="shared" si="9"/>
        <v>dd/mm/yyyy</v>
      </c>
      <c r="H104" s="409" t="str">
        <f t="shared" si="9"/>
        <v>dd/mm/yyyy</v>
      </c>
      <c r="I104" s="409" t="str">
        <f t="shared" si="9"/>
        <v>dd/mm/yyyy</v>
      </c>
      <c r="J104" s="409" t="str">
        <f t="shared" si="9"/>
        <v>dd/mm/yyyy</v>
      </c>
      <c r="K104" s="409" t="str">
        <f t="shared" si="9"/>
        <v>dd/mm/yyyy</v>
      </c>
      <c r="L104" s="409" t="str">
        <f t="shared" si="9"/>
        <v>dd/mm/yyyy</v>
      </c>
      <c r="M104" s="409" t="str">
        <f t="shared" si="9"/>
        <v>dd/mm/yyyy</v>
      </c>
      <c r="N104" s="409" t="str">
        <f t="shared" si="9"/>
        <v>dd/mm/yyyy</v>
      </c>
      <c r="O104" s="409" t="str">
        <f t="shared" si="9"/>
        <v>dd/mm/yyyy</v>
      </c>
      <c r="P104" s="1273" t="s">
        <v>134</v>
      </c>
      <c r="Q104" s="410"/>
    </row>
    <row r="105" spans="1:17" s="414" customFormat="1" ht="20.25" customHeight="1" x14ac:dyDescent="0.4">
      <c r="A105" s="408"/>
      <c r="B105" s="1271"/>
      <c r="C105" s="1272"/>
      <c r="D105" s="411" t="str">
        <f t="shared" ref="D105:O105" si="10">D36</f>
        <v>dd/mm/yyyy</v>
      </c>
      <c r="E105" s="411" t="str">
        <f t="shared" si="10"/>
        <v>dd/mm/yyyy</v>
      </c>
      <c r="F105" s="411" t="str">
        <f t="shared" si="10"/>
        <v>dd/mm/yyyy</v>
      </c>
      <c r="G105" s="411" t="str">
        <f t="shared" si="10"/>
        <v>dd/mm/yyyy</v>
      </c>
      <c r="H105" s="411" t="str">
        <f t="shared" si="10"/>
        <v>dd/mm/yyyy</v>
      </c>
      <c r="I105" s="411" t="str">
        <f t="shared" si="10"/>
        <v>dd/mm/yyyy</v>
      </c>
      <c r="J105" s="411" t="str">
        <f t="shared" si="10"/>
        <v>dd/mm/yyyy</v>
      </c>
      <c r="K105" s="411" t="str">
        <f t="shared" si="10"/>
        <v>dd/mm/yyyy</v>
      </c>
      <c r="L105" s="411" t="str">
        <f t="shared" si="10"/>
        <v>dd/mm/yyyy</v>
      </c>
      <c r="M105" s="411" t="str">
        <f t="shared" si="10"/>
        <v>dd/mm/yyyy</v>
      </c>
      <c r="N105" s="411" t="str">
        <f t="shared" si="10"/>
        <v>dd/mm/yyyy</v>
      </c>
      <c r="O105" s="411" t="str">
        <f t="shared" si="10"/>
        <v>dd/mm/yyyy</v>
      </c>
      <c r="P105" s="1274"/>
      <c r="Q105" s="410"/>
    </row>
    <row r="106" spans="1:17" s="414" customFormat="1" ht="20.25" customHeight="1" x14ac:dyDescent="0.4">
      <c r="A106" s="408"/>
      <c r="B106" s="1275" t="s">
        <v>180</v>
      </c>
      <c r="C106" s="1276"/>
      <c r="D106" s="412" t="str">
        <f t="shared" ref="D106:O106" si="11">IF(COUNT(D42)&lt;&gt;0, D42,"")</f>
        <v/>
      </c>
      <c r="E106" s="412" t="str">
        <f t="shared" si="11"/>
        <v/>
      </c>
      <c r="F106" s="412" t="str">
        <f t="shared" si="11"/>
        <v/>
      </c>
      <c r="G106" s="412" t="str">
        <f t="shared" si="11"/>
        <v/>
      </c>
      <c r="H106" s="412" t="str">
        <f t="shared" si="11"/>
        <v/>
      </c>
      <c r="I106" s="412" t="str">
        <f t="shared" si="11"/>
        <v/>
      </c>
      <c r="J106" s="412" t="str">
        <f t="shared" si="11"/>
        <v/>
      </c>
      <c r="K106" s="412" t="str">
        <f t="shared" si="11"/>
        <v/>
      </c>
      <c r="L106" s="412" t="str">
        <f t="shared" si="11"/>
        <v/>
      </c>
      <c r="M106" s="412" t="str">
        <f t="shared" si="11"/>
        <v/>
      </c>
      <c r="N106" s="412" t="str">
        <f t="shared" si="11"/>
        <v/>
      </c>
      <c r="O106" s="412" t="str">
        <f t="shared" si="11"/>
        <v/>
      </c>
      <c r="P106" s="413" t="str">
        <f>IF(COUNT(D106:O106)&lt;&gt;0,SUM(D106:O106),"")</f>
        <v/>
      </c>
      <c r="Q106" s="410"/>
    </row>
    <row r="107" spans="1:17" s="414" customFormat="1" ht="20.25" customHeight="1" x14ac:dyDescent="0.4">
      <c r="A107" s="408"/>
      <c r="B107" s="1275" t="s">
        <v>181</v>
      </c>
      <c r="C107" s="1276"/>
      <c r="D107" s="785" t="str">
        <f>IF(COUNT(D37)&lt;&gt;0,IF(D36="dd/mm/yyyy","",IF(YEAR(D36)&lt;=2022,D37*0.07,IF(YEAR(D36)=2023,D37*0.08,D37*0.09))),"")</f>
        <v/>
      </c>
      <c r="E107" s="785" t="str">
        <f t="shared" ref="E107:O107" si="12">IF(COUNT(E37)&lt;&gt;0,IF(E36="dd/mm/yyyy","",IF(YEAR(E36)&lt;=2022,E37*0.07,IF(YEAR(E36)=2023,E37*0.08,E37*0.09))),"")</f>
        <v/>
      </c>
      <c r="F107" s="785" t="str">
        <f t="shared" si="12"/>
        <v/>
      </c>
      <c r="G107" s="785" t="str">
        <f t="shared" si="12"/>
        <v/>
      </c>
      <c r="H107" s="785" t="str">
        <f t="shared" si="12"/>
        <v/>
      </c>
      <c r="I107" s="785" t="str">
        <f t="shared" si="12"/>
        <v/>
      </c>
      <c r="J107" s="785" t="str">
        <f t="shared" si="12"/>
        <v/>
      </c>
      <c r="K107" s="785" t="str">
        <f t="shared" si="12"/>
        <v/>
      </c>
      <c r="L107" s="785" t="str">
        <f t="shared" si="12"/>
        <v/>
      </c>
      <c r="M107" s="785" t="str">
        <f t="shared" si="12"/>
        <v/>
      </c>
      <c r="N107" s="785" t="str">
        <f t="shared" si="12"/>
        <v/>
      </c>
      <c r="O107" s="785" t="str">
        <f t="shared" si="12"/>
        <v/>
      </c>
      <c r="P107" s="413" t="str">
        <f>IF(COUNT(D107:O107)&lt;&gt;0,SUM(D107:O107),"")</f>
        <v/>
      </c>
      <c r="Q107" s="410"/>
    </row>
    <row r="108" spans="1:17" s="414" customFormat="1" ht="43.4" customHeight="1" x14ac:dyDescent="0.4">
      <c r="A108" s="408"/>
      <c r="B108" s="1277" t="s">
        <v>182</v>
      </c>
      <c r="C108" s="1278"/>
      <c r="D108" s="415" t="str">
        <f t="shared" ref="D108:O108" si="13">IF(COUNT(D106,D107)&lt;&gt;0,D106-D107,"")</f>
        <v/>
      </c>
      <c r="E108" s="415" t="str">
        <f t="shared" si="13"/>
        <v/>
      </c>
      <c r="F108" s="415" t="str">
        <f t="shared" si="13"/>
        <v/>
      </c>
      <c r="G108" s="415" t="str">
        <f t="shared" si="13"/>
        <v/>
      </c>
      <c r="H108" s="415" t="str">
        <f t="shared" si="13"/>
        <v/>
      </c>
      <c r="I108" s="415" t="str">
        <f t="shared" si="13"/>
        <v/>
      </c>
      <c r="J108" s="415" t="str">
        <f t="shared" si="13"/>
        <v/>
      </c>
      <c r="K108" s="415" t="str">
        <f t="shared" si="13"/>
        <v/>
      </c>
      <c r="L108" s="415" t="str">
        <f t="shared" si="13"/>
        <v/>
      </c>
      <c r="M108" s="415" t="str">
        <f t="shared" si="13"/>
        <v/>
      </c>
      <c r="N108" s="415" t="str">
        <f t="shared" si="13"/>
        <v/>
      </c>
      <c r="O108" s="415" t="str">
        <f t="shared" si="13"/>
        <v/>
      </c>
      <c r="P108" s="416" t="str">
        <f>IF(COUNT(P106:P107)&lt;&gt;0,P106-P107,"")</f>
        <v/>
      </c>
      <c r="Q108" s="410"/>
    </row>
    <row r="109" spans="1:17" ht="20.25" customHeight="1" x14ac:dyDescent="0.4">
      <c r="A109" s="399"/>
      <c r="B109" s="417"/>
      <c r="C109" s="404"/>
      <c r="D109" s="405"/>
      <c r="E109" s="405"/>
      <c r="F109" s="405"/>
      <c r="G109" s="405"/>
      <c r="H109" s="406"/>
      <c r="I109" s="353"/>
      <c r="J109" s="353"/>
      <c r="K109" s="353"/>
      <c r="L109" s="353"/>
      <c r="M109" s="353"/>
      <c r="N109" s="353"/>
      <c r="O109" s="353"/>
      <c r="P109" s="354"/>
      <c r="Q109" s="342"/>
    </row>
    <row r="110" spans="1:17" ht="20.25" customHeight="1" x14ac:dyDescent="0.4">
      <c r="A110" s="340"/>
      <c r="B110" s="1243" t="s">
        <v>176</v>
      </c>
      <c r="C110" s="1244"/>
      <c r="D110" s="1244"/>
      <c r="E110" s="1245"/>
      <c r="F110" s="1246" t="s">
        <v>177</v>
      </c>
      <c r="G110" s="1244"/>
      <c r="H110" s="1244"/>
      <c r="I110" s="1244"/>
      <c r="J110" s="1244"/>
      <c r="K110" s="1244"/>
      <c r="L110" s="1244"/>
      <c r="M110" s="1244"/>
      <c r="N110" s="1244"/>
      <c r="O110" s="1244"/>
      <c r="P110" s="1247"/>
      <c r="Q110" s="342"/>
    </row>
    <row r="111" spans="1:17" s="341" customFormat="1" ht="20.25" customHeight="1" x14ac:dyDescent="0.4">
      <c r="A111" s="340"/>
      <c r="B111" s="1279" t="s">
        <v>183</v>
      </c>
      <c r="C111" s="1280"/>
      <c r="D111" s="1280"/>
      <c r="E111" s="1281"/>
      <c r="F111" s="1285" t="str">
        <f>IF(AND($P$108&lt;&gt;0,$P$108&lt;-10000),"PLEASE ENTER REASON BELOW","")</f>
        <v/>
      </c>
      <c r="G111" s="1286"/>
      <c r="H111" s="1286"/>
      <c r="I111" s="1286"/>
      <c r="J111" s="1286"/>
      <c r="K111" s="1286"/>
      <c r="L111" s="1286"/>
      <c r="M111" s="1286"/>
      <c r="N111" s="1286"/>
      <c r="O111" s="1286"/>
      <c r="P111" s="1287"/>
      <c r="Q111" s="342"/>
    </row>
    <row r="112" spans="1:17" ht="83.25" customHeight="1" x14ac:dyDescent="0.4">
      <c r="A112" s="340"/>
      <c r="B112" s="1282"/>
      <c r="C112" s="1283"/>
      <c r="D112" s="1283"/>
      <c r="E112" s="1284"/>
      <c r="F112" s="1251"/>
      <c r="G112" s="1252"/>
      <c r="H112" s="1252"/>
      <c r="I112" s="1252"/>
      <c r="J112" s="1252"/>
      <c r="K112" s="1252"/>
      <c r="L112" s="1252"/>
      <c r="M112" s="1252"/>
      <c r="N112" s="1252"/>
      <c r="O112" s="1252"/>
      <c r="P112" s="1253"/>
      <c r="Q112" s="342"/>
    </row>
    <row r="113" spans="1:20" ht="30" customHeight="1" x14ac:dyDescent="0.4">
      <c r="A113" s="418"/>
      <c r="B113" s="490" t="s">
        <v>184</v>
      </c>
      <c r="C113" s="491"/>
      <c r="D113" s="492"/>
      <c r="E113" s="492"/>
      <c r="F113" s="493"/>
      <c r="G113" s="493"/>
      <c r="H113" s="494"/>
      <c r="I113" s="495"/>
      <c r="J113" s="495"/>
      <c r="K113" s="495"/>
      <c r="L113" s="495"/>
      <c r="M113" s="495"/>
      <c r="N113" s="495"/>
      <c r="O113" s="495"/>
      <c r="P113" s="496"/>
      <c r="Q113" s="342"/>
    </row>
    <row r="114" spans="1:20" ht="21" customHeight="1" thickBot="1" x14ac:dyDescent="0.45">
      <c r="A114" s="419"/>
      <c r="B114" s="420"/>
      <c r="C114" s="421"/>
      <c r="D114" s="422"/>
      <c r="E114" s="422"/>
      <c r="F114" s="422"/>
      <c r="G114" s="422"/>
      <c r="H114" s="423"/>
      <c r="I114" s="424"/>
      <c r="J114" s="424"/>
      <c r="K114" s="424"/>
      <c r="L114" s="424"/>
      <c r="M114" s="424"/>
      <c r="N114" s="424"/>
      <c r="O114" s="424"/>
      <c r="P114" s="424"/>
      <c r="Q114" s="425"/>
    </row>
    <row r="115" spans="1:20" ht="20.25" customHeight="1" x14ac:dyDescent="0.4">
      <c r="A115" s="367"/>
      <c r="B115" s="372"/>
      <c r="C115" s="486"/>
      <c r="D115" s="487"/>
      <c r="E115" s="487"/>
      <c r="F115" s="487"/>
      <c r="G115" s="487"/>
      <c r="H115" s="488"/>
      <c r="I115" s="341"/>
      <c r="J115" s="341"/>
      <c r="K115" s="341"/>
      <c r="L115" s="341"/>
      <c r="M115" s="341"/>
      <c r="N115" s="341"/>
      <c r="O115" s="341"/>
      <c r="P115" s="341"/>
      <c r="Q115" s="342"/>
    </row>
    <row r="116" spans="1:20" ht="20.25" customHeight="1" x14ac:dyDescent="0.45">
      <c r="A116" s="367"/>
      <c r="B116" s="426" t="s">
        <v>185</v>
      </c>
      <c r="C116" s="404"/>
      <c r="D116" s="405"/>
      <c r="E116" s="405"/>
      <c r="F116" s="405"/>
      <c r="G116" s="405"/>
      <c r="H116" s="406"/>
      <c r="I116" s="353"/>
      <c r="J116" s="353"/>
      <c r="K116" s="353"/>
      <c r="L116" s="353"/>
      <c r="M116" s="353"/>
      <c r="N116" s="353"/>
      <c r="O116" s="353"/>
      <c r="P116" s="354"/>
      <c r="Q116" s="342"/>
    </row>
    <row r="117" spans="1:20" ht="8.25" customHeight="1" x14ac:dyDescent="0.45">
      <c r="A117" s="367"/>
      <c r="B117" s="427"/>
      <c r="C117" s="486"/>
      <c r="D117" s="487"/>
      <c r="E117" s="487"/>
      <c r="F117" s="487"/>
      <c r="G117" s="487"/>
      <c r="H117" s="488"/>
      <c r="I117" s="341"/>
      <c r="J117" s="341"/>
      <c r="K117" s="341"/>
      <c r="L117" s="341"/>
      <c r="M117" s="341"/>
      <c r="N117" s="341"/>
      <c r="O117" s="341"/>
      <c r="P117" s="357"/>
      <c r="Q117" s="342"/>
    </row>
    <row r="118" spans="1:20" ht="11.25" customHeight="1" x14ac:dyDescent="0.4">
      <c r="A118" s="367"/>
      <c r="B118" s="401"/>
      <c r="C118" s="486"/>
      <c r="D118" s="487"/>
      <c r="E118" s="487"/>
      <c r="F118" s="487"/>
      <c r="G118" s="487"/>
      <c r="H118" s="489"/>
      <c r="I118" s="489"/>
      <c r="J118" s="489"/>
      <c r="K118" s="489"/>
      <c r="L118" s="489"/>
      <c r="M118" s="489"/>
      <c r="N118" s="489"/>
      <c r="O118" s="489"/>
      <c r="P118" s="357"/>
      <c r="Q118" s="342"/>
    </row>
    <row r="119" spans="1:20" s="414" customFormat="1" ht="20.25" customHeight="1" x14ac:dyDescent="0.4">
      <c r="A119" s="408"/>
      <c r="B119" s="1269" t="s">
        <v>135</v>
      </c>
      <c r="C119" s="1270"/>
      <c r="D119" s="409" t="str">
        <f t="shared" ref="D119:O119" si="14">D35</f>
        <v>dd/mm/yyyy</v>
      </c>
      <c r="E119" s="409" t="str">
        <f t="shared" si="14"/>
        <v>dd/mm/yyyy</v>
      </c>
      <c r="F119" s="409" t="str">
        <f t="shared" si="14"/>
        <v>dd/mm/yyyy</v>
      </c>
      <c r="G119" s="409" t="str">
        <f t="shared" si="14"/>
        <v>dd/mm/yyyy</v>
      </c>
      <c r="H119" s="409" t="str">
        <f t="shared" si="14"/>
        <v>dd/mm/yyyy</v>
      </c>
      <c r="I119" s="409" t="str">
        <f t="shared" si="14"/>
        <v>dd/mm/yyyy</v>
      </c>
      <c r="J119" s="409" t="str">
        <f t="shared" si="14"/>
        <v>dd/mm/yyyy</v>
      </c>
      <c r="K119" s="409" t="str">
        <f t="shared" si="14"/>
        <v>dd/mm/yyyy</v>
      </c>
      <c r="L119" s="409" t="str">
        <f t="shared" si="14"/>
        <v>dd/mm/yyyy</v>
      </c>
      <c r="M119" s="409" t="str">
        <f t="shared" si="14"/>
        <v>dd/mm/yyyy</v>
      </c>
      <c r="N119" s="409" t="str">
        <f t="shared" si="14"/>
        <v>dd/mm/yyyy</v>
      </c>
      <c r="O119" s="409" t="str">
        <f t="shared" si="14"/>
        <v>dd/mm/yyyy</v>
      </c>
      <c r="P119" s="1273" t="s">
        <v>134</v>
      </c>
      <c r="Q119" s="410"/>
    </row>
    <row r="120" spans="1:20" s="414" customFormat="1" ht="20.25" customHeight="1" x14ac:dyDescent="0.4">
      <c r="A120" s="408"/>
      <c r="B120" s="1271"/>
      <c r="C120" s="1272"/>
      <c r="D120" s="411" t="str">
        <f t="shared" ref="D120:O120" si="15">D36</f>
        <v>dd/mm/yyyy</v>
      </c>
      <c r="E120" s="411" t="str">
        <f t="shared" si="15"/>
        <v>dd/mm/yyyy</v>
      </c>
      <c r="F120" s="411" t="str">
        <f t="shared" si="15"/>
        <v>dd/mm/yyyy</v>
      </c>
      <c r="G120" s="411" t="str">
        <f t="shared" si="15"/>
        <v>dd/mm/yyyy</v>
      </c>
      <c r="H120" s="411" t="str">
        <f t="shared" si="15"/>
        <v>dd/mm/yyyy</v>
      </c>
      <c r="I120" s="411" t="str">
        <f t="shared" si="15"/>
        <v>dd/mm/yyyy</v>
      </c>
      <c r="J120" s="411" t="str">
        <f t="shared" si="15"/>
        <v>dd/mm/yyyy</v>
      </c>
      <c r="K120" s="411" t="str">
        <f t="shared" si="15"/>
        <v>dd/mm/yyyy</v>
      </c>
      <c r="L120" s="411" t="str">
        <f t="shared" si="15"/>
        <v>dd/mm/yyyy</v>
      </c>
      <c r="M120" s="411" t="str">
        <f t="shared" si="15"/>
        <v>dd/mm/yyyy</v>
      </c>
      <c r="N120" s="411" t="str">
        <f t="shared" si="15"/>
        <v>dd/mm/yyyy</v>
      </c>
      <c r="O120" s="411" t="str">
        <f t="shared" si="15"/>
        <v>dd/mm/yyyy</v>
      </c>
      <c r="P120" s="1274"/>
      <c r="Q120" s="410"/>
    </row>
    <row r="121" spans="1:20" s="414" customFormat="1" ht="20.25" customHeight="1" x14ac:dyDescent="0.4">
      <c r="A121" s="408"/>
      <c r="B121" s="1275" t="s">
        <v>186</v>
      </c>
      <c r="C121" s="1276"/>
      <c r="D121" s="412" t="str">
        <f t="shared" ref="D121:O121" si="16">IF(COUNT(D43)&lt;&gt;0, D43,"")</f>
        <v/>
      </c>
      <c r="E121" s="412" t="str">
        <f t="shared" si="16"/>
        <v/>
      </c>
      <c r="F121" s="412" t="str">
        <f t="shared" si="16"/>
        <v/>
      </c>
      <c r="G121" s="412" t="str">
        <f t="shared" si="16"/>
        <v/>
      </c>
      <c r="H121" s="412" t="str">
        <f t="shared" si="16"/>
        <v/>
      </c>
      <c r="I121" s="412" t="str">
        <f t="shared" si="16"/>
        <v/>
      </c>
      <c r="J121" s="412" t="str">
        <f t="shared" si="16"/>
        <v/>
      </c>
      <c r="K121" s="412" t="str">
        <f t="shared" si="16"/>
        <v/>
      </c>
      <c r="L121" s="412" t="str">
        <f t="shared" si="16"/>
        <v/>
      </c>
      <c r="M121" s="412" t="str">
        <f t="shared" si="16"/>
        <v/>
      </c>
      <c r="N121" s="412" t="str">
        <f t="shared" si="16"/>
        <v/>
      </c>
      <c r="O121" s="412" t="str">
        <f t="shared" si="16"/>
        <v/>
      </c>
      <c r="P121" s="413" t="str">
        <f>IF(COUNT(D121:O121)&lt;&gt;0,SUM(D121:O121),"")</f>
        <v/>
      </c>
      <c r="Q121" s="410"/>
    </row>
    <row r="122" spans="1:20" s="414" customFormat="1" ht="20.25" customHeight="1" x14ac:dyDescent="0.4">
      <c r="A122" s="408"/>
      <c r="B122" s="1275" t="s">
        <v>187</v>
      </c>
      <c r="C122" s="1276"/>
      <c r="D122" s="785" t="str">
        <f>IF(COUNT(D41)&lt;&gt;0,IF(D36="dd/mm/yyyy","",IF(YEAR(D36)&lt;=2022,(D41-D45)*0.07,IF(YEAR(D36)=2023,(D41-D45)*0.08,(D41-D45)*0.09))),"")</f>
        <v/>
      </c>
      <c r="E122" s="785" t="str">
        <f t="shared" ref="E122:O122" si="17">IF(COUNT(E41)&lt;&gt;0,IF(E36="dd/mm/yyyy","",IF(YEAR(E36)&lt;=2022,(E41-E45)*0.07,IF(YEAR(E36)=2023,(E41-E45)*0.08,(E41-E45)*0.09))),"")</f>
        <v/>
      </c>
      <c r="F122" s="785" t="str">
        <f t="shared" si="17"/>
        <v/>
      </c>
      <c r="G122" s="785" t="str">
        <f t="shared" si="17"/>
        <v/>
      </c>
      <c r="H122" s="785" t="str">
        <f t="shared" si="17"/>
        <v/>
      </c>
      <c r="I122" s="785" t="str">
        <f t="shared" si="17"/>
        <v/>
      </c>
      <c r="J122" s="785" t="str">
        <f t="shared" si="17"/>
        <v/>
      </c>
      <c r="K122" s="785" t="str">
        <f t="shared" si="17"/>
        <v/>
      </c>
      <c r="L122" s="785" t="str">
        <f t="shared" si="17"/>
        <v/>
      </c>
      <c r="M122" s="785" t="str">
        <f t="shared" si="17"/>
        <v/>
      </c>
      <c r="N122" s="785" t="str">
        <f t="shared" si="17"/>
        <v/>
      </c>
      <c r="O122" s="785" t="str">
        <f t="shared" si="17"/>
        <v/>
      </c>
      <c r="P122" s="413" t="str">
        <f>IF(COUNT(D122:O122)&lt;&gt;0,SUM(D122:O122),"")</f>
        <v/>
      </c>
      <c r="Q122" s="410"/>
      <c r="T122" s="497"/>
    </row>
    <row r="123" spans="1:20" s="414" customFormat="1" ht="42" customHeight="1" x14ac:dyDescent="0.4">
      <c r="A123" s="408"/>
      <c r="B123" s="1277" t="s">
        <v>188</v>
      </c>
      <c r="C123" s="1278"/>
      <c r="D123" s="415" t="str">
        <f t="shared" ref="D123:O123" si="18">IF(COUNT(D121,D122)&lt;&gt;0,D121-D122,"")</f>
        <v/>
      </c>
      <c r="E123" s="415" t="str">
        <f t="shared" si="18"/>
        <v/>
      </c>
      <c r="F123" s="415" t="str">
        <f t="shared" si="18"/>
        <v/>
      </c>
      <c r="G123" s="415" t="str">
        <f t="shared" si="18"/>
        <v/>
      </c>
      <c r="H123" s="415" t="str">
        <f t="shared" si="18"/>
        <v/>
      </c>
      <c r="I123" s="415" t="str">
        <f t="shared" si="18"/>
        <v/>
      </c>
      <c r="J123" s="415" t="str">
        <f t="shared" si="18"/>
        <v/>
      </c>
      <c r="K123" s="415" t="str">
        <f t="shared" si="18"/>
        <v/>
      </c>
      <c r="L123" s="415" t="str">
        <f t="shared" si="18"/>
        <v/>
      </c>
      <c r="M123" s="415" t="str">
        <f t="shared" si="18"/>
        <v/>
      </c>
      <c r="N123" s="415" t="str">
        <f t="shared" si="18"/>
        <v/>
      </c>
      <c r="O123" s="415" t="str">
        <f t="shared" si="18"/>
        <v/>
      </c>
      <c r="P123" s="416" t="str">
        <f>IF(COUNT(P121:P122)&lt;&gt;0,P121-P122,"")</f>
        <v/>
      </c>
      <c r="Q123" s="410"/>
    </row>
    <row r="124" spans="1:20" ht="20.25" customHeight="1" x14ac:dyDescent="0.4">
      <c r="A124" s="399"/>
      <c r="B124" s="417"/>
      <c r="C124" s="404"/>
      <c r="D124" s="405"/>
      <c r="E124" s="405"/>
      <c r="F124" s="405"/>
      <c r="G124" s="405"/>
      <c r="H124" s="406"/>
      <c r="I124" s="353"/>
      <c r="J124" s="353"/>
      <c r="K124" s="353"/>
      <c r="L124" s="353"/>
      <c r="M124" s="353"/>
      <c r="N124" s="353"/>
      <c r="O124" s="353"/>
      <c r="P124" s="354"/>
      <c r="Q124" s="342"/>
    </row>
    <row r="125" spans="1:20" ht="20.25" customHeight="1" x14ac:dyDescent="0.4">
      <c r="A125" s="402"/>
      <c r="B125" s="1243" t="s">
        <v>176</v>
      </c>
      <c r="C125" s="1244"/>
      <c r="D125" s="1244"/>
      <c r="E125" s="1245"/>
      <c r="F125" s="1246" t="s">
        <v>177</v>
      </c>
      <c r="G125" s="1244"/>
      <c r="H125" s="1244"/>
      <c r="I125" s="1244"/>
      <c r="J125" s="1244"/>
      <c r="K125" s="1244"/>
      <c r="L125" s="1244"/>
      <c r="M125" s="1244"/>
      <c r="N125" s="1244"/>
      <c r="O125" s="1244"/>
      <c r="P125" s="1247"/>
      <c r="Q125" s="342"/>
    </row>
    <row r="126" spans="1:20" ht="20.25" customHeight="1" x14ac:dyDescent="0.4">
      <c r="A126" s="402"/>
      <c r="B126" s="1279" t="s">
        <v>189</v>
      </c>
      <c r="C126" s="1280"/>
      <c r="D126" s="1280"/>
      <c r="E126" s="1281"/>
      <c r="F126" s="1285" t="str">
        <f>IF(AND($P$123&lt;&gt;0,$P$123&gt;10000),"PLEASE ENTER REASON BELOW","")</f>
        <v>PLEASE ENTER REASON BELOW</v>
      </c>
      <c r="G126" s="1286"/>
      <c r="H126" s="1286"/>
      <c r="I126" s="1286"/>
      <c r="J126" s="1286"/>
      <c r="K126" s="1286"/>
      <c r="L126" s="1286"/>
      <c r="M126" s="1286"/>
      <c r="N126" s="1286"/>
      <c r="O126" s="1286"/>
      <c r="P126" s="1287"/>
      <c r="Q126" s="342"/>
    </row>
    <row r="127" spans="1:20" ht="76.5" customHeight="1" x14ac:dyDescent="0.4">
      <c r="A127" s="340"/>
      <c r="B127" s="1282"/>
      <c r="C127" s="1283"/>
      <c r="D127" s="1283"/>
      <c r="E127" s="1284"/>
      <c r="F127" s="1290"/>
      <c r="G127" s="1291"/>
      <c r="H127" s="1291"/>
      <c r="I127" s="1291"/>
      <c r="J127" s="1291"/>
      <c r="K127" s="1291"/>
      <c r="L127" s="1291"/>
      <c r="M127" s="1291"/>
      <c r="N127" s="1291"/>
      <c r="O127" s="1291"/>
      <c r="P127" s="1292"/>
      <c r="Q127" s="342"/>
    </row>
    <row r="128" spans="1:20" ht="29.25" customHeight="1" x14ac:dyDescent="0.4">
      <c r="A128" s="340"/>
      <c r="B128" s="1293" t="s">
        <v>190</v>
      </c>
      <c r="C128" s="1294"/>
      <c r="D128" s="1294"/>
      <c r="E128" s="1294"/>
      <c r="F128" s="1294"/>
      <c r="G128" s="1294"/>
      <c r="H128" s="1294"/>
      <c r="I128" s="1294"/>
      <c r="J128" s="1294"/>
      <c r="K128" s="1294"/>
      <c r="L128" s="1294"/>
      <c r="M128" s="1294"/>
      <c r="N128" s="1294"/>
      <c r="O128" s="1294"/>
      <c r="P128" s="1295"/>
      <c r="Q128" s="342"/>
    </row>
    <row r="129" spans="1:17" ht="20.25" customHeight="1" x14ac:dyDescent="0.4">
      <c r="A129" s="418"/>
      <c r="B129" s="498"/>
      <c r="C129" s="486"/>
      <c r="D129" s="487"/>
      <c r="E129" s="487"/>
      <c r="F129" s="487"/>
      <c r="G129" s="487"/>
      <c r="H129" s="488"/>
      <c r="I129" s="341"/>
      <c r="J129" s="341"/>
      <c r="K129" s="341"/>
      <c r="L129" s="341"/>
      <c r="M129" s="341"/>
      <c r="N129" s="341"/>
      <c r="O129" s="341"/>
      <c r="P129" s="341"/>
      <c r="Q129" s="342"/>
    </row>
    <row r="130" spans="1:17" s="341" customFormat="1" ht="20.25" customHeight="1" x14ac:dyDescent="0.45">
      <c r="A130" s="340"/>
      <c r="B130" s="400" t="s">
        <v>191</v>
      </c>
      <c r="C130" s="404"/>
      <c r="D130" s="405"/>
      <c r="E130" s="405"/>
      <c r="F130" s="405"/>
      <c r="G130" s="405"/>
      <c r="H130" s="406"/>
      <c r="I130" s="353"/>
      <c r="J130" s="353"/>
      <c r="K130" s="353"/>
      <c r="L130" s="353"/>
      <c r="M130" s="353"/>
      <c r="N130" s="353"/>
      <c r="O130" s="353"/>
      <c r="P130" s="354"/>
      <c r="Q130" s="342"/>
    </row>
    <row r="131" spans="1:17" s="341" customFormat="1" ht="11.25" customHeight="1" x14ac:dyDescent="0.4">
      <c r="A131" s="367"/>
      <c r="B131" s="401"/>
      <c r="C131" s="486"/>
      <c r="D131" s="487"/>
      <c r="E131" s="487"/>
      <c r="F131" s="487"/>
      <c r="G131" s="487"/>
      <c r="H131" s="489"/>
      <c r="I131" s="489"/>
      <c r="J131" s="489"/>
      <c r="K131" s="489"/>
      <c r="L131" s="489"/>
      <c r="M131" s="489"/>
      <c r="N131" s="489"/>
      <c r="O131" s="489"/>
      <c r="P131" s="357"/>
      <c r="Q131" s="342"/>
    </row>
    <row r="132" spans="1:17" s="414" customFormat="1" ht="20.25" customHeight="1" x14ac:dyDescent="0.4">
      <c r="A132" s="408"/>
      <c r="B132" s="1269" t="s">
        <v>135</v>
      </c>
      <c r="C132" s="1270"/>
      <c r="D132" s="409" t="str">
        <f t="shared" ref="D132:O132" si="19">D35</f>
        <v>dd/mm/yyyy</v>
      </c>
      <c r="E132" s="409" t="str">
        <f t="shared" si="19"/>
        <v>dd/mm/yyyy</v>
      </c>
      <c r="F132" s="409" t="str">
        <f t="shared" si="19"/>
        <v>dd/mm/yyyy</v>
      </c>
      <c r="G132" s="409" t="str">
        <f t="shared" si="19"/>
        <v>dd/mm/yyyy</v>
      </c>
      <c r="H132" s="409" t="str">
        <f t="shared" si="19"/>
        <v>dd/mm/yyyy</v>
      </c>
      <c r="I132" s="409" t="str">
        <f t="shared" si="19"/>
        <v>dd/mm/yyyy</v>
      </c>
      <c r="J132" s="409" t="str">
        <f t="shared" si="19"/>
        <v>dd/mm/yyyy</v>
      </c>
      <c r="K132" s="409" t="str">
        <f t="shared" si="19"/>
        <v>dd/mm/yyyy</v>
      </c>
      <c r="L132" s="409" t="str">
        <f t="shared" si="19"/>
        <v>dd/mm/yyyy</v>
      </c>
      <c r="M132" s="409" t="str">
        <f t="shared" si="19"/>
        <v>dd/mm/yyyy</v>
      </c>
      <c r="N132" s="409" t="str">
        <f t="shared" si="19"/>
        <v>dd/mm/yyyy</v>
      </c>
      <c r="O132" s="409" t="str">
        <f t="shared" si="19"/>
        <v>dd/mm/yyyy</v>
      </c>
      <c r="P132" s="1288" t="s">
        <v>134</v>
      </c>
      <c r="Q132" s="410"/>
    </row>
    <row r="133" spans="1:17" s="414" customFormat="1" ht="20.25" customHeight="1" x14ac:dyDescent="0.4">
      <c r="A133" s="428"/>
      <c r="B133" s="1271"/>
      <c r="C133" s="1272"/>
      <c r="D133" s="411" t="str">
        <f t="shared" ref="D133:O133" si="20">D36</f>
        <v>dd/mm/yyyy</v>
      </c>
      <c r="E133" s="411" t="str">
        <f t="shared" si="20"/>
        <v>dd/mm/yyyy</v>
      </c>
      <c r="F133" s="411" t="str">
        <f t="shared" si="20"/>
        <v>dd/mm/yyyy</v>
      </c>
      <c r="G133" s="411" t="str">
        <f t="shared" si="20"/>
        <v>dd/mm/yyyy</v>
      </c>
      <c r="H133" s="411" t="str">
        <f t="shared" si="20"/>
        <v>dd/mm/yyyy</v>
      </c>
      <c r="I133" s="411" t="str">
        <f t="shared" si="20"/>
        <v>dd/mm/yyyy</v>
      </c>
      <c r="J133" s="411" t="str">
        <f t="shared" si="20"/>
        <v>dd/mm/yyyy</v>
      </c>
      <c r="K133" s="411" t="str">
        <f t="shared" si="20"/>
        <v>dd/mm/yyyy</v>
      </c>
      <c r="L133" s="411" t="str">
        <f t="shared" si="20"/>
        <v>dd/mm/yyyy</v>
      </c>
      <c r="M133" s="411" t="str">
        <f t="shared" si="20"/>
        <v>dd/mm/yyyy</v>
      </c>
      <c r="N133" s="411" t="str">
        <f t="shared" si="20"/>
        <v>dd/mm/yyyy</v>
      </c>
      <c r="O133" s="411" t="str">
        <f t="shared" si="20"/>
        <v>dd/mm/yyyy</v>
      </c>
      <c r="P133" s="1289"/>
      <c r="Q133" s="410"/>
    </row>
    <row r="134" spans="1:17" ht="48.75" customHeight="1" x14ac:dyDescent="0.4">
      <c r="A134" s="340"/>
      <c r="B134" s="1296" t="s">
        <v>158</v>
      </c>
      <c r="C134" s="1297"/>
      <c r="D134" s="499" t="str">
        <f>IF(COUNT(D40,D41,D47,D48,D63)&gt;0,(D41/(D40-D47-D48-D49-D63)),"")</f>
        <v/>
      </c>
      <c r="E134" s="499" t="str">
        <f t="shared" ref="E134:O134" si="21">IF(COUNT(E40,E41,E47,E48,E63)&gt;0,(E41/(E40-E47-E48-E49-E63)),"")</f>
        <v/>
      </c>
      <c r="F134" s="499" t="str">
        <f t="shared" si="21"/>
        <v/>
      </c>
      <c r="G134" s="499" t="str">
        <f t="shared" si="21"/>
        <v/>
      </c>
      <c r="H134" s="499" t="str">
        <f t="shared" si="21"/>
        <v/>
      </c>
      <c r="I134" s="499" t="str">
        <f t="shared" si="21"/>
        <v/>
      </c>
      <c r="J134" s="499" t="str">
        <f t="shared" si="21"/>
        <v/>
      </c>
      <c r="K134" s="499" t="str">
        <f t="shared" si="21"/>
        <v/>
      </c>
      <c r="L134" s="499" t="str">
        <f t="shared" si="21"/>
        <v/>
      </c>
      <c r="M134" s="499" t="str">
        <f t="shared" si="21"/>
        <v/>
      </c>
      <c r="N134" s="499" t="str">
        <f t="shared" si="21"/>
        <v/>
      </c>
      <c r="O134" s="499" t="str">
        <f t="shared" si="21"/>
        <v/>
      </c>
      <c r="P134" s="499" t="str">
        <f>IF(COUNT(D134:O134)&gt;0,(P41/(P40-P47-P48-P49-P63)),"")</f>
        <v/>
      </c>
      <c r="Q134" s="342"/>
    </row>
    <row r="135" spans="1:17" ht="20.25" customHeight="1" x14ac:dyDescent="0.4">
      <c r="A135" s="418"/>
      <c r="B135" s="429"/>
      <c r="C135" s="486"/>
      <c r="D135" s="487"/>
      <c r="E135" s="487"/>
      <c r="F135" s="487"/>
      <c r="G135" s="487"/>
      <c r="H135" s="488"/>
      <c r="I135" s="341"/>
      <c r="J135" s="341"/>
      <c r="K135" s="341"/>
      <c r="L135" s="341"/>
      <c r="M135" s="341"/>
      <c r="N135" s="341"/>
      <c r="O135" s="341"/>
      <c r="P135" s="357"/>
      <c r="Q135" s="342"/>
    </row>
    <row r="136" spans="1:17" ht="20.25" customHeight="1" x14ac:dyDescent="0.4">
      <c r="A136" s="340"/>
      <c r="B136" s="1243" t="s">
        <v>176</v>
      </c>
      <c r="C136" s="1244"/>
      <c r="D136" s="1244"/>
      <c r="E136" s="1245"/>
      <c r="F136" s="1246" t="s">
        <v>177</v>
      </c>
      <c r="G136" s="1244"/>
      <c r="H136" s="1244"/>
      <c r="I136" s="1244"/>
      <c r="J136" s="1244"/>
      <c r="K136" s="1244"/>
      <c r="L136" s="1244"/>
      <c r="M136" s="1244"/>
      <c r="N136" s="1244"/>
      <c r="O136" s="1244"/>
      <c r="P136" s="1247"/>
      <c r="Q136" s="342"/>
    </row>
    <row r="137" spans="1:17" ht="20.25" customHeight="1" x14ac:dyDescent="0.4">
      <c r="A137" s="340"/>
      <c r="B137" s="1279" t="s">
        <v>192</v>
      </c>
      <c r="C137" s="1280"/>
      <c r="D137" s="1280"/>
      <c r="E137" s="1281"/>
      <c r="F137" s="1285" t="str">
        <f>IF(AND($P$134&lt;&gt;0,$P$134&gt;1.2),"PLEASE ENTER REASON BELOW","")</f>
        <v>PLEASE ENTER REASON BELOW</v>
      </c>
      <c r="G137" s="1286"/>
      <c r="H137" s="1286"/>
      <c r="I137" s="1286"/>
      <c r="J137" s="1286"/>
      <c r="K137" s="1286"/>
      <c r="L137" s="1286"/>
      <c r="M137" s="1286"/>
      <c r="N137" s="1286"/>
      <c r="O137" s="1286"/>
      <c r="P137" s="1287"/>
      <c r="Q137" s="342"/>
    </row>
    <row r="138" spans="1:17" ht="61.5" customHeight="1" x14ac:dyDescent="0.4">
      <c r="A138" s="340"/>
      <c r="B138" s="1282"/>
      <c r="C138" s="1283"/>
      <c r="D138" s="1283"/>
      <c r="E138" s="1284"/>
      <c r="F138" s="1251"/>
      <c r="G138" s="1252"/>
      <c r="H138" s="1252"/>
      <c r="I138" s="1252"/>
      <c r="J138" s="1252"/>
      <c r="K138" s="1252"/>
      <c r="L138" s="1252"/>
      <c r="M138" s="1252"/>
      <c r="N138" s="1252"/>
      <c r="O138" s="1252"/>
      <c r="P138" s="1253"/>
      <c r="Q138" s="342"/>
    </row>
    <row r="139" spans="1:17" ht="20.25" customHeight="1" x14ac:dyDescent="0.4">
      <c r="A139" s="418"/>
      <c r="B139" s="498"/>
      <c r="C139" s="486"/>
      <c r="D139" s="487"/>
      <c r="E139" s="487"/>
      <c r="F139" s="487"/>
      <c r="G139" s="487"/>
      <c r="H139" s="488"/>
      <c r="I139" s="341"/>
      <c r="J139" s="341"/>
      <c r="K139" s="341"/>
      <c r="L139" s="341"/>
      <c r="M139" s="341"/>
      <c r="N139" s="341"/>
      <c r="O139" s="341"/>
      <c r="P139" s="341"/>
      <c r="Q139" s="342"/>
    </row>
    <row r="140" spans="1:17" ht="20.25" hidden="1" customHeight="1" x14ac:dyDescent="0.4">
      <c r="A140" s="340"/>
      <c r="B140" s="500"/>
      <c r="C140" s="341"/>
      <c r="D140" s="341"/>
      <c r="E140" s="341"/>
      <c r="F140" s="341"/>
      <c r="G140" s="341"/>
      <c r="H140" s="341"/>
      <c r="I140" s="341"/>
      <c r="J140" s="341"/>
      <c r="K140" s="341"/>
      <c r="L140" s="341"/>
      <c r="M140" s="341"/>
      <c r="N140" s="341"/>
      <c r="O140" s="341"/>
      <c r="P140" s="341"/>
      <c r="Q140" s="342"/>
    </row>
    <row r="141" spans="1:17" ht="20.25" hidden="1" customHeight="1" x14ac:dyDescent="0.4">
      <c r="A141" s="340"/>
      <c r="B141" s="500"/>
      <c r="C141" s="341"/>
      <c r="D141" s="341"/>
      <c r="E141" s="341"/>
      <c r="F141" s="341"/>
      <c r="G141" s="341"/>
      <c r="H141" s="341"/>
      <c r="I141" s="341"/>
      <c r="J141" s="341"/>
      <c r="K141" s="341"/>
      <c r="L141" s="341"/>
      <c r="M141" s="341"/>
      <c r="N141" s="341"/>
      <c r="O141" s="341"/>
      <c r="P141" s="341"/>
      <c r="Q141" s="342"/>
    </row>
    <row r="142" spans="1:17" ht="27.75" customHeight="1" x14ac:dyDescent="0.5">
      <c r="A142" s="349"/>
      <c r="B142" s="501" t="s">
        <v>193</v>
      </c>
      <c r="C142" s="351"/>
      <c r="D142" s="351"/>
      <c r="E142" s="351"/>
      <c r="F142" s="351"/>
      <c r="G142" s="353"/>
      <c r="H142" s="430"/>
      <c r="I142" s="353"/>
      <c r="J142" s="353"/>
      <c r="K142" s="353"/>
      <c r="L142" s="353"/>
      <c r="M142" s="353"/>
      <c r="N142" s="353"/>
      <c r="O142" s="353"/>
      <c r="P142" s="354"/>
      <c r="Q142" s="342"/>
    </row>
    <row r="143" spans="1:17" ht="20.25" customHeight="1" x14ac:dyDescent="0.4">
      <c r="A143" s="349"/>
      <c r="B143" s="355"/>
      <c r="C143" s="341"/>
      <c r="D143" s="341"/>
      <c r="E143" s="341"/>
      <c r="F143" s="341"/>
      <c r="G143" s="341"/>
      <c r="H143" s="341"/>
      <c r="I143" s="341"/>
      <c r="J143" s="341"/>
      <c r="K143" s="341"/>
      <c r="L143" s="341"/>
      <c r="M143" s="341"/>
      <c r="N143" s="341"/>
      <c r="O143" s="341"/>
      <c r="P143" s="357"/>
      <c r="Q143" s="342"/>
    </row>
    <row r="144" spans="1:17" ht="20.25" customHeight="1" x14ac:dyDescent="0.4">
      <c r="A144" s="502"/>
      <c r="B144" s="503" t="s">
        <v>194</v>
      </c>
      <c r="C144" s="504"/>
      <c r="D144" s="504"/>
      <c r="E144" s="504"/>
      <c r="F144" s="505"/>
      <c r="G144" s="505"/>
      <c r="H144" s="506"/>
      <c r="P144" s="365"/>
      <c r="Q144" s="366"/>
    </row>
    <row r="145" spans="1:17" s="341" customFormat="1" ht="11.25" customHeight="1" x14ac:dyDescent="0.45">
      <c r="A145" s="367"/>
      <c r="B145" s="431"/>
      <c r="P145" s="357"/>
      <c r="Q145" s="342"/>
    </row>
    <row r="146" spans="1:17" ht="20.25" customHeight="1" x14ac:dyDescent="0.4">
      <c r="A146" s="340"/>
      <c r="B146" s="1243" t="s">
        <v>176</v>
      </c>
      <c r="C146" s="1244"/>
      <c r="D146" s="1244"/>
      <c r="E146" s="1244"/>
      <c r="F146" s="1244"/>
      <c r="G146" s="1245"/>
      <c r="H146" s="1246" t="s">
        <v>195</v>
      </c>
      <c r="I146" s="1244"/>
      <c r="J146" s="1244"/>
      <c r="K146" s="1244"/>
      <c r="L146" s="1244"/>
      <c r="M146" s="1244"/>
      <c r="N146" s="1244"/>
      <c r="O146" s="1244"/>
      <c r="P146" s="1247"/>
      <c r="Q146" s="342"/>
    </row>
    <row r="147" spans="1:17" ht="30" customHeight="1" x14ac:dyDescent="0.4">
      <c r="A147" s="340"/>
      <c r="B147" s="507"/>
      <c r="C147" s="508"/>
      <c r="D147" s="509"/>
      <c r="E147" s="432"/>
      <c r="F147" s="432"/>
      <c r="G147" s="433"/>
      <c r="H147" s="1298" t="str">
        <f>IF(AND($E$154&gt;=75%,$E$152&gt;150000),"PLEASE ENTER REASON BELOW","")</f>
        <v>PLEASE ENTER REASON BELOW</v>
      </c>
      <c r="I147" s="1299"/>
      <c r="J147" s="1299"/>
      <c r="K147" s="1299" t="str">
        <f>IF(AND($E$154&lt;75%,$E$152&gt;500000),"PLEASE ENTER REASON BELOW","")</f>
        <v/>
      </c>
      <c r="L147" s="1299"/>
      <c r="M147" s="1299"/>
      <c r="N147" s="1299"/>
      <c r="O147" s="1299"/>
      <c r="P147" s="1300"/>
      <c r="Q147" s="342"/>
    </row>
    <row r="148" spans="1:17" ht="28.5" customHeight="1" x14ac:dyDescent="0.4">
      <c r="A148" s="340"/>
      <c r="B148" s="434" t="s">
        <v>196</v>
      </c>
      <c r="C148" s="341"/>
      <c r="D148" s="510"/>
      <c r="E148" s="1301"/>
      <c r="F148" s="1302"/>
      <c r="G148" s="435"/>
      <c r="H148" s="1303"/>
      <c r="I148" s="1304"/>
      <c r="J148" s="1304"/>
      <c r="K148" s="1304"/>
      <c r="L148" s="1304"/>
      <c r="M148" s="1304"/>
      <c r="N148" s="1304"/>
      <c r="O148" s="1304"/>
      <c r="P148" s="1305"/>
      <c r="Q148" s="342"/>
    </row>
    <row r="149" spans="1:17" ht="16.399999999999999" customHeight="1" x14ac:dyDescent="0.4">
      <c r="A149" s="340"/>
      <c r="B149" s="434"/>
      <c r="C149" s="341"/>
      <c r="D149" s="510"/>
      <c r="E149" s="436"/>
      <c r="F149" s="436"/>
      <c r="G149" s="435"/>
      <c r="H149" s="1303"/>
      <c r="I149" s="1304"/>
      <c r="J149" s="1304"/>
      <c r="K149" s="1304"/>
      <c r="L149" s="1304"/>
      <c r="M149" s="1304"/>
      <c r="N149" s="1304"/>
      <c r="O149" s="1304"/>
      <c r="P149" s="1305"/>
      <c r="Q149" s="342"/>
    </row>
    <row r="150" spans="1:17" ht="28.5" customHeight="1" x14ac:dyDescent="0.4">
      <c r="A150" s="340"/>
      <c r="B150" s="437" t="s">
        <v>197</v>
      </c>
      <c r="C150" s="341"/>
      <c r="D150" s="511"/>
      <c r="E150" s="1309" t="str">
        <f>IF(COUNT(P40,P47,P48,P49,P63)&gt;0,IFERROR((IF(P40="",0,P40)-IF(P47="",0,P47)-IF(P48="",0,P48)-IF(P49="",0,P49)-IF(P63="",0,P63)),""),"")</f>
        <v/>
      </c>
      <c r="F150" s="1310"/>
      <c r="G150" s="435"/>
      <c r="H150" s="1303"/>
      <c r="I150" s="1304"/>
      <c r="J150" s="1304"/>
      <c r="K150" s="1304"/>
      <c r="L150" s="1304"/>
      <c r="M150" s="1304"/>
      <c r="N150" s="1304"/>
      <c r="O150" s="1304"/>
      <c r="P150" s="1305"/>
      <c r="Q150" s="342"/>
    </row>
    <row r="151" spans="1:17" ht="16.399999999999999" customHeight="1" x14ac:dyDescent="0.4">
      <c r="A151" s="340"/>
      <c r="B151" s="437"/>
      <c r="C151" s="341"/>
      <c r="D151" s="511"/>
      <c r="E151" s="436"/>
      <c r="F151" s="436"/>
      <c r="G151" s="435"/>
      <c r="H151" s="1303"/>
      <c r="I151" s="1304"/>
      <c r="J151" s="1304"/>
      <c r="K151" s="1304"/>
      <c r="L151" s="1304"/>
      <c r="M151" s="1304"/>
      <c r="N151" s="1304"/>
      <c r="O151" s="1304"/>
      <c r="P151" s="1305"/>
      <c r="Q151" s="342"/>
    </row>
    <row r="152" spans="1:17" ht="28.5" customHeight="1" x14ac:dyDescent="0.4">
      <c r="A152" s="340"/>
      <c r="B152" s="437" t="s">
        <v>198</v>
      </c>
      <c r="C152" s="341"/>
      <c r="D152" s="511"/>
      <c r="E152" s="1311" t="str">
        <f>IF(COUNT(E148,E150)&gt;0,(E148-E150),"")</f>
        <v/>
      </c>
      <c r="F152" s="1312"/>
      <c r="G152" s="435"/>
      <c r="H152" s="1303"/>
      <c r="I152" s="1304"/>
      <c r="J152" s="1304"/>
      <c r="K152" s="1304"/>
      <c r="L152" s="1304"/>
      <c r="M152" s="1304"/>
      <c r="N152" s="1304"/>
      <c r="O152" s="1304"/>
      <c r="P152" s="1305"/>
      <c r="Q152" s="342"/>
    </row>
    <row r="153" spans="1:17" ht="16.399999999999999" customHeight="1" x14ac:dyDescent="0.4">
      <c r="A153" s="340"/>
      <c r="B153" s="437"/>
      <c r="C153" s="341"/>
      <c r="D153" s="511"/>
      <c r="E153" s="438"/>
      <c r="F153" s="55"/>
      <c r="G153" s="435"/>
      <c r="H153" s="1303"/>
      <c r="I153" s="1304"/>
      <c r="J153" s="1304"/>
      <c r="K153" s="1304"/>
      <c r="L153" s="1304"/>
      <c r="M153" s="1304"/>
      <c r="N153" s="1304"/>
      <c r="O153" s="1304"/>
      <c r="P153" s="1305"/>
      <c r="Q153" s="342"/>
    </row>
    <row r="154" spans="1:17" ht="28.5" customHeight="1" x14ac:dyDescent="0.4">
      <c r="A154" s="340"/>
      <c r="B154" s="836" t="s">
        <v>199</v>
      </c>
      <c r="D154" s="511"/>
      <c r="E154" s="1313" t="str">
        <f>IF(COUNT(P37,P40,P47,P48,P49,P63)&gt;0,IFERROR(((IF(P37="",0,P37)-IF(P47="",0,P47)-IF(P48="",0,P48)-IF(P49="",0,P49)-IF(P63="",0,P63))/(IF(P40="",0,P40)-IF(P47="",0,P47)-IF(P48="",0,P48)-IF(P49="",0,P49)-IF(P63="",0,P63))),""),"")</f>
        <v/>
      </c>
      <c r="F154" s="1314"/>
      <c r="G154" s="435"/>
      <c r="H154" s="1303"/>
      <c r="I154" s="1304"/>
      <c r="J154" s="1304"/>
      <c r="K154" s="1304"/>
      <c r="L154" s="1304"/>
      <c r="M154" s="1304"/>
      <c r="N154" s="1304"/>
      <c r="O154" s="1304"/>
      <c r="P154" s="1305"/>
      <c r="Q154" s="342"/>
    </row>
    <row r="155" spans="1:17" ht="20.25" customHeight="1" x14ac:dyDescent="0.4">
      <c r="A155" s="340"/>
      <c r="B155" s="434"/>
      <c r="C155" s="341"/>
      <c r="D155" s="511"/>
      <c r="E155" s="439"/>
      <c r="F155" s="512"/>
      <c r="G155" s="435"/>
      <c r="H155" s="1303"/>
      <c r="I155" s="1304"/>
      <c r="J155" s="1304"/>
      <c r="K155" s="1304"/>
      <c r="L155" s="1304"/>
      <c r="M155" s="1304"/>
      <c r="N155" s="1304"/>
      <c r="O155" s="1304"/>
      <c r="P155" s="1305"/>
      <c r="Q155" s="342"/>
    </row>
    <row r="156" spans="1:17" ht="20.25" customHeight="1" x14ac:dyDescent="0.4">
      <c r="A156" s="340"/>
      <c r="B156" s="434" t="s">
        <v>200</v>
      </c>
      <c r="C156" s="341"/>
      <c r="D156" s="511"/>
      <c r="E156" s="439"/>
      <c r="F156" s="512"/>
      <c r="G156" s="435"/>
      <c r="H156" s="1303"/>
      <c r="I156" s="1304"/>
      <c r="J156" s="1304"/>
      <c r="K156" s="1304"/>
      <c r="L156" s="1304"/>
      <c r="M156" s="1304"/>
      <c r="N156" s="1304"/>
      <c r="O156" s="1304"/>
      <c r="P156" s="1305"/>
      <c r="Q156" s="342"/>
    </row>
    <row r="157" spans="1:17" ht="20.25" customHeight="1" x14ac:dyDescent="0.4">
      <c r="A157" s="340"/>
      <c r="B157" s="434" t="s">
        <v>201</v>
      </c>
      <c r="C157" s="341"/>
      <c r="D157" s="511"/>
      <c r="E157" s="439"/>
      <c r="F157" s="512"/>
      <c r="G157" s="440"/>
      <c r="H157" s="1303"/>
      <c r="I157" s="1304"/>
      <c r="J157" s="1304"/>
      <c r="K157" s="1304"/>
      <c r="L157" s="1304"/>
      <c r="M157" s="1304"/>
      <c r="N157" s="1304"/>
      <c r="O157" s="1304"/>
      <c r="P157" s="1305"/>
      <c r="Q157" s="342"/>
    </row>
    <row r="158" spans="1:17" ht="20.25" customHeight="1" x14ac:dyDescent="0.4">
      <c r="A158" s="340"/>
      <c r="B158" s="434" t="s">
        <v>202</v>
      </c>
      <c r="C158" s="341"/>
      <c r="D158" s="511"/>
      <c r="E158" s="439"/>
      <c r="F158" s="512"/>
      <c r="G158" s="513"/>
      <c r="H158" s="1303"/>
      <c r="I158" s="1304"/>
      <c r="J158" s="1304"/>
      <c r="K158" s="1304"/>
      <c r="L158" s="1304"/>
      <c r="M158" s="1304"/>
      <c r="N158" s="1304"/>
      <c r="O158" s="1304"/>
      <c r="P158" s="1305"/>
      <c r="Q158" s="342"/>
    </row>
    <row r="159" spans="1:17" ht="20.25" customHeight="1" x14ac:dyDescent="0.4">
      <c r="A159" s="340"/>
      <c r="B159" s="514"/>
      <c r="C159" s="370"/>
      <c r="D159" s="515"/>
      <c r="E159" s="441"/>
      <c r="F159" s="442"/>
      <c r="G159" s="516"/>
      <c r="H159" s="1306"/>
      <c r="I159" s="1307"/>
      <c r="J159" s="1307"/>
      <c r="K159" s="1307"/>
      <c r="L159" s="1307"/>
      <c r="M159" s="1307"/>
      <c r="N159" s="1307"/>
      <c r="O159" s="1307"/>
      <c r="P159" s="1308"/>
      <c r="Q159" s="342"/>
    </row>
  </sheetData>
  <mergeCells count="68">
    <mergeCell ref="B146:G146"/>
    <mergeCell ref="H146:P146"/>
    <mergeCell ref="H147:J147"/>
    <mergeCell ref="K147:P147"/>
    <mergeCell ref="E148:F148"/>
    <mergeCell ref="H148:P159"/>
    <mergeCell ref="E150:F150"/>
    <mergeCell ref="E152:F152"/>
    <mergeCell ref="E154:F154"/>
    <mergeCell ref="B134:C134"/>
    <mergeCell ref="B136:E136"/>
    <mergeCell ref="F136:P136"/>
    <mergeCell ref="B137:E138"/>
    <mergeCell ref="F137:P137"/>
    <mergeCell ref="F138:P138"/>
    <mergeCell ref="B121:C121"/>
    <mergeCell ref="B122:C122"/>
    <mergeCell ref="B123:C123"/>
    <mergeCell ref="B132:C133"/>
    <mergeCell ref="P132:P133"/>
    <mergeCell ref="B126:E127"/>
    <mergeCell ref="F126:P126"/>
    <mergeCell ref="F127:P127"/>
    <mergeCell ref="B128:P128"/>
    <mergeCell ref="B125:E125"/>
    <mergeCell ref="F125:P125"/>
    <mergeCell ref="B104:C105"/>
    <mergeCell ref="P104:P105"/>
    <mergeCell ref="B106:C106"/>
    <mergeCell ref="B119:C120"/>
    <mergeCell ref="P119:P120"/>
    <mergeCell ref="B107:C107"/>
    <mergeCell ref="B108:C108"/>
    <mergeCell ref="B110:E110"/>
    <mergeCell ref="F110:P110"/>
    <mergeCell ref="B111:E112"/>
    <mergeCell ref="F111:P111"/>
    <mergeCell ref="F112:P112"/>
    <mergeCell ref="B99:E99"/>
    <mergeCell ref="F99:P99"/>
    <mergeCell ref="B100:E100"/>
    <mergeCell ref="F100:P100"/>
    <mergeCell ref="D13:F13"/>
    <mergeCell ref="J13:L13"/>
    <mergeCell ref="D25:E25"/>
    <mergeCell ref="D27:G27"/>
    <mergeCell ref="D29:O29"/>
    <mergeCell ref="P35:P36"/>
    <mergeCell ref="B62:P62"/>
    <mergeCell ref="P71:P72"/>
    <mergeCell ref="G11:I12"/>
    <mergeCell ref="J11:L12"/>
    <mergeCell ref="N11:O12"/>
    <mergeCell ref="A1:Q1"/>
    <mergeCell ref="A2:Q2"/>
    <mergeCell ref="N3:P8"/>
    <mergeCell ref="P11:P12"/>
    <mergeCell ref="C11:C12"/>
    <mergeCell ref="D11:F12"/>
    <mergeCell ref="X5:Z9"/>
    <mergeCell ref="C7:C8"/>
    <mergeCell ref="D7:L8"/>
    <mergeCell ref="C9:C10"/>
    <mergeCell ref="D9:F10"/>
    <mergeCell ref="G9:I10"/>
    <mergeCell ref="J9:L10"/>
    <mergeCell ref="N9:O10"/>
    <mergeCell ref="P9:P10"/>
  </mergeCells>
  <dataValidations count="3">
    <dataValidation allowBlank="1" showInputMessage="1" showErrorMessage="1" promptTitle="Approved Schemes" prompt="Approved Schemes include: _x000a_- Approved Contract Manufacturer and Trader  (ACMT) Scheme_x000a_- Approved Import GST Suspension Scheme (AISS)_x000a_- Approved Marine Customer Scheme (AMCS)_x000a_- Approved Refiner and Consolidator Scheme (ARCS)" sqref="C45 C81" xr:uid="{2322C932-E8FD-4672-AF35-5B8494520A47}"/>
    <dataValidation allowBlank="1" showInputMessage="1" showErrorMessage="1" promptTitle="Deferred import GST payable" prompt="under Import GST Deferment Scheme (IGDS)" sqref="C51 C87" xr:uid="{77FAAFA7-0B5A-4A4A-A2AC-5F519D603D0E}"/>
    <dataValidation allowBlank="1" showInputMessage="1" showErrorMessage="1" promptTitle="IGDS" prompt="Import GST Deferment Scheme" sqref="C52 C88" xr:uid="{976EFBF3-3569-4347-9BBF-8CD3F76F82EF}"/>
  </dataValidations>
  <pageMargins left="0.47244094488188981" right="0.31496062992125984" top="0.47244094488188981" bottom="0.51181102362204722" header="0.31496062992125984" footer="0.31496062992125984"/>
  <headerFooter>
    <oddFooter>&amp;L&amp;"Arial,Regular"&amp;12ACAP Renewal/0126/ACAP&amp;C&amp;"Arial,Regular"&amp;12Page &amp;P of &amp;N</oddFooter>
  </headerFooter>
  <rowBreaks count="2" manualBreakCount="2">
    <brk id="68" max="17" man="1"/>
    <brk id="114" max="17"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E7E2B-9A26-439B-82F5-9EF91875C271}">
  <sheetPr codeName="Sheet2"/>
  <dimension ref="A1:N48"/>
  <sheetViews>
    <sheetView zoomScaleNormal="100" zoomScaleSheetLayoutView="85" workbookViewId="0">
      <selection activeCell="B1" sqref="B1"/>
    </sheetView>
  </sheetViews>
  <sheetFormatPr defaultColWidth="9.1796875" defaultRowHeight="13" outlineLevelCol="1" x14ac:dyDescent="0.25"/>
  <cols>
    <col min="1" max="1" width="4.1796875" style="517" customWidth="1"/>
    <col min="2" max="2" width="29.81640625" style="116" customWidth="1"/>
    <col min="3" max="8" width="17.26953125" style="116" customWidth="1"/>
    <col min="9" max="12" width="17.26953125" style="116" hidden="1" customWidth="1" outlineLevel="1"/>
    <col min="13" max="13" width="17.26953125" style="116" hidden="1" customWidth="1" outlineLevel="1" collapsed="1"/>
    <col min="14" max="14" width="9.1796875" style="116" collapsed="1"/>
    <col min="15" max="16384" width="9.1796875" style="116"/>
  </cols>
  <sheetData>
    <row r="1" spans="1:13" ht="15.5" x14ac:dyDescent="0.35">
      <c r="B1" s="106" t="s">
        <v>203</v>
      </c>
    </row>
    <row r="2" spans="1:13" ht="15.5" x14ac:dyDescent="0.25">
      <c r="B2" s="518" t="s">
        <v>204</v>
      </c>
      <c r="C2" s="518"/>
      <c r="D2" s="518"/>
      <c r="E2" s="518"/>
    </row>
    <row r="3" spans="1:13" ht="12.75" customHeight="1" x14ac:dyDescent="0.25">
      <c r="B3" s="1315" t="s">
        <v>205</v>
      </c>
      <c r="C3" s="1315"/>
      <c r="D3" s="1315"/>
      <c r="E3" s="1315"/>
      <c r="F3" s="1315"/>
      <c r="G3" s="1315"/>
      <c r="H3" s="519"/>
    </row>
    <row r="4" spans="1:13" ht="12.75" customHeight="1" x14ac:dyDescent="0.25">
      <c r="B4" s="1315"/>
      <c r="C4" s="1315"/>
      <c r="D4" s="1315"/>
      <c r="E4" s="1315"/>
      <c r="F4" s="1315"/>
      <c r="G4" s="1315"/>
      <c r="H4" s="519"/>
    </row>
    <row r="5" spans="1:13" ht="12.75" customHeight="1" x14ac:dyDescent="0.25">
      <c r="B5" s="1315"/>
      <c r="C5" s="1315"/>
      <c r="D5" s="1315"/>
      <c r="E5" s="1315"/>
      <c r="F5" s="1315"/>
      <c r="G5" s="1315"/>
      <c r="H5" s="519"/>
    </row>
    <row r="6" spans="1:13" x14ac:dyDescent="0.25">
      <c r="B6" s="520" t="s">
        <v>206</v>
      </c>
      <c r="C6" s="1316" t="str">
        <f>IF(ISBLANK('GST Trend Analysis'!D7),"(Name of Business)",CONCATENATE('GST Trend Analysis'!D7," ( ",'GST Trend Analysis'!D9,")"))</f>
        <v>(Name of Business)</v>
      </c>
      <c r="D6" s="1316"/>
      <c r="E6" s="1316"/>
      <c r="F6" s="1316"/>
      <c r="G6" s="1316"/>
      <c r="H6" s="200"/>
    </row>
    <row r="7" spans="1:13" x14ac:dyDescent="0.25">
      <c r="C7" s="200"/>
    </row>
    <row r="8" spans="1:13" x14ac:dyDescent="0.3">
      <c r="C8" s="521" t="s">
        <v>207</v>
      </c>
      <c r="D8" s="522">
        <v>1</v>
      </c>
      <c r="E8" s="522">
        <v>2</v>
      </c>
      <c r="F8" s="522">
        <v>3</v>
      </c>
      <c r="G8" s="522">
        <v>4</v>
      </c>
      <c r="H8" s="522">
        <v>5</v>
      </c>
      <c r="I8" s="522">
        <v>6</v>
      </c>
      <c r="J8" s="522">
        <v>7</v>
      </c>
      <c r="K8" s="522">
        <v>8</v>
      </c>
      <c r="L8" s="522">
        <v>9</v>
      </c>
      <c r="M8" s="522">
        <v>10</v>
      </c>
    </row>
    <row r="9" spans="1:13" ht="51" customHeight="1" x14ac:dyDescent="0.25">
      <c r="A9" s="523" t="s">
        <v>131</v>
      </c>
      <c r="B9" s="524" t="s">
        <v>208</v>
      </c>
      <c r="C9" s="525"/>
      <c r="D9" s="526"/>
      <c r="E9" s="526"/>
      <c r="F9" s="526"/>
      <c r="G9" s="526"/>
      <c r="H9" s="526"/>
      <c r="I9" s="526"/>
      <c r="J9" s="526"/>
      <c r="K9" s="526"/>
      <c r="L9" s="526"/>
      <c r="M9" s="526"/>
    </row>
    <row r="10" spans="1:13" x14ac:dyDescent="0.3">
      <c r="A10" s="523"/>
      <c r="B10" s="527" t="s">
        <v>209</v>
      </c>
      <c r="C10" s="528"/>
      <c r="D10" s="526"/>
      <c r="E10" s="526"/>
      <c r="F10" s="526"/>
      <c r="G10" s="526"/>
      <c r="H10" s="526"/>
      <c r="I10" s="526"/>
      <c r="J10" s="526"/>
      <c r="K10" s="526"/>
      <c r="L10" s="526"/>
      <c r="M10" s="526"/>
    </row>
    <row r="11" spans="1:13" s="114" customFormat="1" ht="25" x14ac:dyDescent="0.35">
      <c r="A11" s="529">
        <v>1</v>
      </c>
      <c r="B11" s="530" t="s">
        <v>136</v>
      </c>
      <c r="C11" s="531" t="str">
        <f>IF(COUNT(D11:M11)&gt;0,SUM(D11:M11),"")</f>
        <v/>
      </c>
      <c r="D11" s="532"/>
      <c r="E11" s="532"/>
      <c r="F11" s="532"/>
      <c r="G11" s="532"/>
      <c r="H11" s="532"/>
      <c r="I11" s="532"/>
      <c r="J11" s="532"/>
      <c r="K11" s="532"/>
      <c r="L11" s="532"/>
      <c r="M11" s="532"/>
    </row>
    <row r="12" spans="1:13" s="114" customFormat="1" ht="12.5" x14ac:dyDescent="0.35">
      <c r="A12" s="529">
        <v>2</v>
      </c>
      <c r="B12" s="530" t="s">
        <v>137</v>
      </c>
      <c r="C12" s="531" t="str">
        <f>IF(COUNT(D12:M12)&gt;0,SUM(D12:M12),"")</f>
        <v/>
      </c>
      <c r="D12" s="532"/>
      <c r="E12" s="532"/>
      <c r="F12" s="532"/>
      <c r="G12" s="532"/>
      <c r="H12" s="532"/>
      <c r="I12" s="532"/>
      <c r="J12" s="532"/>
      <c r="K12" s="532"/>
      <c r="L12" s="532"/>
      <c r="M12" s="532"/>
    </row>
    <row r="13" spans="1:13" s="114" customFormat="1" ht="12.5" x14ac:dyDescent="0.35">
      <c r="A13" s="529">
        <v>3</v>
      </c>
      <c r="B13" s="530" t="s">
        <v>210</v>
      </c>
      <c r="C13" s="531" t="str">
        <f>IF(SUM(D13:M13)=0,"",SUM(D13:M13))</f>
        <v/>
      </c>
      <c r="D13" s="533">
        <f t="shared" ref="D13:M13" si="0">D14+D15</f>
        <v>0</v>
      </c>
      <c r="E13" s="533">
        <f t="shared" si="0"/>
        <v>0</v>
      </c>
      <c r="F13" s="533">
        <f t="shared" si="0"/>
        <v>0</v>
      </c>
      <c r="G13" s="533">
        <f t="shared" si="0"/>
        <v>0</v>
      </c>
      <c r="H13" s="533">
        <f t="shared" si="0"/>
        <v>0</v>
      </c>
      <c r="I13" s="533">
        <f t="shared" si="0"/>
        <v>0</v>
      </c>
      <c r="J13" s="533">
        <f t="shared" si="0"/>
        <v>0</v>
      </c>
      <c r="K13" s="533">
        <f t="shared" si="0"/>
        <v>0</v>
      </c>
      <c r="L13" s="533">
        <f t="shared" si="0"/>
        <v>0</v>
      </c>
      <c r="M13" s="533">
        <f t="shared" si="0"/>
        <v>0</v>
      </c>
    </row>
    <row r="14" spans="1:13" s="114" customFormat="1" x14ac:dyDescent="0.35">
      <c r="A14" s="529"/>
      <c r="B14" s="534" t="s">
        <v>211</v>
      </c>
      <c r="C14" s="531" t="str">
        <f>IF(COUNT(D14:M14)&gt;0,SUM(D14:M14),"")</f>
        <v/>
      </c>
      <c r="D14" s="532"/>
      <c r="E14" s="532"/>
      <c r="F14" s="532"/>
      <c r="G14" s="532"/>
      <c r="H14" s="532"/>
      <c r="I14" s="532"/>
      <c r="J14" s="532"/>
      <c r="K14" s="532"/>
      <c r="L14" s="532"/>
      <c r="M14" s="532"/>
    </row>
    <row r="15" spans="1:13" s="114" customFormat="1" x14ac:dyDescent="0.35">
      <c r="A15" s="529"/>
      <c r="B15" s="534" t="s">
        <v>212</v>
      </c>
      <c r="C15" s="531" t="str">
        <f>IF(COUNT(D15:M15)&gt;0,SUM(D15:M15),"")</f>
        <v/>
      </c>
      <c r="D15" s="532"/>
      <c r="E15" s="532"/>
      <c r="F15" s="532"/>
      <c r="G15" s="532"/>
      <c r="H15" s="532"/>
      <c r="I15" s="532"/>
      <c r="J15" s="532"/>
      <c r="K15" s="532"/>
      <c r="L15" s="532"/>
      <c r="M15" s="532"/>
    </row>
    <row r="16" spans="1:13" s="114" customFormat="1" ht="12.5" x14ac:dyDescent="0.35">
      <c r="A16" s="529">
        <v>4</v>
      </c>
      <c r="B16" s="530" t="s">
        <v>213</v>
      </c>
      <c r="C16" s="531" t="str">
        <f>IF(SUM(D16:M16)=0,"",SUM(D16:M16))</f>
        <v/>
      </c>
      <c r="D16" s="533">
        <f t="shared" ref="D16:M16" si="1">D11+D12+D13</f>
        <v>0</v>
      </c>
      <c r="E16" s="533">
        <f t="shared" si="1"/>
        <v>0</v>
      </c>
      <c r="F16" s="533">
        <f t="shared" si="1"/>
        <v>0</v>
      </c>
      <c r="G16" s="533">
        <f t="shared" si="1"/>
        <v>0</v>
      </c>
      <c r="H16" s="533">
        <f t="shared" si="1"/>
        <v>0</v>
      </c>
      <c r="I16" s="533">
        <f t="shared" si="1"/>
        <v>0</v>
      </c>
      <c r="J16" s="533">
        <f t="shared" si="1"/>
        <v>0</v>
      </c>
      <c r="K16" s="533">
        <f t="shared" si="1"/>
        <v>0</v>
      </c>
      <c r="L16" s="533">
        <f t="shared" si="1"/>
        <v>0</v>
      </c>
      <c r="M16" s="533">
        <f t="shared" si="1"/>
        <v>0</v>
      </c>
    </row>
    <row r="17" spans="1:13" s="114" customFormat="1" ht="12.5" x14ac:dyDescent="0.35">
      <c r="A17" s="529">
        <v>5</v>
      </c>
      <c r="B17" s="530" t="s">
        <v>214</v>
      </c>
      <c r="C17" s="531" t="str">
        <f>IF(COUNT(D17:M17)&gt;0,SUM(D17:M17),"")</f>
        <v/>
      </c>
      <c r="D17" s="532"/>
      <c r="E17" s="532"/>
      <c r="F17" s="532"/>
      <c r="G17" s="532"/>
      <c r="H17" s="532"/>
      <c r="I17" s="532"/>
      <c r="J17" s="532"/>
      <c r="K17" s="532"/>
      <c r="L17" s="532"/>
      <c r="M17" s="532"/>
    </row>
    <row r="18" spans="1:13" s="114" customFormat="1" ht="12.5" x14ac:dyDescent="0.35">
      <c r="A18" s="529">
        <v>6</v>
      </c>
      <c r="B18" s="530" t="s">
        <v>215</v>
      </c>
      <c r="C18" s="531" t="str">
        <f>IF(COUNT(D18:M18)&gt;0,SUM(D18:M18),"")</f>
        <v/>
      </c>
      <c r="D18" s="535"/>
      <c r="E18" s="535"/>
      <c r="F18" s="535"/>
      <c r="G18" s="535"/>
      <c r="H18" s="535"/>
      <c r="I18" s="535"/>
      <c r="J18" s="535"/>
      <c r="K18" s="535"/>
      <c r="L18" s="535"/>
      <c r="M18" s="535"/>
    </row>
    <row r="19" spans="1:13" s="114" customFormat="1" ht="12.5" x14ac:dyDescent="0.35">
      <c r="A19" s="529">
        <v>7</v>
      </c>
      <c r="B19" s="530" t="s">
        <v>216</v>
      </c>
      <c r="C19" s="531" t="str">
        <f>IF(SUM(D19:M19)=0,"",SUM(D19:M19))</f>
        <v/>
      </c>
      <c r="D19" s="536">
        <f>D20+D21</f>
        <v>0</v>
      </c>
      <c r="E19" s="536">
        <f>E20+E21</f>
        <v>0</v>
      </c>
      <c r="F19" s="536">
        <f t="shared" ref="F19:M19" si="2">F20+F21</f>
        <v>0</v>
      </c>
      <c r="G19" s="536">
        <f t="shared" si="2"/>
        <v>0</v>
      </c>
      <c r="H19" s="536">
        <f t="shared" si="2"/>
        <v>0</v>
      </c>
      <c r="I19" s="536">
        <f t="shared" si="2"/>
        <v>0</v>
      </c>
      <c r="J19" s="536">
        <f t="shared" si="2"/>
        <v>0</v>
      </c>
      <c r="K19" s="536">
        <f t="shared" si="2"/>
        <v>0</v>
      </c>
      <c r="L19" s="536">
        <f t="shared" si="2"/>
        <v>0</v>
      </c>
      <c r="M19" s="536">
        <f t="shared" si="2"/>
        <v>0</v>
      </c>
    </row>
    <row r="20" spans="1:13" s="114" customFormat="1" ht="26" x14ac:dyDescent="0.35">
      <c r="A20" s="523"/>
      <c r="B20" s="534" t="s">
        <v>217</v>
      </c>
      <c r="C20" s="531" t="str">
        <f>IF(COUNT(D20:M20)&gt;0,SUM(D20:M20),"")</f>
        <v/>
      </c>
      <c r="D20" s="535"/>
      <c r="E20" s="535"/>
      <c r="F20" s="535"/>
      <c r="G20" s="535"/>
      <c r="H20" s="535"/>
      <c r="I20" s="535"/>
      <c r="J20" s="535"/>
      <c r="K20" s="535"/>
      <c r="L20" s="535"/>
      <c r="M20" s="535"/>
    </row>
    <row r="21" spans="1:13" s="114" customFormat="1" x14ac:dyDescent="0.35">
      <c r="A21" s="523"/>
      <c r="B21" s="537" t="s">
        <v>218</v>
      </c>
      <c r="C21" s="531" t="str">
        <f>IF(COUNT(D21:M21)&gt;0,SUM(D21:M21),"")</f>
        <v/>
      </c>
      <c r="D21" s="535"/>
      <c r="E21" s="535"/>
      <c r="F21" s="535"/>
      <c r="G21" s="535"/>
      <c r="H21" s="535"/>
      <c r="I21" s="535"/>
      <c r="J21" s="535"/>
      <c r="K21" s="535"/>
      <c r="L21" s="535"/>
      <c r="M21" s="535"/>
    </row>
    <row r="22" spans="1:13" s="114" customFormat="1" ht="12.5" x14ac:dyDescent="0.35">
      <c r="A22" s="529">
        <v>8</v>
      </c>
      <c r="B22" s="530" t="s">
        <v>219</v>
      </c>
      <c r="C22" s="531" t="str">
        <f>IF(SUM(D22:M22)=0,"",SUM(D22:M22))</f>
        <v/>
      </c>
      <c r="D22" s="538">
        <f t="shared" ref="D22:M22" si="3">D18-D19</f>
        <v>0</v>
      </c>
      <c r="E22" s="538">
        <f t="shared" si="3"/>
        <v>0</v>
      </c>
      <c r="F22" s="538">
        <f t="shared" si="3"/>
        <v>0</v>
      </c>
      <c r="G22" s="538">
        <f t="shared" si="3"/>
        <v>0</v>
      </c>
      <c r="H22" s="538">
        <f t="shared" si="3"/>
        <v>0</v>
      </c>
      <c r="I22" s="538">
        <f t="shared" si="3"/>
        <v>0</v>
      </c>
      <c r="J22" s="538">
        <f t="shared" si="3"/>
        <v>0</v>
      </c>
      <c r="K22" s="538">
        <f t="shared" si="3"/>
        <v>0</v>
      </c>
      <c r="L22" s="538">
        <f t="shared" si="3"/>
        <v>0</v>
      </c>
      <c r="M22" s="538">
        <f t="shared" si="3"/>
        <v>0</v>
      </c>
    </row>
    <row r="23" spans="1:13" s="114" customFormat="1" ht="37.5" x14ac:dyDescent="0.35">
      <c r="A23" s="529">
        <v>9</v>
      </c>
      <c r="B23" s="530" t="s">
        <v>144</v>
      </c>
      <c r="C23" s="531" t="str">
        <f t="shared" ref="C23:C32" si="4">IF(COUNT(D23:M23)&gt;0,SUM(D23:M23),"")</f>
        <v/>
      </c>
      <c r="D23" s="535"/>
      <c r="E23" s="535"/>
      <c r="F23" s="535"/>
      <c r="G23" s="535"/>
      <c r="H23" s="535"/>
      <c r="I23" s="535"/>
      <c r="J23" s="535"/>
      <c r="K23" s="535"/>
      <c r="L23" s="535"/>
      <c r="M23" s="535"/>
    </row>
    <row r="24" spans="1:13" s="114" customFormat="1" ht="12.5" x14ac:dyDescent="0.35">
      <c r="A24" s="529">
        <v>10</v>
      </c>
      <c r="B24" s="530" t="s">
        <v>145</v>
      </c>
      <c r="C24" s="531" t="str">
        <f t="shared" si="4"/>
        <v/>
      </c>
      <c r="D24" s="535"/>
      <c r="E24" s="535"/>
      <c r="F24" s="535"/>
      <c r="G24" s="535"/>
      <c r="H24" s="535"/>
      <c r="I24" s="535"/>
      <c r="J24" s="535"/>
      <c r="K24" s="535"/>
      <c r="L24" s="535"/>
      <c r="M24" s="535"/>
    </row>
    <row r="25" spans="1:13" s="114" customFormat="1" ht="37.5" x14ac:dyDescent="0.35">
      <c r="A25" s="840">
        <v>14</v>
      </c>
      <c r="B25" s="838" t="s">
        <v>146</v>
      </c>
      <c r="C25" s="531" t="str">
        <f t="shared" si="4"/>
        <v/>
      </c>
      <c r="D25" s="535"/>
      <c r="E25" s="535"/>
      <c r="F25" s="535"/>
      <c r="G25" s="535"/>
      <c r="H25" s="535"/>
      <c r="I25" s="535"/>
      <c r="J25" s="535"/>
      <c r="K25" s="535"/>
      <c r="L25" s="535"/>
      <c r="M25" s="535"/>
    </row>
    <row r="26" spans="1:13" s="114" customFormat="1" ht="37.5" x14ac:dyDescent="0.35">
      <c r="A26" s="840">
        <v>15</v>
      </c>
      <c r="B26" s="838" t="s">
        <v>147</v>
      </c>
      <c r="C26" s="531" t="str">
        <f t="shared" si="4"/>
        <v/>
      </c>
      <c r="D26" s="535"/>
      <c r="E26" s="535"/>
      <c r="F26" s="535"/>
      <c r="G26" s="535"/>
      <c r="H26" s="535"/>
      <c r="I26" s="535"/>
      <c r="J26" s="535"/>
      <c r="K26" s="535"/>
      <c r="L26" s="535"/>
      <c r="M26" s="535"/>
    </row>
    <row r="27" spans="1:13" s="114" customFormat="1" ht="39.5" x14ac:dyDescent="0.35">
      <c r="A27" s="840">
        <v>16</v>
      </c>
      <c r="B27" s="861" t="s">
        <v>220</v>
      </c>
      <c r="C27" s="531" t="str">
        <f t="shared" si="4"/>
        <v/>
      </c>
      <c r="D27" s="535"/>
      <c r="E27" s="535"/>
      <c r="F27" s="535"/>
      <c r="G27" s="535"/>
      <c r="H27" s="535"/>
      <c r="I27" s="535"/>
      <c r="J27" s="535"/>
      <c r="K27" s="535"/>
      <c r="L27" s="535"/>
      <c r="M27" s="535"/>
    </row>
    <row r="28" spans="1:13" s="114" customFormat="1" ht="27" x14ac:dyDescent="0.35">
      <c r="A28" s="841">
        <v>17</v>
      </c>
      <c r="B28" s="845" t="s">
        <v>221</v>
      </c>
      <c r="C28" s="531" t="str">
        <f t="shared" si="4"/>
        <v/>
      </c>
      <c r="D28" s="535"/>
      <c r="E28" s="535"/>
      <c r="F28" s="535"/>
      <c r="G28" s="535"/>
      <c r="H28" s="535"/>
      <c r="I28" s="535"/>
      <c r="J28" s="535"/>
      <c r="K28" s="535"/>
      <c r="L28" s="535"/>
      <c r="M28" s="535"/>
    </row>
    <row r="29" spans="1:13" s="114" customFormat="1" ht="12.5" x14ac:dyDescent="0.35">
      <c r="A29" s="840">
        <v>19</v>
      </c>
      <c r="B29" s="839" t="s">
        <v>150</v>
      </c>
      <c r="C29" s="531" t="str">
        <f t="shared" si="4"/>
        <v/>
      </c>
      <c r="D29" s="535"/>
      <c r="E29" s="535"/>
      <c r="F29" s="535"/>
      <c r="G29" s="535"/>
      <c r="H29" s="535"/>
      <c r="I29" s="535"/>
      <c r="J29" s="535"/>
      <c r="K29" s="535"/>
      <c r="L29" s="535"/>
      <c r="M29" s="535"/>
    </row>
    <row r="30" spans="1:13" s="114" customFormat="1" ht="25" x14ac:dyDescent="0.35">
      <c r="A30" s="840">
        <v>21</v>
      </c>
      <c r="B30" s="839" t="s">
        <v>151</v>
      </c>
      <c r="C30" s="531" t="str">
        <f t="shared" si="4"/>
        <v/>
      </c>
      <c r="D30" s="535"/>
      <c r="E30" s="535"/>
      <c r="F30" s="535"/>
      <c r="G30" s="535"/>
      <c r="H30" s="535"/>
      <c r="I30" s="535"/>
      <c r="J30" s="535"/>
      <c r="K30" s="535"/>
      <c r="L30" s="535"/>
      <c r="M30" s="535"/>
    </row>
    <row r="31" spans="1:13" s="114" customFormat="1" ht="25" x14ac:dyDescent="0.35">
      <c r="A31" s="523"/>
      <c r="B31" s="530" t="s">
        <v>222</v>
      </c>
      <c r="C31" s="531" t="str">
        <f t="shared" si="4"/>
        <v/>
      </c>
      <c r="D31" s="535"/>
      <c r="E31" s="535"/>
      <c r="F31" s="535"/>
      <c r="G31" s="535"/>
      <c r="H31" s="535"/>
      <c r="I31" s="535"/>
      <c r="J31" s="535"/>
      <c r="K31" s="535"/>
      <c r="L31" s="535"/>
      <c r="M31" s="535"/>
    </row>
    <row r="32" spans="1:13" s="114" customFormat="1" ht="25" x14ac:dyDescent="0.35">
      <c r="A32" s="523"/>
      <c r="B32" s="530" t="s">
        <v>223</v>
      </c>
      <c r="C32" s="531" t="str">
        <f t="shared" si="4"/>
        <v/>
      </c>
      <c r="D32" s="535"/>
      <c r="E32" s="535"/>
      <c r="F32" s="535"/>
      <c r="G32" s="535"/>
      <c r="H32" s="535"/>
      <c r="I32" s="535"/>
      <c r="J32" s="535"/>
      <c r="K32" s="535"/>
      <c r="L32" s="535"/>
      <c r="M32" s="535"/>
    </row>
    <row r="33" spans="1:13" ht="12.5" x14ac:dyDescent="0.25">
      <c r="A33" s="866" t="s">
        <v>163</v>
      </c>
      <c r="B33" s="867" t="s">
        <v>164</v>
      </c>
    </row>
    <row r="34" spans="1:13" ht="12.5" x14ac:dyDescent="0.25">
      <c r="A34" s="868" t="s">
        <v>165</v>
      </c>
      <c r="B34" s="867" t="s">
        <v>166</v>
      </c>
    </row>
    <row r="35" spans="1:13" x14ac:dyDescent="0.25">
      <c r="B35" s="539" t="s">
        <v>224</v>
      </c>
      <c r="C35" s="540" t="str">
        <f t="shared" ref="C35:C42" si="5">IF(SUM(D35:M35)=0,"",SUM(D35:M35))</f>
        <v/>
      </c>
      <c r="D35" s="541" t="str">
        <f t="shared" ref="D35:M36" si="6">IF(ISBLANK(D11),"",D11/$C11)</f>
        <v/>
      </c>
      <c r="E35" s="541" t="str">
        <f t="shared" si="6"/>
        <v/>
      </c>
      <c r="F35" s="541" t="str">
        <f t="shared" si="6"/>
        <v/>
      </c>
      <c r="G35" s="541" t="str">
        <f t="shared" si="6"/>
        <v/>
      </c>
      <c r="H35" s="541" t="str">
        <f t="shared" si="6"/>
        <v/>
      </c>
      <c r="I35" s="541" t="str">
        <f t="shared" si="6"/>
        <v/>
      </c>
      <c r="J35" s="541" t="str">
        <f t="shared" si="6"/>
        <v/>
      </c>
      <c r="K35" s="541" t="str">
        <f t="shared" si="6"/>
        <v/>
      </c>
      <c r="L35" s="541" t="str">
        <f t="shared" si="6"/>
        <v/>
      </c>
      <c r="M35" s="541" t="str">
        <f t="shared" si="6"/>
        <v/>
      </c>
    </row>
    <row r="36" spans="1:13" x14ac:dyDescent="0.25">
      <c r="B36" s="539" t="s">
        <v>225</v>
      </c>
      <c r="C36" s="540" t="str">
        <f t="shared" si="5"/>
        <v/>
      </c>
      <c r="D36" s="541" t="str">
        <f t="shared" si="6"/>
        <v/>
      </c>
      <c r="E36" s="541" t="str">
        <f t="shared" si="6"/>
        <v/>
      </c>
      <c r="F36" s="541" t="str">
        <f t="shared" si="6"/>
        <v/>
      </c>
      <c r="G36" s="541" t="str">
        <f t="shared" si="6"/>
        <v/>
      </c>
      <c r="H36" s="541" t="str">
        <f t="shared" si="6"/>
        <v/>
      </c>
      <c r="I36" s="541" t="str">
        <f t="shared" si="6"/>
        <v/>
      </c>
      <c r="J36" s="541" t="str">
        <f t="shared" si="6"/>
        <v/>
      </c>
      <c r="K36" s="541" t="str">
        <f t="shared" si="6"/>
        <v/>
      </c>
      <c r="L36" s="541" t="str">
        <f t="shared" si="6"/>
        <v/>
      </c>
      <c r="M36" s="541" t="str">
        <f t="shared" si="6"/>
        <v/>
      </c>
    </row>
    <row r="37" spans="1:13" x14ac:dyDescent="0.25">
      <c r="B37" s="539" t="s">
        <v>226</v>
      </c>
      <c r="C37" s="540" t="str">
        <f t="shared" si="5"/>
        <v/>
      </c>
      <c r="D37" s="541" t="str">
        <f t="shared" ref="D37:M37" si="7">IF(D13=0,"",D13/$C13)</f>
        <v/>
      </c>
      <c r="E37" s="541" t="str">
        <f t="shared" si="7"/>
        <v/>
      </c>
      <c r="F37" s="541" t="str">
        <f t="shared" si="7"/>
        <v/>
      </c>
      <c r="G37" s="541" t="str">
        <f t="shared" si="7"/>
        <v/>
      </c>
      <c r="H37" s="541" t="str">
        <f t="shared" si="7"/>
        <v/>
      </c>
      <c r="I37" s="541" t="str">
        <f t="shared" si="7"/>
        <v/>
      </c>
      <c r="J37" s="541" t="str">
        <f t="shared" si="7"/>
        <v/>
      </c>
      <c r="K37" s="541" t="str">
        <f t="shared" si="7"/>
        <v/>
      </c>
      <c r="L37" s="541" t="str">
        <f t="shared" si="7"/>
        <v/>
      </c>
      <c r="M37" s="541" t="str">
        <f t="shared" si="7"/>
        <v/>
      </c>
    </row>
    <row r="38" spans="1:13" x14ac:dyDescent="0.25">
      <c r="B38" s="539" t="s">
        <v>227</v>
      </c>
      <c r="C38" s="540" t="str">
        <f t="shared" si="5"/>
        <v/>
      </c>
      <c r="D38" s="541" t="str">
        <f t="shared" ref="D38:M38" si="8">IF(D16=0,"",D16/$C16)</f>
        <v/>
      </c>
      <c r="E38" s="541" t="str">
        <f t="shared" si="8"/>
        <v/>
      </c>
      <c r="F38" s="541" t="str">
        <f t="shared" si="8"/>
        <v/>
      </c>
      <c r="G38" s="541" t="str">
        <f t="shared" si="8"/>
        <v/>
      </c>
      <c r="H38" s="541" t="str">
        <f t="shared" si="8"/>
        <v/>
      </c>
      <c r="I38" s="541" t="str">
        <f t="shared" si="8"/>
        <v/>
      </c>
      <c r="J38" s="541" t="str">
        <f t="shared" si="8"/>
        <v/>
      </c>
      <c r="K38" s="541" t="str">
        <f t="shared" si="8"/>
        <v/>
      </c>
      <c r="L38" s="541" t="str">
        <f t="shared" si="8"/>
        <v/>
      </c>
      <c r="M38" s="541" t="str">
        <f t="shared" si="8"/>
        <v/>
      </c>
    </row>
    <row r="39" spans="1:13" x14ac:dyDescent="0.25">
      <c r="B39" s="539" t="s">
        <v>228</v>
      </c>
      <c r="C39" s="540" t="str">
        <f t="shared" si="5"/>
        <v/>
      </c>
      <c r="D39" s="541" t="str">
        <f t="shared" ref="D39:M40" si="9">IF(ISBLANK(D17),"",D17/$C17)</f>
        <v/>
      </c>
      <c r="E39" s="541" t="str">
        <f t="shared" si="9"/>
        <v/>
      </c>
      <c r="F39" s="541" t="str">
        <f t="shared" si="9"/>
        <v/>
      </c>
      <c r="G39" s="541" t="str">
        <f t="shared" si="9"/>
        <v/>
      </c>
      <c r="H39" s="541" t="str">
        <f t="shared" si="9"/>
        <v/>
      </c>
      <c r="I39" s="541" t="str">
        <f t="shared" si="9"/>
        <v/>
      </c>
      <c r="J39" s="541" t="str">
        <f t="shared" si="9"/>
        <v/>
      </c>
      <c r="K39" s="541" t="str">
        <f t="shared" si="9"/>
        <v/>
      </c>
      <c r="L39" s="541" t="str">
        <f t="shared" si="9"/>
        <v/>
      </c>
      <c r="M39" s="541" t="str">
        <f t="shared" si="9"/>
        <v/>
      </c>
    </row>
    <row r="40" spans="1:13" x14ac:dyDescent="0.25">
      <c r="B40" s="539" t="s">
        <v>229</v>
      </c>
      <c r="C40" s="540" t="str">
        <f t="shared" si="5"/>
        <v/>
      </c>
      <c r="D40" s="541" t="str">
        <f t="shared" si="9"/>
        <v/>
      </c>
      <c r="E40" s="541" t="str">
        <f t="shared" si="9"/>
        <v/>
      </c>
      <c r="F40" s="541" t="str">
        <f t="shared" si="9"/>
        <v/>
      </c>
      <c r="G40" s="541" t="str">
        <f t="shared" si="9"/>
        <v/>
      </c>
      <c r="H40" s="541" t="str">
        <f t="shared" si="9"/>
        <v/>
      </c>
      <c r="I40" s="541" t="str">
        <f t="shared" si="9"/>
        <v/>
      </c>
      <c r="J40" s="541" t="str">
        <f t="shared" si="9"/>
        <v/>
      </c>
      <c r="K40" s="541" t="str">
        <f t="shared" si="9"/>
        <v/>
      </c>
      <c r="L40" s="541" t="str">
        <f t="shared" si="9"/>
        <v/>
      </c>
      <c r="M40" s="541" t="str">
        <f t="shared" si="9"/>
        <v/>
      </c>
    </row>
    <row r="41" spans="1:13" x14ac:dyDescent="0.25">
      <c r="B41" s="539" t="s">
        <v>230</v>
      </c>
      <c r="C41" s="540" t="str">
        <f t="shared" si="5"/>
        <v/>
      </c>
      <c r="D41" s="541" t="str">
        <f t="shared" ref="D41:M41" si="10">IF(D19=0,"",D19/$C19)</f>
        <v/>
      </c>
      <c r="E41" s="541" t="str">
        <f t="shared" si="10"/>
        <v/>
      </c>
      <c r="F41" s="541" t="str">
        <f t="shared" si="10"/>
        <v/>
      </c>
      <c r="G41" s="541" t="str">
        <f t="shared" si="10"/>
        <v/>
      </c>
      <c r="H41" s="541" t="str">
        <f t="shared" si="10"/>
        <v/>
      </c>
      <c r="I41" s="541" t="str">
        <f t="shared" si="10"/>
        <v/>
      </c>
      <c r="J41" s="541" t="str">
        <f t="shared" si="10"/>
        <v/>
      </c>
      <c r="K41" s="541" t="str">
        <f t="shared" si="10"/>
        <v/>
      </c>
      <c r="L41" s="541" t="str">
        <f t="shared" si="10"/>
        <v/>
      </c>
      <c r="M41" s="541" t="str">
        <f t="shared" si="10"/>
        <v/>
      </c>
    </row>
    <row r="42" spans="1:13" x14ac:dyDescent="0.25">
      <c r="B42" s="539" t="s">
        <v>231</v>
      </c>
      <c r="C42" s="540" t="str">
        <f t="shared" si="5"/>
        <v/>
      </c>
      <c r="D42" s="541" t="str">
        <f t="shared" ref="D42:M42" si="11">IF(ISBLANK(D23),"",D23/$C23)</f>
        <v/>
      </c>
      <c r="E42" s="541" t="str">
        <f t="shared" si="11"/>
        <v/>
      </c>
      <c r="F42" s="541" t="str">
        <f t="shared" si="11"/>
        <v/>
      </c>
      <c r="G42" s="541" t="str">
        <f t="shared" si="11"/>
        <v/>
      </c>
      <c r="H42" s="541" t="str">
        <f t="shared" si="11"/>
        <v/>
      </c>
      <c r="I42" s="541" t="str">
        <f t="shared" si="11"/>
        <v/>
      </c>
      <c r="J42" s="541" t="str">
        <f t="shared" si="11"/>
        <v/>
      </c>
      <c r="K42" s="541" t="str">
        <f t="shared" si="11"/>
        <v/>
      </c>
      <c r="L42" s="541" t="str">
        <f t="shared" si="11"/>
        <v/>
      </c>
      <c r="M42" s="541" t="str">
        <f t="shared" si="11"/>
        <v/>
      </c>
    </row>
    <row r="44" spans="1:13" x14ac:dyDescent="0.25">
      <c r="B44" s="117" t="s">
        <v>232</v>
      </c>
    </row>
    <row r="45" spans="1:13" x14ac:dyDescent="0.25">
      <c r="B45" s="1317"/>
      <c r="C45" s="1318"/>
      <c r="D45" s="1318"/>
      <c r="E45" s="1318"/>
      <c r="F45" s="1318"/>
      <c r="G45" s="1318"/>
      <c r="H45" s="1319"/>
    </row>
    <row r="46" spans="1:13" x14ac:dyDescent="0.25">
      <c r="B46" s="1320"/>
      <c r="C46" s="1088"/>
      <c r="D46" s="1088"/>
      <c r="E46" s="1088"/>
      <c r="F46" s="1088"/>
      <c r="G46" s="1088"/>
      <c r="H46" s="1321"/>
    </row>
    <row r="47" spans="1:13" x14ac:dyDescent="0.25">
      <c r="B47" s="1320"/>
      <c r="C47" s="1088"/>
      <c r="D47" s="1088"/>
      <c r="E47" s="1088"/>
      <c r="F47" s="1088"/>
      <c r="G47" s="1088"/>
      <c r="H47" s="1321"/>
    </row>
    <row r="48" spans="1:13" x14ac:dyDescent="0.25">
      <c r="B48" s="1322"/>
      <c r="C48" s="1195"/>
      <c r="D48" s="1195"/>
      <c r="E48" s="1195"/>
      <c r="F48" s="1195"/>
      <c r="G48" s="1195"/>
      <c r="H48" s="1323"/>
    </row>
  </sheetData>
  <sheetProtection formatCells="0" formatColumns="0" autoFilter="0" pivotTables="0"/>
  <mergeCells count="3">
    <mergeCell ref="B3:G5"/>
    <mergeCell ref="C6:G6"/>
    <mergeCell ref="B45:H48"/>
  </mergeCells>
  <dataValidations count="2">
    <dataValidation allowBlank="1" showInputMessage="1" showErrorMessage="1" promptTitle="IGDS" prompt="Import GST Deferment Scheme" sqref="B30" xr:uid="{52F036A0-D9BA-4538-9294-4E7E05175CF5}"/>
    <dataValidation allowBlank="1" showInputMessage="1" showErrorMessage="1" promptTitle="Deferred import GST payable" prompt="under Import GST Deferment Scheme (IGDS)" sqref="B29" xr:uid="{E9FFE93E-4A89-465F-9D24-8FDD362144A0}"/>
  </dataValidations>
  <pageMargins left="0.51181102362204722" right="0.31496062992125984" top="0.74803149606299213" bottom="0.55118110236220474" header="0.31496062992125984" footer="0.31496062992125984"/>
  <headerFooter>
    <oddFooter>&amp;L&amp;"Arial,Regular"&amp;10ACAP Renewal/0126/ACAP&amp;C&amp;"Arial,Regular"&amp;10&amp;A, 
page &amp;P of &amp;N</oddFooter>
  </headerFooter>
  <rowBreaks count="1" manualBreakCount="1">
    <brk id="23" max="12"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2B7D9-098A-444B-A119-3B54778F1F8D}">
  <dimension ref="A1:AT221"/>
  <sheetViews>
    <sheetView showGridLines="0" topLeftCell="A30" zoomScale="160" zoomScaleNormal="160" zoomScaleSheetLayoutView="115" workbookViewId="0">
      <selection activeCell="AA196" sqref="AA196"/>
    </sheetView>
  </sheetViews>
  <sheetFormatPr defaultColWidth="8.81640625" defaultRowHeight="14.5" x14ac:dyDescent="0.35"/>
  <cols>
    <col min="1" max="1" width="2.54296875" customWidth="1"/>
    <col min="2" max="2" width="6.1796875" style="4" customWidth="1"/>
    <col min="3" max="3" width="3.54296875" customWidth="1"/>
    <col min="4" max="25" width="3.26953125" customWidth="1"/>
    <col min="26" max="26" width="2.81640625" customWidth="1"/>
    <col min="27" max="27" width="53" style="4" customWidth="1"/>
    <col min="28" max="28" width="8.81640625" style="4"/>
    <col min="29" max="29" width="8.81640625" style="5"/>
    <col min="30" max="46" width="8.81640625" style="4"/>
  </cols>
  <sheetData>
    <row r="1" spans="1:29" s="182" customFormat="1" hidden="1" x14ac:dyDescent="0.35">
      <c r="B1" s="751" t="s">
        <v>43</v>
      </c>
      <c r="I1" s="182" t="s">
        <v>233</v>
      </c>
      <c r="AA1" s="182" t="s">
        <v>234</v>
      </c>
      <c r="AB1" s="873" t="b">
        <v>0</v>
      </c>
      <c r="AC1" s="757"/>
    </row>
    <row r="2" spans="1:29" s="182" customFormat="1" hidden="1" x14ac:dyDescent="0.35">
      <c r="I2" s="182" t="s">
        <v>235</v>
      </c>
      <c r="AA2" s="182" t="s">
        <v>236</v>
      </c>
      <c r="AB2" s="873" t="b">
        <v>0</v>
      </c>
      <c r="AC2" s="757"/>
    </row>
    <row r="3" spans="1:29" s="182" customFormat="1" hidden="1" x14ac:dyDescent="0.35">
      <c r="B3" s="182" t="s">
        <v>237</v>
      </c>
      <c r="I3" s="182" t="s">
        <v>238</v>
      </c>
      <c r="AA3" s="182" t="s">
        <v>239</v>
      </c>
      <c r="AC3" s="757"/>
    </row>
    <row r="4" spans="1:29" s="182" customFormat="1" hidden="1" x14ac:dyDescent="0.35">
      <c r="B4" s="182" t="s">
        <v>240</v>
      </c>
      <c r="I4" s="182" t="s">
        <v>241</v>
      </c>
      <c r="AA4" s="182" t="s">
        <v>242</v>
      </c>
      <c r="AC4" s="757"/>
    </row>
    <row r="5" spans="1:29" s="182" customFormat="1" hidden="1" x14ac:dyDescent="0.35">
      <c r="I5" s="182" t="s">
        <v>243</v>
      </c>
      <c r="AA5" s="182" t="s">
        <v>244</v>
      </c>
      <c r="AC5" s="757"/>
    </row>
    <row r="6" spans="1:29" s="182" customFormat="1" hidden="1" x14ac:dyDescent="0.35">
      <c r="I6" s="182" t="s">
        <v>245</v>
      </c>
      <c r="AA6" s="182" t="s">
        <v>246</v>
      </c>
      <c r="AC6" s="757"/>
    </row>
    <row r="7" spans="1:29" s="182" customFormat="1" hidden="1" x14ac:dyDescent="0.35">
      <c r="I7" s="182" t="s">
        <v>247</v>
      </c>
      <c r="AA7" s="182" t="s">
        <v>248</v>
      </c>
      <c r="AC7" s="757"/>
    </row>
    <row r="8" spans="1:29" s="182" customFormat="1" hidden="1" x14ac:dyDescent="0.35">
      <c r="AA8" s="182" t="s">
        <v>249</v>
      </c>
      <c r="AC8" s="757"/>
    </row>
    <row r="9" spans="1:29" s="182" customFormat="1" hidden="1" x14ac:dyDescent="0.35">
      <c r="AC9" s="757"/>
    </row>
    <row r="10" spans="1:29" s="182" customFormat="1" hidden="1" x14ac:dyDescent="0.35">
      <c r="AC10" s="757"/>
    </row>
    <row r="11" spans="1:29" s="182" customFormat="1" hidden="1" x14ac:dyDescent="0.35">
      <c r="A11" s="752" t="s">
        <v>250</v>
      </c>
      <c r="AC11" s="757"/>
    </row>
    <row r="12" spans="1:29" ht="15.5" x14ac:dyDescent="0.35">
      <c r="A12" s="4"/>
      <c r="B12" s="3" t="s">
        <v>69</v>
      </c>
      <c r="C12" s="4"/>
      <c r="D12" s="4"/>
      <c r="E12" s="4"/>
      <c r="F12" s="4"/>
      <c r="G12" s="4"/>
      <c r="H12" s="4"/>
      <c r="I12" s="4"/>
      <c r="J12" s="4"/>
      <c r="K12" s="4"/>
      <c r="L12" s="4"/>
      <c r="M12" s="4"/>
      <c r="N12" s="4"/>
      <c r="O12" s="4"/>
      <c r="P12" s="4"/>
      <c r="Q12" s="4"/>
      <c r="R12" s="4"/>
      <c r="S12" s="4"/>
      <c r="T12" s="4"/>
      <c r="U12" s="4"/>
      <c r="V12" s="4"/>
      <c r="W12" s="4"/>
      <c r="X12" s="4"/>
      <c r="Y12" s="4"/>
      <c r="Z12" s="4"/>
    </row>
    <row r="13" spans="1:29" ht="8.25" customHeight="1" x14ac:dyDescent="0.35">
      <c r="A13" s="4"/>
      <c r="C13" s="4"/>
      <c r="D13" s="4"/>
      <c r="E13" s="4"/>
      <c r="F13" s="4"/>
      <c r="G13" s="4"/>
      <c r="H13" s="4"/>
      <c r="I13" s="4"/>
      <c r="J13" s="4"/>
      <c r="K13" s="4"/>
      <c r="L13" s="4"/>
      <c r="M13" s="4"/>
      <c r="N13" s="4"/>
      <c r="O13" s="4"/>
      <c r="P13" s="4"/>
      <c r="Q13" s="4"/>
      <c r="R13" s="4"/>
      <c r="S13" s="4"/>
      <c r="T13" s="4"/>
      <c r="U13" s="4"/>
      <c r="V13" s="4"/>
      <c r="W13" s="4"/>
      <c r="X13" s="4"/>
      <c r="Y13" s="4"/>
      <c r="Z13" s="4"/>
    </row>
    <row r="14" spans="1:29" s="4" customFormat="1" x14ac:dyDescent="0.35">
      <c r="B14" s="982" t="s">
        <v>44</v>
      </c>
      <c r="C14" s="983"/>
      <c r="D14" s="983"/>
      <c r="E14" s="983"/>
      <c r="F14" s="983"/>
      <c r="G14" s="983"/>
      <c r="H14" s="983"/>
      <c r="I14" s="984"/>
      <c r="J14" s="985"/>
      <c r="K14" s="985"/>
      <c r="L14" s="985"/>
      <c r="M14" s="985"/>
      <c r="N14" s="985"/>
      <c r="O14" s="985"/>
      <c r="P14" s="985"/>
      <c r="Q14" s="985"/>
      <c r="R14" s="985"/>
      <c r="S14" s="985"/>
      <c r="T14" s="985"/>
      <c r="U14" s="985"/>
      <c r="V14" s="985"/>
      <c r="W14" s="985"/>
      <c r="X14" s="985"/>
      <c r="Y14" s="986"/>
      <c r="AC14" s="5"/>
    </row>
    <row r="15" spans="1:29" s="4" customFormat="1" x14ac:dyDescent="0.35">
      <c r="B15" s="982" t="s">
        <v>46</v>
      </c>
      <c r="C15" s="983"/>
      <c r="D15" s="983"/>
      <c r="E15" s="983"/>
      <c r="F15" s="983"/>
      <c r="G15" s="983"/>
      <c r="H15" s="983"/>
      <c r="I15" s="987"/>
      <c r="J15" s="988"/>
      <c r="K15" s="988"/>
      <c r="L15" s="988"/>
      <c r="M15" s="988"/>
      <c r="N15" s="988"/>
      <c r="O15" s="988"/>
      <c r="P15" s="988"/>
      <c r="Q15" s="988"/>
      <c r="R15" s="988"/>
      <c r="S15" s="988"/>
      <c r="T15" s="988"/>
      <c r="U15" s="988"/>
      <c r="V15" s="988"/>
      <c r="W15" s="988"/>
      <c r="X15" s="988"/>
      <c r="Y15" s="989"/>
      <c r="AC15" s="5"/>
    </row>
    <row r="16" spans="1:29" s="4" customFormat="1" x14ac:dyDescent="0.35">
      <c r="B16" s="982" t="s">
        <v>130</v>
      </c>
      <c r="C16" s="983"/>
      <c r="D16" s="983"/>
      <c r="E16" s="983"/>
      <c r="F16" s="983"/>
      <c r="G16" s="983"/>
      <c r="H16" s="983"/>
      <c r="I16" s="987"/>
      <c r="J16" s="988"/>
      <c r="K16" s="988"/>
      <c r="L16" s="988"/>
      <c r="M16" s="988"/>
      <c r="N16" s="988"/>
      <c r="O16" s="988"/>
      <c r="P16" s="988"/>
      <c r="Q16" s="988"/>
      <c r="R16" s="988"/>
      <c r="S16" s="988"/>
      <c r="T16" s="988"/>
      <c r="U16" s="988"/>
      <c r="V16" s="988"/>
      <c r="W16" s="988"/>
      <c r="X16" s="988"/>
      <c r="Y16" s="989"/>
      <c r="AC16" s="5"/>
    </row>
    <row r="17" spans="1:29" s="4" customFormat="1" x14ac:dyDescent="0.35">
      <c r="B17" s="982" t="s">
        <v>251</v>
      </c>
      <c r="C17" s="983"/>
      <c r="D17" s="983"/>
      <c r="E17" s="983"/>
      <c r="F17" s="983"/>
      <c r="G17" s="983"/>
      <c r="H17" s="983"/>
      <c r="I17" s="1000"/>
      <c r="J17" s="1001"/>
      <c r="K17" s="1001"/>
      <c r="L17" s="1001"/>
      <c r="M17" s="1001"/>
      <c r="N17" s="1001"/>
      <c r="O17" s="1001"/>
      <c r="P17" s="1001"/>
      <c r="Q17" s="1001"/>
      <c r="R17" s="1001"/>
      <c r="S17" s="1001"/>
      <c r="T17" s="1001"/>
      <c r="U17" s="1001"/>
      <c r="V17" s="1001"/>
      <c r="W17" s="1001"/>
      <c r="X17" s="1001"/>
      <c r="Y17" s="1002"/>
      <c r="AC17" s="5"/>
    </row>
    <row r="18" spans="1:29" s="4" customFormat="1" x14ac:dyDescent="0.35">
      <c r="C18" s="5"/>
      <c r="AC18" s="5"/>
    </row>
    <row r="19" spans="1:29" s="279" customFormat="1" ht="18.5" x14ac:dyDescent="0.45">
      <c r="A19" s="125"/>
      <c r="B19" s="306" t="s">
        <v>9</v>
      </c>
      <c r="C19" s="59"/>
      <c r="D19" s="300"/>
      <c r="E19" s="119"/>
      <c r="F19" s="58"/>
      <c r="G19" s="58"/>
      <c r="H19" s="58"/>
      <c r="I19" s="59"/>
      <c r="J19" s="59"/>
      <c r="K19" s="59"/>
      <c r="L19" s="59"/>
      <c r="M19" s="59"/>
      <c r="N19" s="59"/>
      <c r="O19" s="59"/>
      <c r="P19" s="59"/>
      <c r="Q19" s="59"/>
      <c r="R19" s="59"/>
      <c r="S19" s="59"/>
      <c r="T19" s="59"/>
      <c r="U19" s="59"/>
      <c r="V19" s="59"/>
      <c r="W19" s="59"/>
      <c r="X19" s="59"/>
      <c r="Y19" s="59"/>
      <c r="Z19" s="125"/>
      <c r="AC19" s="758"/>
    </row>
    <row r="20" spans="1:29" s="4" customFormat="1" ht="3.75" customHeight="1" x14ac:dyDescent="0.35">
      <c r="C20" s="5"/>
      <c r="AC20" s="5"/>
    </row>
    <row r="21" spans="1:29" s="4" customFormat="1" x14ac:dyDescent="0.35">
      <c r="B21" s="165" t="s">
        <v>252</v>
      </c>
      <c r="C21" s="165"/>
      <c r="D21" s="165"/>
      <c r="E21" s="165"/>
      <c r="F21" s="165"/>
      <c r="G21" s="165"/>
      <c r="H21" s="165"/>
      <c r="I21" s="165"/>
      <c r="J21" s="165"/>
      <c r="K21" s="165"/>
      <c r="L21" s="165"/>
      <c r="M21" s="165"/>
      <c r="N21" s="165"/>
      <c r="O21" s="165"/>
      <c r="P21" s="165"/>
      <c r="Q21" s="165"/>
      <c r="R21" s="165"/>
      <c r="S21" s="165"/>
      <c r="T21" s="165"/>
      <c r="U21" s="165"/>
      <c r="V21" s="165"/>
      <c r="W21" s="165"/>
      <c r="X21" s="165"/>
      <c r="Y21" s="165"/>
      <c r="AC21" s="5"/>
    </row>
    <row r="22" spans="1:29" s="4" customFormat="1" x14ac:dyDescent="0.35">
      <c r="B22" s="120"/>
      <c r="C22" s="120"/>
      <c r="D22" s="120"/>
      <c r="E22" s="120"/>
      <c r="F22" s="120"/>
      <c r="G22" s="120"/>
      <c r="H22" s="120"/>
      <c r="I22" s="120"/>
      <c r="J22" s="120"/>
      <c r="K22" s="120"/>
      <c r="L22" s="120"/>
      <c r="M22" s="120"/>
      <c r="N22" s="120"/>
      <c r="O22" s="120"/>
      <c r="P22" s="120"/>
      <c r="Q22" s="120"/>
      <c r="R22" s="120"/>
      <c r="S22" s="120"/>
      <c r="T22" s="120"/>
      <c r="U22" s="120"/>
      <c r="V22" s="164"/>
      <c r="W22" s="120"/>
      <c r="X22" s="120"/>
      <c r="Y22" s="120"/>
      <c r="AC22" s="5"/>
    </row>
    <row r="23" spans="1:29" s="4" customFormat="1" x14ac:dyDescent="0.35">
      <c r="B23" s="120"/>
      <c r="C23" s="120"/>
      <c r="D23" s="120"/>
      <c r="E23" s="120"/>
      <c r="F23" s="120"/>
      <c r="G23" s="120"/>
      <c r="H23" s="120"/>
      <c r="I23" s="120"/>
      <c r="J23" s="120"/>
      <c r="K23" s="120"/>
      <c r="L23" s="120"/>
      <c r="M23" s="120"/>
      <c r="N23" s="120"/>
      <c r="O23" s="120"/>
      <c r="P23" s="120"/>
      <c r="Q23" s="120"/>
      <c r="R23" s="120"/>
      <c r="S23" s="153"/>
      <c r="T23" s="153"/>
      <c r="U23" s="154"/>
      <c r="V23" s="1003" t="s">
        <v>61</v>
      </c>
      <c r="W23" s="1004"/>
      <c r="X23" s="1004" t="s">
        <v>253</v>
      </c>
      <c r="Y23" s="1004"/>
      <c r="Z23" s="1"/>
      <c r="AA23" s="979"/>
      <c r="AB23" s="120"/>
      <c r="AC23" s="5"/>
    </row>
    <row r="24" spans="1:29" s="4" customFormat="1" ht="34.5" customHeight="1" x14ac:dyDescent="0.35">
      <c r="B24" s="906" t="s">
        <v>254</v>
      </c>
      <c r="C24" s="980" t="s">
        <v>255</v>
      </c>
      <c r="D24" s="981"/>
      <c r="E24" s="981"/>
      <c r="F24" s="981"/>
      <c r="G24" s="981"/>
      <c r="H24" s="981"/>
      <c r="I24" s="981"/>
      <c r="J24" s="981"/>
      <c r="K24" s="981"/>
      <c r="L24" s="981"/>
      <c r="M24" s="981"/>
      <c r="N24" s="981"/>
      <c r="O24" s="981"/>
      <c r="P24" s="981"/>
      <c r="Q24" s="981"/>
      <c r="R24" s="981"/>
      <c r="S24" s="981"/>
      <c r="T24" s="981"/>
      <c r="U24" s="907"/>
      <c r="V24" s="133"/>
      <c r="W24" s="134"/>
      <c r="X24" s="133"/>
      <c r="Y24" s="134"/>
      <c r="Z24" s="133"/>
      <c r="AA24" s="129"/>
      <c r="AB24" s="129"/>
      <c r="AC24" s="5"/>
    </row>
    <row r="25" spans="1:29" s="4" customFormat="1" ht="20.5" customHeight="1" x14ac:dyDescent="0.35">
      <c r="B25" s="908"/>
      <c r="C25" s="990"/>
      <c r="D25" s="991"/>
      <c r="E25" s="991"/>
      <c r="F25" s="991"/>
      <c r="G25" s="991"/>
      <c r="H25" s="991"/>
      <c r="I25" s="991"/>
      <c r="J25" s="991"/>
      <c r="K25" s="991"/>
      <c r="L25" s="991"/>
      <c r="M25" s="991"/>
      <c r="N25" s="991"/>
      <c r="O25" s="991"/>
      <c r="P25" s="991"/>
      <c r="Q25" s="991"/>
      <c r="R25" s="991"/>
      <c r="S25" s="991"/>
      <c r="T25" s="992"/>
      <c r="U25" s="909"/>
      <c r="V25" s="133"/>
      <c r="W25" s="134"/>
      <c r="X25" s="133"/>
      <c r="Y25" s="134"/>
      <c r="Z25" s="133"/>
      <c r="AA25" s="129"/>
      <c r="AB25" s="129"/>
      <c r="AC25" s="5"/>
    </row>
    <row r="26" spans="1:29" s="4" customFormat="1" ht="13" customHeight="1" x14ac:dyDescent="0.35">
      <c r="B26" s="908"/>
      <c r="C26" s="993"/>
      <c r="D26" s="994"/>
      <c r="E26" s="994"/>
      <c r="F26" s="994"/>
      <c r="G26" s="994"/>
      <c r="H26" s="994"/>
      <c r="I26" s="994"/>
      <c r="J26" s="994"/>
      <c r="K26" s="994"/>
      <c r="L26" s="994"/>
      <c r="M26" s="994"/>
      <c r="N26" s="994"/>
      <c r="O26" s="994"/>
      <c r="P26" s="994"/>
      <c r="Q26" s="994"/>
      <c r="R26" s="994"/>
      <c r="S26" s="994"/>
      <c r="T26" s="995"/>
      <c r="U26" s="909"/>
      <c r="V26" s="133"/>
      <c r="W26" s="134"/>
      <c r="X26" s="133"/>
      <c r="Y26" s="134"/>
      <c r="Z26" s="133"/>
      <c r="AA26" s="129"/>
      <c r="AB26" s="129"/>
      <c r="AC26" s="5"/>
    </row>
    <row r="27" spans="1:29" s="4" customFormat="1" ht="13" customHeight="1" x14ac:dyDescent="0.35">
      <c r="B27" s="287"/>
      <c r="C27" s="138"/>
      <c r="D27" s="138"/>
      <c r="E27" s="138"/>
      <c r="F27" s="138"/>
      <c r="G27" s="138"/>
      <c r="H27" s="138"/>
      <c r="I27" s="138"/>
      <c r="J27" s="138"/>
      <c r="K27" s="138"/>
      <c r="L27" s="138"/>
      <c r="M27" s="138"/>
      <c r="N27" s="138"/>
      <c r="O27" s="138"/>
      <c r="P27" s="138"/>
      <c r="Q27" s="138"/>
      <c r="R27" s="138"/>
      <c r="S27" s="138"/>
      <c r="T27" s="138"/>
      <c r="U27" s="141"/>
      <c r="V27" s="287"/>
      <c r="W27" s="141"/>
      <c r="X27" s="287"/>
      <c r="Y27" s="141"/>
      <c r="Z27" s="133"/>
      <c r="AA27" s="129"/>
      <c r="AB27" s="129"/>
      <c r="AC27" s="5"/>
    </row>
    <row r="28" spans="1:29" s="4" customFormat="1" ht="32.15" customHeight="1" x14ac:dyDescent="0.35">
      <c r="B28" s="789" t="s">
        <v>256</v>
      </c>
      <c r="C28" s="996" t="s">
        <v>257</v>
      </c>
      <c r="D28" s="996"/>
      <c r="E28" s="996"/>
      <c r="F28" s="996"/>
      <c r="G28" s="996"/>
      <c r="H28" s="996"/>
      <c r="I28" s="996"/>
      <c r="J28" s="996"/>
      <c r="K28" s="996"/>
      <c r="L28" s="996"/>
      <c r="M28" s="996"/>
      <c r="N28" s="996"/>
      <c r="O28" s="996"/>
      <c r="P28" s="996"/>
      <c r="Q28" s="996"/>
      <c r="R28" s="996"/>
      <c r="S28" s="996"/>
      <c r="T28" s="996"/>
      <c r="U28" s="137"/>
      <c r="V28" s="286"/>
      <c r="W28" s="137"/>
      <c r="X28" s="286"/>
      <c r="Y28" s="137"/>
      <c r="Z28" s="133"/>
      <c r="AA28" s="129"/>
      <c r="AB28" s="129"/>
      <c r="AC28" s="5"/>
    </row>
    <row r="29" spans="1:29" s="4" customFormat="1" ht="20.25" customHeight="1" x14ac:dyDescent="0.35">
      <c r="B29" s="789" t="s">
        <v>258</v>
      </c>
      <c r="C29" s="997" t="s">
        <v>259</v>
      </c>
      <c r="D29" s="998"/>
      <c r="E29" s="998"/>
      <c r="F29" s="998"/>
      <c r="G29" s="998"/>
      <c r="H29" s="998"/>
      <c r="I29" s="998"/>
      <c r="J29" s="998"/>
      <c r="K29" s="998"/>
      <c r="L29" s="998"/>
      <c r="M29" s="998"/>
      <c r="N29" s="998"/>
      <c r="O29" s="998"/>
      <c r="P29" s="998"/>
      <c r="Q29" s="998"/>
      <c r="R29" s="998"/>
      <c r="S29" s="998"/>
      <c r="T29" s="998"/>
      <c r="U29" s="137"/>
      <c r="V29" s="133"/>
      <c r="W29" s="134"/>
      <c r="X29" s="133"/>
      <c r="Y29" s="134"/>
      <c r="Z29" s="133"/>
      <c r="AA29" s="129"/>
      <c r="AB29" s="129"/>
      <c r="AC29" s="5"/>
    </row>
    <row r="30" spans="1:29" s="4" customFormat="1" x14ac:dyDescent="0.35">
      <c r="B30" s="286" t="s">
        <v>258</v>
      </c>
      <c r="C30" s="999" t="s">
        <v>260</v>
      </c>
      <c r="D30" s="999"/>
      <c r="E30" s="999"/>
      <c r="F30" s="999"/>
      <c r="G30" s="999"/>
      <c r="H30" s="999"/>
      <c r="I30" s="999"/>
      <c r="J30" s="999"/>
      <c r="K30" s="999"/>
      <c r="L30" s="999"/>
      <c r="M30" s="999"/>
      <c r="N30" s="999"/>
      <c r="O30" s="999"/>
      <c r="P30" s="999"/>
      <c r="Q30" s="999"/>
      <c r="R30" s="999"/>
      <c r="S30" s="999"/>
      <c r="T30" s="999"/>
      <c r="U30" s="137"/>
      <c r="V30" s="133"/>
      <c r="W30" s="134"/>
      <c r="X30" s="133"/>
      <c r="Y30" s="134"/>
      <c r="Z30" s="133"/>
      <c r="AA30" s="129"/>
      <c r="AB30" s="129"/>
      <c r="AC30" s="5"/>
    </row>
    <row r="31" spans="1:29" s="307" customFormat="1" x14ac:dyDescent="0.35">
      <c r="B31" s="286"/>
      <c r="C31" s="990"/>
      <c r="D31" s="991"/>
      <c r="E31" s="991"/>
      <c r="F31" s="991"/>
      <c r="G31" s="991"/>
      <c r="H31" s="991"/>
      <c r="I31" s="991"/>
      <c r="J31" s="991"/>
      <c r="K31" s="991"/>
      <c r="L31" s="991"/>
      <c r="M31" s="991"/>
      <c r="N31" s="991"/>
      <c r="O31" s="991"/>
      <c r="P31" s="991"/>
      <c r="Q31" s="991"/>
      <c r="R31" s="991"/>
      <c r="S31" s="991"/>
      <c r="T31" s="992"/>
      <c r="U31" s="137"/>
      <c r="V31" s="286"/>
      <c r="W31" s="137"/>
      <c r="X31" s="286"/>
      <c r="Y31" s="137"/>
      <c r="Z31" s="286"/>
      <c r="AB31" s="282"/>
      <c r="AC31" s="759"/>
    </row>
    <row r="32" spans="1:29" s="307" customFormat="1" x14ac:dyDescent="0.35">
      <c r="B32" s="286"/>
      <c r="C32" s="993"/>
      <c r="D32" s="994"/>
      <c r="E32" s="994"/>
      <c r="F32" s="994"/>
      <c r="G32" s="994"/>
      <c r="H32" s="994"/>
      <c r="I32" s="994"/>
      <c r="J32" s="994"/>
      <c r="K32" s="994"/>
      <c r="L32" s="994"/>
      <c r="M32" s="994"/>
      <c r="N32" s="994"/>
      <c r="O32" s="994"/>
      <c r="P32" s="994"/>
      <c r="Q32" s="994"/>
      <c r="R32" s="994"/>
      <c r="S32" s="994"/>
      <c r="T32" s="995"/>
      <c r="U32" s="137"/>
      <c r="V32" s="286"/>
      <c r="W32" s="137"/>
      <c r="X32" s="286"/>
      <c r="Y32" s="137"/>
      <c r="Z32" s="286"/>
      <c r="AA32" s="129"/>
      <c r="AB32" s="282"/>
      <c r="AC32" s="759"/>
    </row>
    <row r="33" spans="2:29" s="307" customFormat="1" ht="15" customHeight="1" x14ac:dyDescent="0.35">
      <c r="B33" s="286"/>
      <c r="C33" s="897"/>
      <c r="D33" s="897"/>
      <c r="E33" s="897"/>
      <c r="F33" s="897"/>
      <c r="G33" s="897"/>
      <c r="H33" s="897"/>
      <c r="I33" s="897"/>
      <c r="J33" s="897"/>
      <c r="K33" s="897"/>
      <c r="L33" s="897"/>
      <c r="M33" s="897"/>
      <c r="N33" s="897"/>
      <c r="O33" s="897"/>
      <c r="P33" s="897"/>
      <c r="Q33" s="897"/>
      <c r="R33" s="897"/>
      <c r="S33" s="897"/>
      <c r="U33" s="897"/>
      <c r="V33" s="286"/>
      <c r="W33" s="137"/>
      <c r="X33" s="286"/>
      <c r="Y33" s="137"/>
      <c r="Z33" s="286"/>
      <c r="AA33" s="129"/>
      <c r="AB33" s="282"/>
      <c r="AC33" s="759"/>
    </row>
    <row r="34" spans="2:29" s="307" customFormat="1" ht="31.5" customHeight="1" x14ac:dyDescent="0.35">
      <c r="B34" s="789" t="s">
        <v>261</v>
      </c>
      <c r="C34" s="996" t="s">
        <v>262</v>
      </c>
      <c r="D34" s="996"/>
      <c r="E34" s="996"/>
      <c r="F34" s="996"/>
      <c r="G34" s="996"/>
      <c r="H34" s="996"/>
      <c r="I34" s="996"/>
      <c r="J34" s="996"/>
      <c r="K34" s="996"/>
      <c r="L34" s="996"/>
      <c r="M34" s="996"/>
      <c r="N34" s="996"/>
      <c r="O34" s="996"/>
      <c r="P34" s="996"/>
      <c r="Q34" s="996"/>
      <c r="R34" s="996"/>
      <c r="S34" s="996"/>
      <c r="T34" s="996"/>
      <c r="U34" s="137"/>
      <c r="V34" s="286"/>
      <c r="W34" s="137"/>
      <c r="X34" s="286"/>
      <c r="Y34" s="137"/>
      <c r="Z34" s="286"/>
      <c r="AA34" s="129"/>
      <c r="AB34" s="282"/>
      <c r="AC34" s="759"/>
    </row>
    <row r="35" spans="2:29" s="307" customFormat="1" ht="25" customHeight="1" x14ac:dyDescent="0.35">
      <c r="B35" s="974"/>
      <c r="C35" s="996" t="s">
        <v>263</v>
      </c>
      <c r="D35" s="996"/>
      <c r="E35" s="996"/>
      <c r="F35" s="996"/>
      <c r="G35" s="996"/>
      <c r="H35" s="996"/>
      <c r="I35" s="996"/>
      <c r="J35" s="996"/>
      <c r="K35" s="996"/>
      <c r="L35" s="996"/>
      <c r="M35" s="996"/>
      <c r="N35" s="996"/>
      <c r="O35" s="996"/>
      <c r="P35" s="996"/>
      <c r="Q35" s="996"/>
      <c r="R35" s="996"/>
      <c r="S35" s="996"/>
      <c r="T35" s="996"/>
      <c r="U35" s="137"/>
      <c r="V35" s="286"/>
      <c r="W35" s="137"/>
      <c r="X35" s="286"/>
      <c r="Y35" s="137"/>
      <c r="Z35" s="286"/>
      <c r="AA35" s="129"/>
      <c r="AB35" s="282"/>
      <c r="AC35" s="759"/>
    </row>
    <row r="36" spans="2:29" s="307" customFormat="1" ht="18" customHeight="1" x14ac:dyDescent="0.35">
      <c r="B36" s="974"/>
      <c r="C36" s="996" t="s">
        <v>264</v>
      </c>
      <c r="D36" s="996"/>
      <c r="E36" s="996"/>
      <c r="F36" s="996"/>
      <c r="G36" s="996"/>
      <c r="H36" s="996"/>
      <c r="I36" s="996"/>
      <c r="J36" s="996"/>
      <c r="K36" s="996"/>
      <c r="L36" s="996"/>
      <c r="M36" s="996"/>
      <c r="N36" s="996"/>
      <c r="O36" s="996"/>
      <c r="P36" s="996"/>
      <c r="Q36" s="996"/>
      <c r="R36" s="996"/>
      <c r="S36" s="996"/>
      <c r="T36" s="996"/>
      <c r="U36" s="137"/>
      <c r="V36" s="286"/>
      <c r="W36" s="137"/>
      <c r="X36" s="286"/>
      <c r="Y36" s="137"/>
      <c r="Z36" s="286"/>
      <c r="AA36" s="129"/>
      <c r="AB36" s="282"/>
      <c r="AC36" s="759"/>
    </row>
    <row r="37" spans="2:29" s="307" customFormat="1" ht="26.25" customHeight="1" x14ac:dyDescent="0.35">
      <c r="B37" s="974"/>
      <c r="C37" s="1018" t="s">
        <v>265</v>
      </c>
      <c r="D37" s="1018"/>
      <c r="E37" s="1018"/>
      <c r="F37" s="1018"/>
      <c r="G37" s="1018"/>
      <c r="H37" s="1018"/>
      <c r="I37" s="1018"/>
      <c r="J37" s="1018"/>
      <c r="K37" s="1018"/>
      <c r="L37" s="1018"/>
      <c r="M37" s="1018"/>
      <c r="N37" s="1018"/>
      <c r="O37" s="1018"/>
      <c r="P37" s="1018"/>
      <c r="Q37" s="1018"/>
      <c r="R37" s="1018"/>
      <c r="S37" s="1018"/>
      <c r="T37" s="1018"/>
      <c r="U37" s="137"/>
      <c r="V37" s="286"/>
      <c r="W37" s="137"/>
      <c r="X37" s="286"/>
      <c r="Y37" s="137"/>
      <c r="Z37" s="286"/>
      <c r="AA37" s="899"/>
      <c r="AB37" s="282"/>
      <c r="AC37" s="759"/>
    </row>
    <row r="38" spans="2:29" s="307" customFormat="1" ht="12.75" customHeight="1" x14ac:dyDescent="0.2">
      <c r="B38" s="974"/>
      <c r="C38" s="1005" t="s">
        <v>266</v>
      </c>
      <c r="D38" s="1005"/>
      <c r="E38" s="1005"/>
      <c r="F38" s="1005"/>
      <c r="G38" s="1005"/>
      <c r="H38" s="1005"/>
      <c r="I38" s="1005"/>
      <c r="J38" s="1005"/>
      <c r="K38" s="1005"/>
      <c r="L38" s="1005"/>
      <c r="M38" s="1005"/>
      <c r="N38" s="1005"/>
      <c r="O38" s="1005"/>
      <c r="P38" s="1005"/>
      <c r="Q38" s="1005"/>
      <c r="R38" s="1005"/>
      <c r="S38" s="1005"/>
      <c r="T38" s="1005"/>
      <c r="U38" s="137"/>
      <c r="V38" s="286"/>
      <c r="W38" s="137"/>
      <c r="X38" s="286"/>
      <c r="Y38" s="137"/>
      <c r="Z38" s="286"/>
      <c r="AA38" s="282"/>
      <c r="AB38" s="282"/>
      <c r="AC38" s="759"/>
    </row>
    <row r="39" spans="2:29" s="307" customFormat="1" x14ac:dyDescent="0.35">
      <c r="B39" s="286"/>
      <c r="C39" s="990"/>
      <c r="D39" s="991"/>
      <c r="E39" s="991"/>
      <c r="F39" s="991"/>
      <c r="G39" s="991"/>
      <c r="H39" s="991"/>
      <c r="I39" s="991"/>
      <c r="J39" s="991"/>
      <c r="K39" s="991"/>
      <c r="L39" s="991"/>
      <c r="M39" s="991"/>
      <c r="N39" s="991"/>
      <c r="O39" s="991"/>
      <c r="P39" s="991"/>
      <c r="Q39" s="991"/>
      <c r="R39" s="991"/>
      <c r="S39" s="991"/>
      <c r="T39" s="992"/>
      <c r="U39" s="137"/>
      <c r="V39" s="286"/>
      <c r="W39" s="137"/>
      <c r="X39" s="286"/>
      <c r="Y39" s="137"/>
      <c r="Z39" s="286"/>
      <c r="AA39" s="282"/>
      <c r="AB39" s="282"/>
      <c r="AC39" s="759"/>
    </row>
    <row r="40" spans="2:29" s="307" customFormat="1" x14ac:dyDescent="0.35">
      <c r="B40" s="286"/>
      <c r="C40" s="993"/>
      <c r="D40" s="994"/>
      <c r="E40" s="994"/>
      <c r="F40" s="994"/>
      <c r="G40" s="994"/>
      <c r="H40" s="994"/>
      <c r="I40" s="994"/>
      <c r="J40" s="994"/>
      <c r="K40" s="994"/>
      <c r="L40" s="994"/>
      <c r="M40" s="994"/>
      <c r="N40" s="994"/>
      <c r="O40" s="994"/>
      <c r="P40" s="994"/>
      <c r="Q40" s="994"/>
      <c r="R40" s="994"/>
      <c r="S40" s="994"/>
      <c r="T40" s="995"/>
      <c r="U40" s="137"/>
      <c r="V40" s="286"/>
      <c r="W40" s="137"/>
      <c r="X40" s="286"/>
      <c r="Y40" s="137"/>
      <c r="Z40" s="286"/>
      <c r="AA40" s="282"/>
      <c r="AB40" s="282"/>
      <c r="AC40" s="759"/>
    </row>
    <row r="41" spans="2:29" s="4" customFormat="1" ht="14.15" customHeight="1" x14ac:dyDescent="0.35">
      <c r="B41" s="287"/>
      <c r="C41" s="138"/>
      <c r="D41" s="138"/>
      <c r="E41" s="138"/>
      <c r="F41" s="138"/>
      <c r="G41" s="138"/>
      <c r="H41" s="138"/>
      <c r="I41" s="138"/>
      <c r="J41" s="138"/>
      <c r="K41" s="138"/>
      <c r="L41" s="138"/>
      <c r="M41" s="138"/>
      <c r="N41" s="138"/>
      <c r="O41" s="138"/>
      <c r="P41" s="138"/>
      <c r="Q41" s="138"/>
      <c r="R41" s="138"/>
      <c r="S41" s="138"/>
      <c r="T41" s="138"/>
      <c r="U41" s="141"/>
      <c r="V41" s="287"/>
      <c r="W41" s="141"/>
      <c r="X41" s="287"/>
      <c r="Y41" s="141"/>
      <c r="Z41" s="286"/>
      <c r="AA41" s="282"/>
      <c r="AB41" s="282"/>
      <c r="AC41" s="5"/>
    </row>
    <row r="42" spans="2:29" s="4" customFormat="1" ht="43.15" customHeight="1" x14ac:dyDescent="0.35">
      <c r="B42" s="145" t="s">
        <v>267</v>
      </c>
      <c r="C42" s="1019" t="s">
        <v>268</v>
      </c>
      <c r="D42" s="1019"/>
      <c r="E42" s="1019"/>
      <c r="F42" s="1019"/>
      <c r="G42" s="1019"/>
      <c r="H42" s="1019"/>
      <c r="I42" s="1019"/>
      <c r="J42" s="1019"/>
      <c r="K42" s="1019"/>
      <c r="L42" s="1019"/>
      <c r="M42" s="1019"/>
      <c r="N42" s="1019"/>
      <c r="O42" s="1019"/>
      <c r="P42" s="1019"/>
      <c r="Q42" s="1019"/>
      <c r="R42" s="1019"/>
      <c r="S42" s="1019"/>
      <c r="T42" s="1019"/>
      <c r="U42" s="271"/>
      <c r="V42" s="272"/>
      <c r="W42" s="273"/>
      <c r="X42" s="272"/>
      <c r="Y42" s="273"/>
      <c r="Z42" s="133"/>
      <c r="AA42" s="129"/>
      <c r="AB42" s="129"/>
      <c r="AC42" s="5"/>
    </row>
    <row r="43" spans="2:29" s="4" customFormat="1" x14ac:dyDescent="0.35">
      <c r="B43" s="286" t="s">
        <v>258</v>
      </c>
      <c r="C43" s="1005" t="s">
        <v>260</v>
      </c>
      <c r="D43" s="1005"/>
      <c r="E43" s="1005"/>
      <c r="F43" s="1005"/>
      <c r="G43" s="1005"/>
      <c r="H43" s="1005"/>
      <c r="I43" s="1005"/>
      <c r="J43" s="1005"/>
      <c r="K43" s="1005"/>
      <c r="L43" s="1005"/>
      <c r="M43" s="1005"/>
      <c r="N43" s="1005"/>
      <c r="O43" s="1005"/>
      <c r="P43" s="1005"/>
      <c r="Q43" s="1005"/>
      <c r="R43" s="1005"/>
      <c r="S43" s="1005"/>
      <c r="T43" s="1005"/>
      <c r="U43" s="137"/>
      <c r="V43" s="133"/>
      <c r="W43" s="134"/>
      <c r="X43" s="133"/>
      <c r="Y43" s="134"/>
      <c r="Z43" s="133"/>
      <c r="AA43" s="129"/>
      <c r="AB43" s="129"/>
      <c r="AC43" s="5"/>
    </row>
    <row r="44" spans="2:29" s="307" customFormat="1" x14ac:dyDescent="0.35">
      <c r="B44" s="286"/>
      <c r="C44" s="990"/>
      <c r="D44" s="991"/>
      <c r="E44" s="991"/>
      <c r="F44" s="991"/>
      <c r="G44" s="991"/>
      <c r="H44" s="991"/>
      <c r="I44" s="991"/>
      <c r="J44" s="991"/>
      <c r="K44" s="991"/>
      <c r="L44" s="991"/>
      <c r="M44" s="991"/>
      <c r="N44" s="991"/>
      <c r="O44" s="991"/>
      <c r="P44" s="991"/>
      <c r="Q44" s="991"/>
      <c r="R44" s="991"/>
      <c r="S44" s="991"/>
      <c r="T44" s="992"/>
      <c r="U44" s="137"/>
      <c r="V44" s="286"/>
      <c r="W44" s="137"/>
      <c r="X44" s="286"/>
      <c r="Y44" s="137"/>
      <c r="Z44" s="286"/>
      <c r="AA44" s="282"/>
      <c r="AB44" s="282"/>
      <c r="AC44" s="759"/>
    </row>
    <row r="45" spans="2:29" s="307" customFormat="1" x14ac:dyDescent="0.35">
      <c r="B45" s="286"/>
      <c r="C45" s="993"/>
      <c r="D45" s="994"/>
      <c r="E45" s="994"/>
      <c r="F45" s="994"/>
      <c r="G45" s="994"/>
      <c r="H45" s="994"/>
      <c r="I45" s="994"/>
      <c r="J45" s="994"/>
      <c r="K45" s="994"/>
      <c r="L45" s="994"/>
      <c r="M45" s="994"/>
      <c r="N45" s="994"/>
      <c r="O45" s="994"/>
      <c r="P45" s="994"/>
      <c r="Q45" s="994"/>
      <c r="R45" s="994"/>
      <c r="S45" s="994"/>
      <c r="T45" s="995"/>
      <c r="U45" s="137"/>
      <c r="V45" s="286"/>
      <c r="W45" s="137"/>
      <c r="X45" s="286"/>
      <c r="Y45" s="137"/>
      <c r="Z45" s="286"/>
      <c r="AA45" s="282"/>
      <c r="AB45" s="282"/>
      <c r="AC45" s="759"/>
    </row>
    <row r="46" spans="2:29" s="4" customFormat="1" ht="8.25" customHeight="1" x14ac:dyDescent="0.35">
      <c r="B46" s="287"/>
      <c r="C46" s="138"/>
      <c r="D46" s="138"/>
      <c r="E46" s="138"/>
      <c r="F46" s="138"/>
      <c r="G46" s="138"/>
      <c r="H46" s="138"/>
      <c r="I46" s="138"/>
      <c r="J46" s="138"/>
      <c r="K46" s="138"/>
      <c r="L46" s="138"/>
      <c r="M46" s="138"/>
      <c r="N46" s="138"/>
      <c r="O46" s="138"/>
      <c r="P46" s="138"/>
      <c r="Q46" s="138"/>
      <c r="R46" s="138"/>
      <c r="S46" s="138"/>
      <c r="T46" s="138"/>
      <c r="U46" s="141"/>
      <c r="V46" s="287"/>
      <c r="W46" s="141"/>
      <c r="X46" s="287"/>
      <c r="Y46" s="141"/>
      <c r="Z46" s="286"/>
      <c r="AA46" s="282"/>
      <c r="AB46" s="282"/>
      <c r="AC46" s="5"/>
    </row>
    <row r="47" spans="2:29" s="4" customFormat="1" ht="9.75" customHeight="1" x14ac:dyDescent="0.35">
      <c r="B47" s="282"/>
      <c r="C47" s="282"/>
      <c r="D47" s="282"/>
      <c r="E47" s="282"/>
      <c r="F47" s="282"/>
      <c r="G47" s="282"/>
      <c r="H47" s="282"/>
      <c r="I47" s="282"/>
      <c r="J47" s="282"/>
      <c r="K47" s="282"/>
      <c r="L47" s="282"/>
      <c r="M47" s="282"/>
      <c r="N47" s="282"/>
      <c r="O47" s="282"/>
      <c r="P47" s="130"/>
      <c r="Q47" s="130"/>
      <c r="R47" s="130"/>
      <c r="S47" s="130"/>
      <c r="T47" s="130"/>
      <c r="U47" s="130"/>
      <c r="V47" s="130"/>
      <c r="W47" s="130"/>
      <c r="X47" s="130"/>
      <c r="Y47" s="130"/>
      <c r="AC47" s="5"/>
    </row>
    <row r="48" spans="2:29" s="4" customFormat="1" x14ac:dyDescent="0.35">
      <c r="B48" s="1006" t="s">
        <v>269</v>
      </c>
      <c r="C48" s="1006"/>
      <c r="D48" s="1006"/>
      <c r="E48" s="1006"/>
      <c r="F48" s="1006"/>
      <c r="G48" s="1006"/>
      <c r="H48" s="1006"/>
      <c r="I48" s="1006"/>
      <c r="J48" s="1006"/>
      <c r="K48" s="1006"/>
      <c r="L48" s="1006"/>
      <c r="M48" s="1006"/>
      <c r="N48" s="1006"/>
      <c r="O48" s="1006"/>
      <c r="P48" s="1006"/>
      <c r="Q48" s="1006"/>
      <c r="R48" s="1006"/>
      <c r="S48" s="1006"/>
      <c r="T48" s="1006"/>
      <c r="U48" s="1006"/>
      <c r="V48" s="1006"/>
      <c r="W48" s="1006"/>
      <c r="X48" s="1006"/>
      <c r="Y48" s="1006"/>
      <c r="AC48" s="5"/>
    </row>
    <row r="49" spans="2:29" s="4" customFormat="1" ht="5.25" customHeight="1" x14ac:dyDescent="0.35">
      <c r="B49" s="166"/>
      <c r="C49" s="166"/>
      <c r="D49" s="166"/>
      <c r="E49" s="166"/>
      <c r="F49" s="166"/>
      <c r="G49" s="166"/>
      <c r="H49" s="166"/>
      <c r="I49" s="166"/>
      <c r="J49" s="166"/>
      <c r="K49" s="166"/>
      <c r="L49" s="166"/>
      <c r="M49" s="166"/>
      <c r="N49" s="166"/>
      <c r="O49" s="166"/>
      <c r="P49" s="166"/>
      <c r="Q49" s="166"/>
      <c r="R49" s="166"/>
      <c r="S49" s="166"/>
      <c r="T49" s="166"/>
      <c r="U49" s="166"/>
      <c r="V49" s="166"/>
      <c r="W49" s="166"/>
      <c r="X49" s="166"/>
      <c r="Y49" s="166"/>
      <c r="AC49" s="5"/>
    </row>
    <row r="50" spans="2:29" s="4" customFormat="1" x14ac:dyDescent="0.35">
      <c r="B50" s="282">
        <v>1.4</v>
      </c>
      <c r="C50" s="996" t="s">
        <v>270</v>
      </c>
      <c r="D50" s="996"/>
      <c r="E50" s="996"/>
      <c r="F50" s="996"/>
      <c r="G50" s="996"/>
      <c r="H50" s="996"/>
      <c r="I50" s="996"/>
      <c r="J50" s="996"/>
      <c r="K50" s="996"/>
      <c r="L50" s="996"/>
      <c r="M50" s="996"/>
      <c r="N50" s="996"/>
      <c r="O50" s="996"/>
      <c r="P50" s="996"/>
      <c r="Q50" s="996"/>
      <c r="R50" s="996"/>
      <c r="S50" s="996"/>
      <c r="T50" s="996"/>
      <c r="U50" s="996"/>
      <c r="V50" s="996"/>
      <c r="W50" s="996"/>
      <c r="X50" s="996"/>
      <c r="Y50" s="996"/>
      <c r="AC50" s="5"/>
    </row>
    <row r="51" spans="2:29" s="4" customFormat="1" x14ac:dyDescent="0.35">
      <c r="B51" s="282"/>
      <c r="C51" s="1007"/>
      <c r="D51" s="1007"/>
      <c r="E51" s="1007"/>
      <c r="F51" s="1007"/>
      <c r="G51" s="1007"/>
      <c r="H51" s="1007"/>
      <c r="I51" s="1007"/>
      <c r="J51" s="1007"/>
      <c r="K51" s="1007"/>
      <c r="L51" s="1007"/>
      <c r="M51" s="1007"/>
      <c r="N51" s="1007"/>
      <c r="O51" s="1007"/>
      <c r="P51" s="1007"/>
      <c r="Q51" s="1007"/>
      <c r="R51" s="1007"/>
      <c r="S51" s="1007"/>
      <c r="T51" s="1007"/>
      <c r="U51" s="1007"/>
      <c r="V51" s="1007"/>
      <c r="W51" s="1007"/>
      <c r="X51" s="1007"/>
      <c r="Y51" s="1007"/>
      <c r="AC51" s="5"/>
    </row>
    <row r="52" spans="2:29" s="4" customFormat="1" ht="18" customHeight="1" x14ac:dyDescent="0.35">
      <c r="B52" s="869" t="s">
        <v>271</v>
      </c>
      <c r="C52" s="1008" t="s">
        <v>272</v>
      </c>
      <c r="D52" s="1009"/>
      <c r="E52" s="1009"/>
      <c r="F52" s="1009"/>
      <c r="G52" s="1009"/>
      <c r="H52" s="1009"/>
      <c r="I52" s="1009"/>
      <c r="J52" s="1009"/>
      <c r="K52" s="1009"/>
      <c r="L52" s="1009"/>
      <c r="M52" s="1009"/>
      <c r="N52" s="1009"/>
      <c r="O52" s="1009"/>
      <c r="P52" s="1009"/>
      <c r="Q52" s="1009"/>
      <c r="R52" s="1009"/>
      <c r="S52" s="1009"/>
      <c r="T52" s="1009"/>
      <c r="U52" s="1009"/>
      <c r="V52" s="1009"/>
      <c r="W52" s="1009"/>
      <c r="X52" s="1009"/>
      <c r="Y52" s="1009"/>
      <c r="AC52" s="5"/>
    </row>
    <row r="53" spans="2:29" s="4" customFormat="1" ht="18" customHeight="1" x14ac:dyDescent="0.35">
      <c r="B53" s="837" t="s">
        <v>273</v>
      </c>
      <c r="C53" s="870" t="s">
        <v>274</v>
      </c>
      <c r="D53" s="870"/>
      <c r="E53" s="870"/>
      <c r="F53" s="870"/>
      <c r="G53" s="870"/>
      <c r="H53" s="870"/>
      <c r="I53" s="870"/>
      <c r="J53" s="870"/>
      <c r="K53" s="870"/>
      <c r="L53" s="870"/>
      <c r="M53" s="870"/>
      <c r="N53" s="870"/>
      <c r="O53" s="870"/>
      <c r="P53" s="870"/>
      <c r="Q53" s="870"/>
      <c r="R53" s="870"/>
      <c r="S53" s="870"/>
      <c r="T53" s="870"/>
      <c r="U53" s="870"/>
      <c r="V53" s="870"/>
      <c r="W53" s="870"/>
      <c r="X53" s="870"/>
      <c r="Y53" s="871"/>
      <c r="AC53" s="5"/>
    </row>
    <row r="54" spans="2:29" s="78" customFormat="1" x14ac:dyDescent="0.35">
      <c r="B54" s="1010"/>
      <c r="C54" s="1012"/>
      <c r="D54" s="1013"/>
      <c r="E54" s="1013"/>
      <c r="F54" s="1013"/>
      <c r="G54" s="1013"/>
      <c r="H54" s="1013"/>
      <c r="I54" s="1013"/>
      <c r="J54" s="1013"/>
      <c r="K54" s="1013"/>
      <c r="L54" s="1013"/>
      <c r="M54" s="1013"/>
      <c r="N54" s="1013"/>
      <c r="O54" s="1013"/>
      <c r="P54" s="1013"/>
      <c r="Q54" s="1013"/>
      <c r="R54" s="1013"/>
      <c r="S54" s="1013"/>
      <c r="T54" s="1013"/>
      <c r="U54" s="1013"/>
      <c r="V54" s="1013"/>
      <c r="W54" s="1013"/>
      <c r="X54" s="1013"/>
      <c r="Y54" s="1014"/>
      <c r="AC54" s="760"/>
    </row>
    <row r="55" spans="2:29" s="78" customFormat="1" x14ac:dyDescent="0.35">
      <c r="B55" s="1011"/>
      <c r="C55" s="1015"/>
      <c r="D55" s="1016"/>
      <c r="E55" s="1016"/>
      <c r="F55" s="1016"/>
      <c r="G55" s="1016"/>
      <c r="H55" s="1016"/>
      <c r="I55" s="1016"/>
      <c r="J55" s="1016"/>
      <c r="K55" s="1016"/>
      <c r="L55" s="1016"/>
      <c r="M55" s="1016"/>
      <c r="N55" s="1016"/>
      <c r="O55" s="1016"/>
      <c r="P55" s="1016"/>
      <c r="Q55" s="1016"/>
      <c r="R55" s="1016"/>
      <c r="S55" s="1016"/>
      <c r="T55" s="1016"/>
      <c r="U55" s="1016"/>
      <c r="V55" s="1016"/>
      <c r="W55" s="1016"/>
      <c r="X55" s="1016"/>
      <c r="Y55" s="1017"/>
      <c r="AC55" s="760"/>
    </row>
    <row r="56" spans="2:29" s="78" customFormat="1" x14ac:dyDescent="0.35">
      <c r="B56" s="1010"/>
      <c r="C56" s="1012"/>
      <c r="D56" s="1013"/>
      <c r="E56" s="1013"/>
      <c r="F56" s="1013"/>
      <c r="G56" s="1013"/>
      <c r="H56" s="1013"/>
      <c r="I56" s="1013"/>
      <c r="J56" s="1013"/>
      <c r="K56" s="1013"/>
      <c r="L56" s="1013"/>
      <c r="M56" s="1013"/>
      <c r="N56" s="1013"/>
      <c r="O56" s="1013"/>
      <c r="P56" s="1013"/>
      <c r="Q56" s="1013"/>
      <c r="R56" s="1013"/>
      <c r="S56" s="1013"/>
      <c r="T56" s="1013"/>
      <c r="U56" s="1013"/>
      <c r="V56" s="1013"/>
      <c r="W56" s="1013"/>
      <c r="X56" s="1013"/>
      <c r="Y56" s="1014"/>
      <c r="AC56" s="760"/>
    </row>
    <row r="57" spans="2:29" s="78" customFormat="1" x14ac:dyDescent="0.35">
      <c r="B57" s="1011"/>
      <c r="C57" s="1015"/>
      <c r="D57" s="1016"/>
      <c r="E57" s="1016"/>
      <c r="F57" s="1016"/>
      <c r="G57" s="1016"/>
      <c r="H57" s="1016"/>
      <c r="I57" s="1016"/>
      <c r="J57" s="1016"/>
      <c r="K57" s="1016"/>
      <c r="L57" s="1016"/>
      <c r="M57" s="1016"/>
      <c r="N57" s="1016"/>
      <c r="O57" s="1016"/>
      <c r="P57" s="1016"/>
      <c r="Q57" s="1016"/>
      <c r="R57" s="1016"/>
      <c r="S57" s="1016"/>
      <c r="T57" s="1016"/>
      <c r="U57" s="1016"/>
      <c r="V57" s="1016"/>
      <c r="W57" s="1016"/>
      <c r="X57" s="1016"/>
      <c r="Y57" s="1017"/>
      <c r="AC57" s="760"/>
    </row>
    <row r="58" spans="2:29" s="78" customFormat="1" x14ac:dyDescent="0.35">
      <c r="B58" s="1010"/>
      <c r="C58" s="1012"/>
      <c r="D58" s="1013"/>
      <c r="E58" s="1013"/>
      <c r="F58" s="1013"/>
      <c r="G58" s="1013"/>
      <c r="H58" s="1013"/>
      <c r="I58" s="1013"/>
      <c r="J58" s="1013"/>
      <c r="K58" s="1013"/>
      <c r="L58" s="1013"/>
      <c r="M58" s="1013"/>
      <c r="N58" s="1013"/>
      <c r="O58" s="1013"/>
      <c r="P58" s="1013"/>
      <c r="Q58" s="1013"/>
      <c r="R58" s="1013"/>
      <c r="S58" s="1013"/>
      <c r="T58" s="1013"/>
      <c r="U58" s="1013"/>
      <c r="V58" s="1013"/>
      <c r="W58" s="1013"/>
      <c r="X58" s="1013"/>
      <c r="Y58" s="1014"/>
      <c r="AC58" s="760"/>
    </row>
    <row r="59" spans="2:29" s="78" customFormat="1" x14ac:dyDescent="0.35">
      <c r="B59" s="1011"/>
      <c r="C59" s="1015"/>
      <c r="D59" s="1016"/>
      <c r="E59" s="1016"/>
      <c r="F59" s="1016"/>
      <c r="G59" s="1016"/>
      <c r="H59" s="1016"/>
      <c r="I59" s="1016"/>
      <c r="J59" s="1016"/>
      <c r="K59" s="1016"/>
      <c r="L59" s="1016"/>
      <c r="M59" s="1016"/>
      <c r="N59" s="1016"/>
      <c r="O59" s="1016"/>
      <c r="P59" s="1016"/>
      <c r="Q59" s="1016"/>
      <c r="R59" s="1016"/>
      <c r="S59" s="1016"/>
      <c r="T59" s="1016"/>
      <c r="U59" s="1016"/>
      <c r="V59" s="1016"/>
      <c r="W59" s="1016"/>
      <c r="X59" s="1016"/>
      <c r="Y59" s="1017"/>
      <c r="AC59" s="760"/>
    </row>
    <row r="60" spans="2:29" s="78" customFormat="1" x14ac:dyDescent="0.35">
      <c r="B60" s="1010"/>
      <c r="C60" s="1012"/>
      <c r="D60" s="1013"/>
      <c r="E60" s="1013"/>
      <c r="F60" s="1013"/>
      <c r="G60" s="1013"/>
      <c r="H60" s="1013"/>
      <c r="I60" s="1013"/>
      <c r="J60" s="1013"/>
      <c r="K60" s="1013"/>
      <c r="L60" s="1013"/>
      <c r="M60" s="1013"/>
      <c r="N60" s="1013"/>
      <c r="O60" s="1013"/>
      <c r="P60" s="1013"/>
      <c r="Q60" s="1013"/>
      <c r="R60" s="1013"/>
      <c r="S60" s="1013"/>
      <c r="T60" s="1013"/>
      <c r="U60" s="1013"/>
      <c r="V60" s="1013"/>
      <c r="W60" s="1013"/>
      <c r="X60" s="1013"/>
      <c r="Y60" s="1014"/>
      <c r="AC60" s="760"/>
    </row>
    <row r="61" spans="2:29" s="78" customFormat="1" x14ac:dyDescent="0.35">
      <c r="B61" s="1011"/>
      <c r="C61" s="1015"/>
      <c r="D61" s="1016"/>
      <c r="E61" s="1016"/>
      <c r="F61" s="1016"/>
      <c r="G61" s="1016"/>
      <c r="H61" s="1016"/>
      <c r="I61" s="1016"/>
      <c r="J61" s="1016"/>
      <c r="K61" s="1016"/>
      <c r="L61" s="1016"/>
      <c r="M61" s="1016"/>
      <c r="N61" s="1016"/>
      <c r="O61" s="1016"/>
      <c r="P61" s="1016"/>
      <c r="Q61" s="1016"/>
      <c r="R61" s="1016"/>
      <c r="S61" s="1016"/>
      <c r="T61" s="1016"/>
      <c r="U61" s="1016"/>
      <c r="V61" s="1016"/>
      <c r="W61" s="1016"/>
      <c r="X61" s="1016"/>
      <c r="Y61" s="1017"/>
      <c r="AC61" s="760"/>
    </row>
    <row r="62" spans="2:29" s="78" customFormat="1" x14ac:dyDescent="0.35">
      <c r="B62" s="1010"/>
      <c r="C62" s="1012"/>
      <c r="D62" s="1013"/>
      <c r="E62" s="1013"/>
      <c r="F62" s="1013"/>
      <c r="G62" s="1013"/>
      <c r="H62" s="1013"/>
      <c r="I62" s="1013"/>
      <c r="J62" s="1013"/>
      <c r="K62" s="1013"/>
      <c r="L62" s="1013"/>
      <c r="M62" s="1013"/>
      <c r="N62" s="1013"/>
      <c r="O62" s="1013"/>
      <c r="P62" s="1013"/>
      <c r="Q62" s="1013"/>
      <c r="R62" s="1013"/>
      <c r="S62" s="1013"/>
      <c r="T62" s="1013"/>
      <c r="U62" s="1013"/>
      <c r="V62" s="1013"/>
      <c r="W62" s="1013"/>
      <c r="X62" s="1013"/>
      <c r="Y62" s="1014"/>
      <c r="AC62" s="760"/>
    </row>
    <row r="63" spans="2:29" s="78" customFormat="1" x14ac:dyDescent="0.35">
      <c r="B63" s="1011"/>
      <c r="C63" s="1015"/>
      <c r="D63" s="1016"/>
      <c r="E63" s="1016"/>
      <c r="F63" s="1016"/>
      <c r="G63" s="1016"/>
      <c r="H63" s="1016"/>
      <c r="I63" s="1016"/>
      <c r="J63" s="1016"/>
      <c r="K63" s="1016"/>
      <c r="L63" s="1016"/>
      <c r="M63" s="1016"/>
      <c r="N63" s="1016"/>
      <c r="O63" s="1016"/>
      <c r="P63" s="1016"/>
      <c r="Q63" s="1016"/>
      <c r="R63" s="1016"/>
      <c r="S63" s="1016"/>
      <c r="T63" s="1016"/>
      <c r="U63" s="1016"/>
      <c r="V63" s="1016"/>
      <c r="W63" s="1016"/>
      <c r="X63" s="1016"/>
      <c r="Y63" s="1017"/>
      <c r="AC63" s="760"/>
    </row>
    <row r="64" spans="2:29" s="78" customFormat="1" x14ac:dyDescent="0.35">
      <c r="B64" s="1010"/>
      <c r="C64" s="1012"/>
      <c r="D64" s="1013"/>
      <c r="E64" s="1013"/>
      <c r="F64" s="1013"/>
      <c r="G64" s="1013"/>
      <c r="H64" s="1013"/>
      <c r="I64" s="1013"/>
      <c r="J64" s="1013"/>
      <c r="K64" s="1013"/>
      <c r="L64" s="1013"/>
      <c r="M64" s="1013"/>
      <c r="N64" s="1013"/>
      <c r="O64" s="1013"/>
      <c r="P64" s="1013"/>
      <c r="Q64" s="1013"/>
      <c r="R64" s="1013"/>
      <c r="S64" s="1013"/>
      <c r="T64" s="1013"/>
      <c r="U64" s="1013"/>
      <c r="V64" s="1013"/>
      <c r="W64" s="1013"/>
      <c r="X64" s="1013"/>
      <c r="Y64" s="1014"/>
      <c r="AC64" s="760"/>
    </row>
    <row r="65" spans="1:29" s="78" customFormat="1" x14ac:dyDescent="0.35">
      <c r="B65" s="1011"/>
      <c r="C65" s="1015"/>
      <c r="D65" s="1016"/>
      <c r="E65" s="1016"/>
      <c r="F65" s="1016"/>
      <c r="G65" s="1016"/>
      <c r="H65" s="1016"/>
      <c r="I65" s="1016"/>
      <c r="J65" s="1016"/>
      <c r="K65" s="1016"/>
      <c r="L65" s="1016"/>
      <c r="M65" s="1016"/>
      <c r="N65" s="1016"/>
      <c r="O65" s="1016"/>
      <c r="P65" s="1016"/>
      <c r="Q65" s="1016"/>
      <c r="R65" s="1016"/>
      <c r="S65" s="1016"/>
      <c r="T65" s="1016"/>
      <c r="U65" s="1016"/>
      <c r="V65" s="1016"/>
      <c r="W65" s="1016"/>
      <c r="X65" s="1016"/>
      <c r="Y65" s="1017"/>
      <c r="AA65" s="4"/>
      <c r="AC65" s="760"/>
    </row>
    <row r="66" spans="1:29" s="4" customFormat="1" ht="51" customHeight="1" x14ac:dyDescent="0.35">
      <c r="B66" s="872" t="s">
        <v>275</v>
      </c>
      <c r="C66" s="1020" t="s">
        <v>276</v>
      </c>
      <c r="D66" s="1021"/>
      <c r="E66" s="1021"/>
      <c r="F66" s="1021"/>
      <c r="G66" s="1021"/>
      <c r="H66" s="1021"/>
      <c r="I66" s="1021"/>
      <c r="J66" s="1021"/>
      <c r="K66" s="1021"/>
      <c r="L66" s="1021"/>
      <c r="M66" s="1021"/>
      <c r="N66" s="1021"/>
      <c r="O66" s="1021"/>
      <c r="P66" s="1021"/>
      <c r="Q66" s="1021"/>
      <c r="R66" s="1021"/>
      <c r="S66" s="1021"/>
      <c r="T66" s="1021"/>
      <c r="U66" s="1021"/>
      <c r="V66" s="1021"/>
      <c r="W66" s="1021"/>
      <c r="X66" s="1021"/>
      <c r="Y66" s="1022"/>
      <c r="AA66" s="775"/>
      <c r="AC66" s="5"/>
    </row>
    <row r="67" spans="1:29" s="78" customFormat="1" x14ac:dyDescent="0.35">
      <c r="B67" s="1010"/>
      <c r="C67" s="1012"/>
      <c r="D67" s="1013"/>
      <c r="E67" s="1013"/>
      <c r="F67" s="1013"/>
      <c r="G67" s="1013"/>
      <c r="H67" s="1013"/>
      <c r="I67" s="1013"/>
      <c r="J67" s="1013"/>
      <c r="K67" s="1013"/>
      <c r="L67" s="1013"/>
      <c r="M67" s="1013"/>
      <c r="N67" s="1013"/>
      <c r="O67" s="1013"/>
      <c r="P67" s="1013"/>
      <c r="Q67" s="1013"/>
      <c r="R67" s="1013"/>
      <c r="S67" s="1013"/>
      <c r="T67" s="1013"/>
      <c r="U67" s="1013"/>
      <c r="V67" s="1013"/>
      <c r="W67" s="1013"/>
      <c r="X67" s="1013"/>
      <c r="Y67" s="1014"/>
      <c r="AC67" s="760"/>
    </row>
    <row r="68" spans="1:29" s="78" customFormat="1" x14ac:dyDescent="0.35">
      <c r="B68" s="1011"/>
      <c r="C68" s="1015"/>
      <c r="D68" s="1016"/>
      <c r="E68" s="1016"/>
      <c r="F68" s="1016"/>
      <c r="G68" s="1016"/>
      <c r="H68" s="1016"/>
      <c r="I68" s="1016"/>
      <c r="J68" s="1016"/>
      <c r="K68" s="1016"/>
      <c r="L68" s="1016"/>
      <c r="M68" s="1016"/>
      <c r="N68" s="1016"/>
      <c r="O68" s="1016"/>
      <c r="P68" s="1016"/>
      <c r="Q68" s="1016"/>
      <c r="R68" s="1016"/>
      <c r="S68" s="1016"/>
      <c r="T68" s="1016"/>
      <c r="U68" s="1016"/>
      <c r="V68" s="1016"/>
      <c r="W68" s="1016"/>
      <c r="X68" s="1016"/>
      <c r="Y68" s="1017"/>
      <c r="AC68" s="760"/>
    </row>
    <row r="69" spans="1:29" s="78" customFormat="1" x14ac:dyDescent="0.35">
      <c r="B69" s="1010"/>
      <c r="C69" s="1012"/>
      <c r="D69" s="1013"/>
      <c r="E69" s="1013"/>
      <c r="F69" s="1013"/>
      <c r="G69" s="1013"/>
      <c r="H69" s="1013"/>
      <c r="I69" s="1013"/>
      <c r="J69" s="1013"/>
      <c r="K69" s="1013"/>
      <c r="L69" s="1013"/>
      <c r="M69" s="1013"/>
      <c r="N69" s="1013"/>
      <c r="O69" s="1013"/>
      <c r="P69" s="1013"/>
      <c r="Q69" s="1013"/>
      <c r="R69" s="1013"/>
      <c r="S69" s="1013"/>
      <c r="T69" s="1013"/>
      <c r="U69" s="1013"/>
      <c r="V69" s="1013"/>
      <c r="W69" s="1013"/>
      <c r="X69" s="1013"/>
      <c r="Y69" s="1014"/>
      <c r="AC69" s="760"/>
    </row>
    <row r="70" spans="1:29" s="78" customFormat="1" x14ac:dyDescent="0.35">
      <c r="B70" s="1011"/>
      <c r="C70" s="1015"/>
      <c r="D70" s="1016"/>
      <c r="E70" s="1016"/>
      <c r="F70" s="1016"/>
      <c r="G70" s="1016"/>
      <c r="H70" s="1016"/>
      <c r="I70" s="1016"/>
      <c r="J70" s="1016"/>
      <c r="K70" s="1016"/>
      <c r="L70" s="1016"/>
      <c r="M70" s="1016"/>
      <c r="N70" s="1016"/>
      <c r="O70" s="1016"/>
      <c r="P70" s="1016"/>
      <c r="Q70" s="1016"/>
      <c r="R70" s="1016"/>
      <c r="S70" s="1016"/>
      <c r="T70" s="1016"/>
      <c r="U70" s="1016"/>
      <c r="V70" s="1016"/>
      <c r="W70" s="1016"/>
      <c r="X70" s="1016"/>
      <c r="Y70" s="1017"/>
      <c r="AC70" s="760"/>
    </row>
    <row r="71" spans="1:29" s="78" customFormat="1" x14ac:dyDescent="0.35">
      <c r="B71" s="1010"/>
      <c r="C71" s="1012"/>
      <c r="D71" s="1013"/>
      <c r="E71" s="1013"/>
      <c r="F71" s="1013"/>
      <c r="G71" s="1013"/>
      <c r="H71" s="1013"/>
      <c r="I71" s="1013"/>
      <c r="J71" s="1013"/>
      <c r="K71" s="1013"/>
      <c r="L71" s="1013"/>
      <c r="M71" s="1013"/>
      <c r="N71" s="1013"/>
      <c r="O71" s="1013"/>
      <c r="P71" s="1013"/>
      <c r="Q71" s="1013"/>
      <c r="R71" s="1013"/>
      <c r="S71" s="1013"/>
      <c r="T71" s="1013"/>
      <c r="U71" s="1013"/>
      <c r="V71" s="1013"/>
      <c r="W71" s="1013"/>
      <c r="X71" s="1013"/>
      <c r="Y71" s="1014"/>
      <c r="AC71" s="760"/>
    </row>
    <row r="72" spans="1:29" s="78" customFormat="1" x14ac:dyDescent="0.35">
      <c r="B72" s="1011"/>
      <c r="C72" s="1015"/>
      <c r="D72" s="1016"/>
      <c r="E72" s="1016"/>
      <c r="F72" s="1016"/>
      <c r="G72" s="1016"/>
      <c r="H72" s="1016"/>
      <c r="I72" s="1016"/>
      <c r="J72" s="1016"/>
      <c r="K72" s="1016"/>
      <c r="L72" s="1016"/>
      <c r="M72" s="1016"/>
      <c r="N72" s="1016"/>
      <c r="O72" s="1016"/>
      <c r="P72" s="1016"/>
      <c r="Q72" s="1016"/>
      <c r="R72" s="1016"/>
      <c r="S72" s="1016"/>
      <c r="T72" s="1016"/>
      <c r="U72" s="1016"/>
      <c r="V72" s="1016"/>
      <c r="W72" s="1016"/>
      <c r="X72" s="1016"/>
      <c r="Y72" s="1017"/>
      <c r="AC72" s="760"/>
    </row>
    <row r="73" spans="1:29" s="78" customFormat="1" x14ac:dyDescent="0.35">
      <c r="B73" s="1010"/>
      <c r="C73" s="1012"/>
      <c r="D73" s="1013"/>
      <c r="E73" s="1013"/>
      <c r="F73" s="1013"/>
      <c r="G73" s="1013"/>
      <c r="H73" s="1013"/>
      <c r="I73" s="1013"/>
      <c r="J73" s="1013"/>
      <c r="K73" s="1013"/>
      <c r="L73" s="1013"/>
      <c r="M73" s="1013"/>
      <c r="N73" s="1013"/>
      <c r="O73" s="1013"/>
      <c r="P73" s="1013"/>
      <c r="Q73" s="1013"/>
      <c r="R73" s="1013"/>
      <c r="S73" s="1013"/>
      <c r="T73" s="1013"/>
      <c r="U73" s="1013"/>
      <c r="V73" s="1013"/>
      <c r="W73" s="1013"/>
      <c r="X73" s="1013"/>
      <c r="Y73" s="1014"/>
      <c r="AC73" s="760"/>
    </row>
    <row r="74" spans="1:29" s="78" customFormat="1" x14ac:dyDescent="0.35">
      <c r="B74" s="1011"/>
      <c r="C74" s="1015"/>
      <c r="D74" s="1016"/>
      <c r="E74" s="1016"/>
      <c r="F74" s="1016"/>
      <c r="G74" s="1016"/>
      <c r="H74" s="1016"/>
      <c r="I74" s="1016"/>
      <c r="J74" s="1016"/>
      <c r="K74" s="1016"/>
      <c r="L74" s="1016"/>
      <c r="M74" s="1016"/>
      <c r="N74" s="1016"/>
      <c r="O74" s="1016"/>
      <c r="P74" s="1016"/>
      <c r="Q74" s="1016"/>
      <c r="R74" s="1016"/>
      <c r="S74" s="1016"/>
      <c r="T74" s="1016"/>
      <c r="U74" s="1016"/>
      <c r="V74" s="1016"/>
      <c r="W74" s="1016"/>
      <c r="X74" s="1016"/>
      <c r="Y74" s="1017"/>
      <c r="AC74" s="760"/>
    </row>
    <row r="75" spans="1:29" s="78" customFormat="1" x14ac:dyDescent="0.35">
      <c r="B75" s="1010"/>
      <c r="C75" s="1012"/>
      <c r="D75" s="1013"/>
      <c r="E75" s="1013"/>
      <c r="F75" s="1013"/>
      <c r="G75" s="1013"/>
      <c r="H75" s="1013"/>
      <c r="I75" s="1013"/>
      <c r="J75" s="1013"/>
      <c r="K75" s="1013"/>
      <c r="L75" s="1013"/>
      <c r="M75" s="1013"/>
      <c r="N75" s="1013"/>
      <c r="O75" s="1013"/>
      <c r="P75" s="1013"/>
      <c r="Q75" s="1013"/>
      <c r="R75" s="1013"/>
      <c r="S75" s="1013"/>
      <c r="T75" s="1013"/>
      <c r="U75" s="1013"/>
      <c r="V75" s="1013"/>
      <c r="W75" s="1013"/>
      <c r="X75" s="1013"/>
      <c r="Y75" s="1014"/>
      <c r="AC75" s="760"/>
    </row>
    <row r="76" spans="1:29" s="78" customFormat="1" x14ac:dyDescent="0.35">
      <c r="B76" s="1011"/>
      <c r="C76" s="1015"/>
      <c r="D76" s="1016"/>
      <c r="E76" s="1016"/>
      <c r="F76" s="1016"/>
      <c r="G76" s="1016"/>
      <c r="H76" s="1016"/>
      <c r="I76" s="1016"/>
      <c r="J76" s="1016"/>
      <c r="K76" s="1016"/>
      <c r="L76" s="1016"/>
      <c r="M76" s="1016"/>
      <c r="N76" s="1016"/>
      <c r="O76" s="1016"/>
      <c r="P76" s="1016"/>
      <c r="Q76" s="1016"/>
      <c r="R76" s="1016"/>
      <c r="S76" s="1016"/>
      <c r="T76" s="1016"/>
      <c r="U76" s="1016"/>
      <c r="V76" s="1016"/>
      <c r="W76" s="1016"/>
      <c r="X76" s="1016"/>
      <c r="Y76" s="1017"/>
      <c r="AC76" s="760"/>
    </row>
    <row r="77" spans="1:29" s="78" customFormat="1" x14ac:dyDescent="0.35">
      <c r="B77" s="1010"/>
      <c r="C77" s="1012"/>
      <c r="D77" s="1013"/>
      <c r="E77" s="1013"/>
      <c r="F77" s="1013"/>
      <c r="G77" s="1013"/>
      <c r="H77" s="1013"/>
      <c r="I77" s="1013"/>
      <c r="J77" s="1013"/>
      <c r="K77" s="1013"/>
      <c r="L77" s="1013"/>
      <c r="M77" s="1013"/>
      <c r="N77" s="1013"/>
      <c r="O77" s="1013"/>
      <c r="P77" s="1013"/>
      <c r="Q77" s="1013"/>
      <c r="R77" s="1013"/>
      <c r="S77" s="1013"/>
      <c r="T77" s="1013"/>
      <c r="U77" s="1013"/>
      <c r="V77" s="1013"/>
      <c r="W77" s="1013"/>
      <c r="X77" s="1013"/>
      <c r="Y77" s="1014"/>
      <c r="AC77" s="760"/>
    </row>
    <row r="78" spans="1:29" s="78" customFormat="1" x14ac:dyDescent="0.35">
      <c r="B78" s="1011"/>
      <c r="C78" s="1015"/>
      <c r="D78" s="1016"/>
      <c r="E78" s="1016"/>
      <c r="F78" s="1016"/>
      <c r="G78" s="1016"/>
      <c r="H78" s="1016"/>
      <c r="I78" s="1016"/>
      <c r="J78" s="1016"/>
      <c r="K78" s="1016"/>
      <c r="L78" s="1016"/>
      <c r="M78" s="1016"/>
      <c r="N78" s="1016"/>
      <c r="O78" s="1016"/>
      <c r="P78" s="1016"/>
      <c r="Q78" s="1016"/>
      <c r="R78" s="1016"/>
      <c r="S78" s="1016"/>
      <c r="T78" s="1016"/>
      <c r="U78" s="1016"/>
      <c r="V78" s="1016"/>
      <c r="W78" s="1016"/>
      <c r="X78" s="1016"/>
      <c r="Y78" s="1017"/>
      <c r="AC78" s="760"/>
    </row>
    <row r="79" spans="1:29" s="4" customFormat="1" x14ac:dyDescent="0.35">
      <c r="B79" s="837" t="s">
        <v>277</v>
      </c>
      <c r="C79" s="1023" t="s">
        <v>278</v>
      </c>
      <c r="D79" s="1024"/>
      <c r="E79" s="1024"/>
      <c r="F79" s="1024"/>
      <c r="G79" s="1024"/>
      <c r="H79" s="1024"/>
      <c r="I79" s="1024"/>
      <c r="J79" s="1024"/>
      <c r="K79" s="1024"/>
      <c r="L79" s="1024"/>
      <c r="M79" s="1024"/>
      <c r="N79" s="1024"/>
      <c r="O79" s="1024"/>
      <c r="P79" s="1024"/>
      <c r="Q79" s="1024"/>
      <c r="R79" s="1024"/>
      <c r="S79" s="1024"/>
      <c r="T79" s="1024"/>
      <c r="U79" s="1024"/>
      <c r="V79" s="1024"/>
      <c r="W79" s="1024"/>
      <c r="X79" s="1024"/>
      <c r="Y79" s="1025"/>
      <c r="AA79" s="78"/>
      <c r="AC79" s="5"/>
    </row>
    <row r="80" spans="1:29" s="4" customFormat="1" x14ac:dyDescent="0.35">
      <c r="A80" s="78"/>
      <c r="B80" s="837" t="s">
        <v>62</v>
      </c>
      <c r="C80" s="1023" t="s">
        <v>279</v>
      </c>
      <c r="D80" s="1024"/>
      <c r="E80" s="1024"/>
      <c r="F80" s="1024"/>
      <c r="G80" s="1024"/>
      <c r="H80" s="1024"/>
      <c r="I80" s="1024"/>
      <c r="J80" s="1024"/>
      <c r="K80" s="1024"/>
      <c r="L80" s="1024"/>
      <c r="M80" s="1024"/>
      <c r="N80" s="1024"/>
      <c r="O80" s="1024"/>
      <c r="P80" s="1024"/>
      <c r="Q80" s="1024"/>
      <c r="R80" s="1024"/>
      <c r="S80" s="1024"/>
      <c r="T80" s="1024"/>
      <c r="U80" s="1024"/>
      <c r="V80" s="1024"/>
      <c r="W80" s="1024"/>
      <c r="X80" s="1024"/>
      <c r="Y80" s="1025"/>
      <c r="Z80" s="78"/>
      <c r="AA80" s="78"/>
      <c r="AC80" s="5"/>
    </row>
    <row r="81" spans="1:29" s="4" customFormat="1" x14ac:dyDescent="0.35">
      <c r="A81" s="78"/>
      <c r="B81" s="1010"/>
      <c r="C81" s="1012"/>
      <c r="D81" s="1013"/>
      <c r="E81" s="1013"/>
      <c r="F81" s="1013"/>
      <c r="G81" s="1013"/>
      <c r="H81" s="1013"/>
      <c r="I81" s="1013"/>
      <c r="J81" s="1013"/>
      <c r="K81" s="1013"/>
      <c r="L81" s="1013"/>
      <c r="M81" s="1013"/>
      <c r="N81" s="1013"/>
      <c r="O81" s="1013"/>
      <c r="P81" s="1013"/>
      <c r="Q81" s="1013"/>
      <c r="R81" s="1013"/>
      <c r="S81" s="1013"/>
      <c r="T81" s="1013"/>
      <c r="U81" s="1013"/>
      <c r="V81" s="1013"/>
      <c r="W81" s="1013"/>
      <c r="X81" s="1013"/>
      <c r="Y81" s="1014"/>
      <c r="Z81" s="78"/>
      <c r="AA81" s="78"/>
      <c r="AC81" s="5"/>
    </row>
    <row r="82" spans="1:29" s="4" customFormat="1" x14ac:dyDescent="0.35">
      <c r="A82" s="78"/>
      <c r="B82" s="1011"/>
      <c r="C82" s="1015"/>
      <c r="D82" s="1016"/>
      <c r="E82" s="1016"/>
      <c r="F82" s="1016"/>
      <c r="G82" s="1016"/>
      <c r="H82" s="1016"/>
      <c r="I82" s="1016"/>
      <c r="J82" s="1016"/>
      <c r="K82" s="1016"/>
      <c r="L82" s="1016"/>
      <c r="M82" s="1016"/>
      <c r="N82" s="1016"/>
      <c r="O82" s="1016"/>
      <c r="P82" s="1016"/>
      <c r="Q82" s="1016"/>
      <c r="R82" s="1016"/>
      <c r="S82" s="1016"/>
      <c r="T82" s="1016"/>
      <c r="U82" s="1016"/>
      <c r="V82" s="1016"/>
      <c r="W82" s="1016"/>
      <c r="X82" s="1016"/>
      <c r="Y82" s="1017"/>
      <c r="Z82" s="78"/>
      <c r="AA82" s="78"/>
      <c r="AC82" s="5"/>
    </row>
    <row r="83" spans="1:29" s="4" customFormat="1" x14ac:dyDescent="0.35">
      <c r="A83" s="78"/>
      <c r="B83" s="1010"/>
      <c r="C83" s="1012"/>
      <c r="D83" s="1013"/>
      <c r="E83" s="1013"/>
      <c r="F83" s="1013"/>
      <c r="G83" s="1013"/>
      <c r="H83" s="1013"/>
      <c r="I83" s="1013"/>
      <c r="J83" s="1013"/>
      <c r="K83" s="1013"/>
      <c r="L83" s="1013"/>
      <c r="M83" s="1013"/>
      <c r="N83" s="1013"/>
      <c r="O83" s="1013"/>
      <c r="P83" s="1013"/>
      <c r="Q83" s="1013"/>
      <c r="R83" s="1013"/>
      <c r="S83" s="1013"/>
      <c r="T83" s="1013"/>
      <c r="U83" s="1013"/>
      <c r="V83" s="1013"/>
      <c r="W83" s="1013"/>
      <c r="X83" s="1013"/>
      <c r="Y83" s="1014"/>
      <c r="Z83" s="78"/>
      <c r="AC83" s="5"/>
    </row>
    <row r="84" spans="1:29" s="4" customFormat="1" x14ac:dyDescent="0.35">
      <c r="A84" s="78"/>
      <c r="B84" s="1011"/>
      <c r="C84" s="1015"/>
      <c r="D84" s="1016"/>
      <c r="E84" s="1016"/>
      <c r="F84" s="1016"/>
      <c r="G84" s="1016"/>
      <c r="H84" s="1016"/>
      <c r="I84" s="1016"/>
      <c r="J84" s="1016"/>
      <c r="K84" s="1016"/>
      <c r="L84" s="1016"/>
      <c r="M84" s="1016"/>
      <c r="N84" s="1016"/>
      <c r="O84" s="1016"/>
      <c r="P84" s="1016"/>
      <c r="Q84" s="1016"/>
      <c r="R84" s="1016"/>
      <c r="S84" s="1016"/>
      <c r="T84" s="1016"/>
      <c r="U84" s="1016"/>
      <c r="V84" s="1016"/>
      <c r="W84" s="1016"/>
      <c r="X84" s="1016"/>
      <c r="Y84" s="1017"/>
      <c r="Z84" s="78"/>
      <c r="AC84" s="5"/>
    </row>
    <row r="85" spans="1:29" s="4" customFormat="1" x14ac:dyDescent="0.35">
      <c r="A85" s="78"/>
      <c r="B85" s="1010"/>
      <c r="C85" s="1012"/>
      <c r="D85" s="1013"/>
      <c r="E85" s="1013"/>
      <c r="F85" s="1013"/>
      <c r="G85" s="1013"/>
      <c r="H85" s="1013"/>
      <c r="I85" s="1013"/>
      <c r="J85" s="1013"/>
      <c r="K85" s="1013"/>
      <c r="L85" s="1013"/>
      <c r="M85" s="1013"/>
      <c r="N85" s="1013"/>
      <c r="O85" s="1013"/>
      <c r="P85" s="1013"/>
      <c r="Q85" s="1013"/>
      <c r="R85" s="1013"/>
      <c r="S85" s="1013"/>
      <c r="T85" s="1013"/>
      <c r="U85" s="1013"/>
      <c r="V85" s="1013"/>
      <c r="W85" s="1013"/>
      <c r="X85" s="1013"/>
      <c r="Y85" s="1014"/>
      <c r="Z85" s="78"/>
      <c r="AC85" s="5"/>
    </row>
    <row r="86" spans="1:29" s="4" customFormat="1" x14ac:dyDescent="0.35">
      <c r="A86" s="78"/>
      <c r="B86" s="1011"/>
      <c r="C86" s="1015"/>
      <c r="D86" s="1016"/>
      <c r="E86" s="1016"/>
      <c r="F86" s="1016"/>
      <c r="G86" s="1016"/>
      <c r="H86" s="1016"/>
      <c r="I86" s="1016"/>
      <c r="J86" s="1016"/>
      <c r="K86" s="1016"/>
      <c r="L86" s="1016"/>
      <c r="M86" s="1016"/>
      <c r="N86" s="1016"/>
      <c r="O86" s="1016"/>
      <c r="P86" s="1016"/>
      <c r="Q86" s="1016"/>
      <c r="R86" s="1016"/>
      <c r="S86" s="1016"/>
      <c r="T86" s="1016"/>
      <c r="U86" s="1016"/>
      <c r="V86" s="1016"/>
      <c r="W86" s="1016"/>
      <c r="X86" s="1016"/>
      <c r="Y86" s="1017"/>
      <c r="Z86" s="78"/>
      <c r="AC86" s="5"/>
    </row>
    <row r="87" spans="1:29" s="4" customFormat="1" x14ac:dyDescent="0.35">
      <c r="A87" s="78"/>
      <c r="B87" s="1010"/>
      <c r="C87" s="1012"/>
      <c r="D87" s="1013"/>
      <c r="E87" s="1013"/>
      <c r="F87" s="1013"/>
      <c r="G87" s="1013"/>
      <c r="H87" s="1013"/>
      <c r="I87" s="1013"/>
      <c r="J87" s="1013"/>
      <c r="K87" s="1013"/>
      <c r="L87" s="1013"/>
      <c r="M87" s="1013"/>
      <c r="N87" s="1013"/>
      <c r="O87" s="1013"/>
      <c r="P87" s="1013"/>
      <c r="Q87" s="1013"/>
      <c r="R87" s="1013"/>
      <c r="S87" s="1013"/>
      <c r="T87" s="1013"/>
      <c r="U87" s="1013"/>
      <c r="V87" s="1013"/>
      <c r="W87" s="1013"/>
      <c r="X87" s="1013"/>
      <c r="Y87" s="1014"/>
      <c r="Z87" s="78"/>
      <c r="AC87" s="5"/>
    </row>
    <row r="88" spans="1:29" s="4" customFormat="1" x14ac:dyDescent="0.35">
      <c r="A88" s="78"/>
      <c r="B88" s="1011"/>
      <c r="C88" s="1015"/>
      <c r="D88" s="1016"/>
      <c r="E88" s="1016"/>
      <c r="F88" s="1016"/>
      <c r="G88" s="1016"/>
      <c r="H88" s="1016"/>
      <c r="I88" s="1016"/>
      <c r="J88" s="1016"/>
      <c r="K88" s="1016"/>
      <c r="L88" s="1016"/>
      <c r="M88" s="1016"/>
      <c r="N88" s="1016"/>
      <c r="O88" s="1016"/>
      <c r="P88" s="1016"/>
      <c r="Q88" s="1016"/>
      <c r="R88" s="1016"/>
      <c r="S88" s="1016"/>
      <c r="T88" s="1016"/>
      <c r="U88" s="1016"/>
      <c r="V88" s="1016"/>
      <c r="W88" s="1016"/>
      <c r="X88" s="1016"/>
      <c r="Y88" s="1017"/>
      <c r="Z88" s="78"/>
      <c r="AC88" s="5"/>
    </row>
    <row r="89" spans="1:29" s="4" customFormat="1" x14ac:dyDescent="0.35">
      <c r="A89" s="78"/>
      <c r="B89" s="837" t="s">
        <v>64</v>
      </c>
      <c r="C89" s="1023" t="s">
        <v>280</v>
      </c>
      <c r="D89" s="1024"/>
      <c r="E89" s="1024"/>
      <c r="F89" s="1024"/>
      <c r="G89" s="1024"/>
      <c r="H89" s="1024"/>
      <c r="I89" s="1024"/>
      <c r="J89" s="1024"/>
      <c r="K89" s="1024"/>
      <c r="L89" s="1024"/>
      <c r="M89" s="1024"/>
      <c r="N89" s="1024"/>
      <c r="O89" s="1024"/>
      <c r="P89" s="1024"/>
      <c r="Q89" s="1024"/>
      <c r="R89" s="1024"/>
      <c r="S89" s="1024"/>
      <c r="T89" s="1024"/>
      <c r="U89" s="1024"/>
      <c r="V89" s="1024"/>
      <c r="W89" s="1024"/>
      <c r="X89" s="1024"/>
      <c r="Y89" s="1025"/>
      <c r="Z89" s="78"/>
      <c r="AC89" s="5"/>
    </row>
    <row r="90" spans="1:29" s="4" customFormat="1" x14ac:dyDescent="0.35">
      <c r="A90" s="78"/>
      <c r="B90" s="1010"/>
      <c r="C90" s="1012"/>
      <c r="D90" s="1013"/>
      <c r="E90" s="1013"/>
      <c r="F90" s="1013"/>
      <c r="G90" s="1013"/>
      <c r="H90" s="1013"/>
      <c r="I90" s="1013"/>
      <c r="J90" s="1013"/>
      <c r="K90" s="1013"/>
      <c r="L90" s="1013"/>
      <c r="M90" s="1013"/>
      <c r="N90" s="1013"/>
      <c r="O90" s="1013"/>
      <c r="P90" s="1013"/>
      <c r="Q90" s="1013"/>
      <c r="R90" s="1013"/>
      <c r="S90" s="1013"/>
      <c r="T90" s="1013"/>
      <c r="U90" s="1013"/>
      <c r="V90" s="1013"/>
      <c r="W90" s="1013"/>
      <c r="X90" s="1013"/>
      <c r="Y90" s="1014"/>
      <c r="Z90" s="78"/>
      <c r="AC90" s="5"/>
    </row>
    <row r="91" spans="1:29" s="4" customFormat="1" x14ac:dyDescent="0.35">
      <c r="A91" s="78"/>
      <c r="B91" s="1011"/>
      <c r="C91" s="1015"/>
      <c r="D91" s="1016"/>
      <c r="E91" s="1016"/>
      <c r="F91" s="1016"/>
      <c r="G91" s="1016"/>
      <c r="H91" s="1016"/>
      <c r="I91" s="1016"/>
      <c r="J91" s="1016"/>
      <c r="K91" s="1016"/>
      <c r="L91" s="1016"/>
      <c r="M91" s="1016"/>
      <c r="N91" s="1016"/>
      <c r="O91" s="1016"/>
      <c r="P91" s="1016"/>
      <c r="Q91" s="1016"/>
      <c r="R91" s="1016"/>
      <c r="S91" s="1016"/>
      <c r="T91" s="1016"/>
      <c r="U91" s="1016"/>
      <c r="V91" s="1016"/>
      <c r="W91" s="1016"/>
      <c r="X91" s="1016"/>
      <c r="Y91" s="1017"/>
      <c r="Z91" s="78"/>
      <c r="AC91" s="5"/>
    </row>
    <row r="92" spans="1:29" s="4" customFormat="1" x14ac:dyDescent="0.35">
      <c r="A92" s="78"/>
      <c r="B92" s="910"/>
      <c r="C92" s="911"/>
      <c r="D92" s="903"/>
      <c r="E92" s="903"/>
      <c r="F92" s="903"/>
      <c r="G92" s="903"/>
      <c r="H92" s="903"/>
      <c r="I92" s="903"/>
      <c r="J92" s="903"/>
      <c r="K92" s="903"/>
      <c r="L92" s="903"/>
      <c r="M92" s="903"/>
      <c r="N92" s="903"/>
      <c r="O92" s="903"/>
      <c r="P92" s="903"/>
      <c r="Q92" s="903"/>
      <c r="R92" s="903"/>
      <c r="S92" s="903"/>
      <c r="T92" s="903"/>
      <c r="U92" s="903"/>
      <c r="V92" s="903"/>
      <c r="W92" s="903"/>
      <c r="X92" s="903"/>
      <c r="Y92" s="912"/>
      <c r="Z92" s="78"/>
      <c r="AC92" s="5"/>
    </row>
    <row r="93" spans="1:29" s="4" customFormat="1" x14ac:dyDescent="0.35">
      <c r="A93" s="78"/>
      <c r="B93" s="910"/>
      <c r="C93" s="911"/>
      <c r="D93" s="903"/>
      <c r="E93" s="903"/>
      <c r="F93" s="903"/>
      <c r="G93" s="903"/>
      <c r="H93" s="903"/>
      <c r="I93" s="903"/>
      <c r="J93" s="903"/>
      <c r="K93" s="903"/>
      <c r="L93" s="903"/>
      <c r="M93" s="903"/>
      <c r="N93" s="903"/>
      <c r="O93" s="903"/>
      <c r="P93" s="903"/>
      <c r="Q93" s="903"/>
      <c r="R93" s="903"/>
      <c r="S93" s="903"/>
      <c r="T93" s="903"/>
      <c r="U93" s="903"/>
      <c r="V93" s="903"/>
      <c r="W93" s="903"/>
      <c r="X93" s="903"/>
      <c r="Y93" s="912"/>
      <c r="Z93" s="78"/>
      <c r="AC93" s="5"/>
    </row>
    <row r="94" spans="1:29" s="4" customFormat="1" x14ac:dyDescent="0.35">
      <c r="A94" s="78"/>
      <c r="B94" s="1010"/>
      <c r="C94" s="1012"/>
      <c r="D94" s="1013"/>
      <c r="E94" s="1013"/>
      <c r="F94" s="1013"/>
      <c r="G94" s="1013"/>
      <c r="H94" s="1013"/>
      <c r="I94" s="1013"/>
      <c r="J94" s="1013"/>
      <c r="K94" s="1013"/>
      <c r="L94" s="1013"/>
      <c r="M94" s="1013"/>
      <c r="N94" s="1013"/>
      <c r="O94" s="1013"/>
      <c r="P94" s="1013"/>
      <c r="Q94" s="1013"/>
      <c r="R94" s="1013"/>
      <c r="S94" s="1013"/>
      <c r="T94" s="1013"/>
      <c r="U94" s="1013"/>
      <c r="V94" s="1013"/>
      <c r="W94" s="1013"/>
      <c r="X94" s="1013"/>
      <c r="Y94" s="1014"/>
      <c r="Z94" s="78"/>
      <c r="AC94" s="5"/>
    </row>
    <row r="95" spans="1:29" s="4" customFormat="1" x14ac:dyDescent="0.35">
      <c r="A95" s="78"/>
      <c r="B95" s="1011"/>
      <c r="C95" s="1015"/>
      <c r="D95" s="1016"/>
      <c r="E95" s="1016"/>
      <c r="F95" s="1016"/>
      <c r="G95" s="1016"/>
      <c r="H95" s="1016"/>
      <c r="I95" s="1016"/>
      <c r="J95" s="1016"/>
      <c r="K95" s="1016"/>
      <c r="L95" s="1016"/>
      <c r="M95" s="1016"/>
      <c r="N95" s="1016"/>
      <c r="O95" s="1016"/>
      <c r="P95" s="1016"/>
      <c r="Q95" s="1016"/>
      <c r="R95" s="1016"/>
      <c r="S95" s="1016"/>
      <c r="T95" s="1016"/>
      <c r="U95" s="1016"/>
      <c r="V95" s="1016"/>
      <c r="W95" s="1016"/>
      <c r="X95" s="1016"/>
      <c r="Y95" s="1017"/>
      <c r="Z95" s="78"/>
      <c r="AC95" s="5"/>
    </row>
    <row r="96" spans="1:29" s="4" customFormat="1" x14ac:dyDescent="0.35">
      <c r="A96" s="78"/>
      <c r="B96" s="1010"/>
      <c r="C96" s="1012"/>
      <c r="D96" s="1013"/>
      <c r="E96" s="1013"/>
      <c r="F96" s="1013"/>
      <c r="G96" s="1013"/>
      <c r="H96" s="1013"/>
      <c r="I96" s="1013"/>
      <c r="J96" s="1013"/>
      <c r="K96" s="1013"/>
      <c r="L96" s="1013"/>
      <c r="M96" s="1013"/>
      <c r="N96" s="1013"/>
      <c r="O96" s="1013"/>
      <c r="P96" s="1013"/>
      <c r="Q96" s="1013"/>
      <c r="R96" s="1013"/>
      <c r="S96" s="1013"/>
      <c r="T96" s="1013"/>
      <c r="U96" s="1013"/>
      <c r="V96" s="1013"/>
      <c r="W96" s="1013"/>
      <c r="X96" s="1013"/>
      <c r="Y96" s="1014"/>
      <c r="Z96" s="78"/>
      <c r="AC96" s="5"/>
    </row>
    <row r="97" spans="1:29" s="4" customFormat="1" x14ac:dyDescent="0.35">
      <c r="A97" s="78"/>
      <c r="B97" s="1026"/>
      <c r="C97" s="1027"/>
      <c r="D97" s="1028"/>
      <c r="E97" s="1028"/>
      <c r="F97" s="1028"/>
      <c r="G97" s="1028"/>
      <c r="H97" s="1028"/>
      <c r="I97" s="1028"/>
      <c r="J97" s="1028"/>
      <c r="K97" s="1028"/>
      <c r="L97" s="1028"/>
      <c r="M97" s="1028"/>
      <c r="N97" s="1028"/>
      <c r="O97" s="1028"/>
      <c r="P97" s="1028"/>
      <c r="Q97" s="1028"/>
      <c r="R97" s="1028"/>
      <c r="S97" s="1028"/>
      <c r="T97" s="1028"/>
      <c r="U97" s="1028"/>
      <c r="V97" s="1028"/>
      <c r="W97" s="1028"/>
      <c r="X97" s="1028"/>
      <c r="Y97" s="1029"/>
      <c r="Z97" s="78"/>
      <c r="AC97" s="5"/>
    </row>
    <row r="98" spans="1:29" s="4" customFormat="1" ht="18" customHeight="1" x14ac:dyDescent="0.35">
      <c r="B98" s="837" t="s">
        <v>281</v>
      </c>
      <c r="C98" s="1023" t="s">
        <v>282</v>
      </c>
      <c r="D98" s="1024"/>
      <c r="E98" s="1024"/>
      <c r="F98" s="1024"/>
      <c r="G98" s="1024"/>
      <c r="H98" s="1024"/>
      <c r="I98" s="1024"/>
      <c r="J98" s="1024"/>
      <c r="K98" s="1024"/>
      <c r="L98" s="1024"/>
      <c r="M98" s="1024"/>
      <c r="N98" s="1024"/>
      <c r="O98" s="1024"/>
      <c r="P98" s="1024"/>
      <c r="Q98" s="1024"/>
      <c r="R98" s="1024"/>
      <c r="S98" s="1024"/>
      <c r="T98" s="1024"/>
      <c r="U98" s="1024"/>
      <c r="V98" s="1024"/>
      <c r="W98" s="1024"/>
      <c r="X98" s="1024"/>
      <c r="Y98" s="1025"/>
      <c r="AC98" s="5"/>
    </row>
    <row r="99" spans="1:29" s="78" customFormat="1" x14ac:dyDescent="0.35">
      <c r="B99" s="1010"/>
      <c r="C99" s="1012"/>
      <c r="D99" s="1013"/>
      <c r="E99" s="1013"/>
      <c r="F99" s="1013"/>
      <c r="G99" s="1013"/>
      <c r="H99" s="1013"/>
      <c r="I99" s="1013"/>
      <c r="J99" s="1013"/>
      <c r="K99" s="1013"/>
      <c r="L99" s="1013"/>
      <c r="M99" s="1013"/>
      <c r="N99" s="1013"/>
      <c r="O99" s="1013"/>
      <c r="P99" s="1013"/>
      <c r="Q99" s="1013"/>
      <c r="R99" s="1013"/>
      <c r="S99" s="1013"/>
      <c r="T99" s="1013"/>
      <c r="U99" s="1013"/>
      <c r="V99" s="1013"/>
      <c r="W99" s="1013"/>
      <c r="X99" s="1013"/>
      <c r="Y99" s="1014"/>
      <c r="AC99" s="760"/>
    </row>
    <row r="100" spans="1:29" s="78" customFormat="1" x14ac:dyDescent="0.35">
      <c r="B100" s="1011"/>
      <c r="C100" s="1015"/>
      <c r="D100" s="1016"/>
      <c r="E100" s="1016"/>
      <c r="F100" s="1016"/>
      <c r="G100" s="1016"/>
      <c r="H100" s="1016"/>
      <c r="I100" s="1016"/>
      <c r="J100" s="1016"/>
      <c r="K100" s="1016"/>
      <c r="L100" s="1016"/>
      <c r="M100" s="1016"/>
      <c r="N100" s="1016"/>
      <c r="O100" s="1016"/>
      <c r="P100" s="1016"/>
      <c r="Q100" s="1016"/>
      <c r="R100" s="1016"/>
      <c r="S100" s="1016"/>
      <c r="T100" s="1016"/>
      <c r="U100" s="1016"/>
      <c r="V100" s="1016"/>
      <c r="W100" s="1016"/>
      <c r="X100" s="1016"/>
      <c r="Y100" s="1017"/>
      <c r="AC100" s="760"/>
    </row>
    <row r="101" spans="1:29" s="78" customFormat="1" x14ac:dyDescent="0.35">
      <c r="B101" s="1010"/>
      <c r="C101" s="1012"/>
      <c r="D101" s="1013"/>
      <c r="E101" s="1013"/>
      <c r="F101" s="1013"/>
      <c r="G101" s="1013"/>
      <c r="H101" s="1013"/>
      <c r="I101" s="1013"/>
      <c r="J101" s="1013"/>
      <c r="K101" s="1013"/>
      <c r="L101" s="1013"/>
      <c r="M101" s="1013"/>
      <c r="N101" s="1013"/>
      <c r="O101" s="1013"/>
      <c r="P101" s="1013"/>
      <c r="Q101" s="1013"/>
      <c r="R101" s="1013"/>
      <c r="S101" s="1013"/>
      <c r="T101" s="1013"/>
      <c r="U101" s="1013"/>
      <c r="V101" s="1013"/>
      <c r="W101" s="1013"/>
      <c r="X101" s="1013"/>
      <c r="Y101" s="1014"/>
      <c r="AC101" s="760"/>
    </row>
    <row r="102" spans="1:29" s="78" customFormat="1" x14ac:dyDescent="0.35">
      <c r="B102" s="1011"/>
      <c r="C102" s="1015"/>
      <c r="D102" s="1016"/>
      <c r="E102" s="1016"/>
      <c r="F102" s="1016"/>
      <c r="G102" s="1016"/>
      <c r="H102" s="1016"/>
      <c r="I102" s="1016"/>
      <c r="J102" s="1016"/>
      <c r="K102" s="1016"/>
      <c r="L102" s="1016"/>
      <c r="M102" s="1016"/>
      <c r="N102" s="1016"/>
      <c r="O102" s="1016"/>
      <c r="P102" s="1016"/>
      <c r="Q102" s="1016"/>
      <c r="R102" s="1016"/>
      <c r="S102" s="1016"/>
      <c r="T102" s="1016"/>
      <c r="U102" s="1016"/>
      <c r="V102" s="1016"/>
      <c r="W102" s="1016"/>
      <c r="X102" s="1016"/>
      <c r="Y102" s="1017"/>
      <c r="AC102" s="760"/>
    </row>
    <row r="103" spans="1:29" s="78" customFormat="1" x14ac:dyDescent="0.35">
      <c r="B103" s="1010"/>
      <c r="C103" s="1012"/>
      <c r="D103" s="1013"/>
      <c r="E103" s="1013"/>
      <c r="F103" s="1013"/>
      <c r="G103" s="1013"/>
      <c r="H103" s="1013"/>
      <c r="I103" s="1013"/>
      <c r="J103" s="1013"/>
      <c r="K103" s="1013"/>
      <c r="L103" s="1013"/>
      <c r="M103" s="1013"/>
      <c r="N103" s="1013"/>
      <c r="O103" s="1013"/>
      <c r="P103" s="1013"/>
      <c r="Q103" s="1013"/>
      <c r="R103" s="1013"/>
      <c r="S103" s="1013"/>
      <c r="T103" s="1013"/>
      <c r="U103" s="1013"/>
      <c r="V103" s="1013"/>
      <c r="W103" s="1013"/>
      <c r="X103" s="1013"/>
      <c r="Y103" s="1014"/>
      <c r="AC103" s="760"/>
    </row>
    <row r="104" spans="1:29" s="78" customFormat="1" x14ac:dyDescent="0.35">
      <c r="B104" s="1011"/>
      <c r="C104" s="1015"/>
      <c r="D104" s="1016"/>
      <c r="E104" s="1016"/>
      <c r="F104" s="1016"/>
      <c r="G104" s="1016"/>
      <c r="H104" s="1016"/>
      <c r="I104" s="1016"/>
      <c r="J104" s="1016"/>
      <c r="K104" s="1016"/>
      <c r="L104" s="1016"/>
      <c r="M104" s="1016"/>
      <c r="N104" s="1016"/>
      <c r="O104" s="1016"/>
      <c r="P104" s="1016"/>
      <c r="Q104" s="1016"/>
      <c r="R104" s="1016"/>
      <c r="S104" s="1016"/>
      <c r="T104" s="1016"/>
      <c r="U104" s="1016"/>
      <c r="V104" s="1016"/>
      <c r="W104" s="1016"/>
      <c r="X104" s="1016"/>
      <c r="Y104" s="1017"/>
      <c r="AC104" s="760"/>
    </row>
    <row r="105" spans="1:29" s="78" customFormat="1" x14ac:dyDescent="0.35">
      <c r="B105" s="1010"/>
      <c r="C105" s="1012"/>
      <c r="D105" s="1013"/>
      <c r="E105" s="1013"/>
      <c r="F105" s="1013"/>
      <c r="G105" s="1013"/>
      <c r="H105" s="1013"/>
      <c r="I105" s="1013"/>
      <c r="J105" s="1013"/>
      <c r="K105" s="1013"/>
      <c r="L105" s="1013"/>
      <c r="M105" s="1013"/>
      <c r="N105" s="1013"/>
      <c r="O105" s="1013"/>
      <c r="P105" s="1013"/>
      <c r="Q105" s="1013"/>
      <c r="R105" s="1013"/>
      <c r="S105" s="1013"/>
      <c r="T105" s="1013"/>
      <c r="U105" s="1013"/>
      <c r="V105" s="1013"/>
      <c r="W105" s="1013"/>
      <c r="X105" s="1013"/>
      <c r="Y105" s="1014"/>
      <c r="AC105" s="760"/>
    </row>
    <row r="106" spans="1:29" s="78" customFormat="1" x14ac:dyDescent="0.35">
      <c r="B106" s="1011"/>
      <c r="C106" s="1015"/>
      <c r="D106" s="1016"/>
      <c r="E106" s="1016"/>
      <c r="F106" s="1016"/>
      <c r="G106" s="1016"/>
      <c r="H106" s="1016"/>
      <c r="I106" s="1016"/>
      <c r="J106" s="1016"/>
      <c r="K106" s="1016"/>
      <c r="L106" s="1016"/>
      <c r="M106" s="1016"/>
      <c r="N106" s="1016"/>
      <c r="O106" s="1016"/>
      <c r="P106" s="1016"/>
      <c r="Q106" s="1016"/>
      <c r="R106" s="1016"/>
      <c r="S106" s="1016"/>
      <c r="T106" s="1016"/>
      <c r="U106" s="1016"/>
      <c r="V106" s="1016"/>
      <c r="W106" s="1016"/>
      <c r="X106" s="1016"/>
      <c r="Y106" s="1017"/>
      <c r="AC106" s="760"/>
    </row>
    <row r="107" spans="1:29" s="78" customFormat="1" x14ac:dyDescent="0.35">
      <c r="B107" s="1010"/>
      <c r="C107" s="1012"/>
      <c r="D107" s="1013"/>
      <c r="E107" s="1013"/>
      <c r="F107" s="1013"/>
      <c r="G107" s="1013"/>
      <c r="H107" s="1013"/>
      <c r="I107" s="1013"/>
      <c r="J107" s="1013"/>
      <c r="K107" s="1013"/>
      <c r="L107" s="1013"/>
      <c r="M107" s="1013"/>
      <c r="N107" s="1013"/>
      <c r="O107" s="1013"/>
      <c r="P107" s="1013"/>
      <c r="Q107" s="1013"/>
      <c r="R107" s="1013"/>
      <c r="S107" s="1013"/>
      <c r="T107" s="1013"/>
      <c r="U107" s="1013"/>
      <c r="V107" s="1013"/>
      <c r="W107" s="1013"/>
      <c r="X107" s="1013"/>
      <c r="Y107" s="1014"/>
      <c r="AC107" s="760"/>
    </row>
    <row r="108" spans="1:29" s="78" customFormat="1" x14ac:dyDescent="0.35">
      <c r="B108" s="1011"/>
      <c r="C108" s="1015"/>
      <c r="D108" s="1016"/>
      <c r="E108" s="1016"/>
      <c r="F108" s="1016"/>
      <c r="G108" s="1016"/>
      <c r="H108" s="1016"/>
      <c r="I108" s="1016"/>
      <c r="J108" s="1016"/>
      <c r="K108" s="1016"/>
      <c r="L108" s="1016"/>
      <c r="M108" s="1016"/>
      <c r="N108" s="1016"/>
      <c r="O108" s="1016"/>
      <c r="P108" s="1016"/>
      <c r="Q108" s="1016"/>
      <c r="R108" s="1016"/>
      <c r="S108" s="1016"/>
      <c r="T108" s="1016"/>
      <c r="U108" s="1016"/>
      <c r="V108" s="1016"/>
      <c r="W108" s="1016"/>
      <c r="X108" s="1016"/>
      <c r="Y108" s="1017"/>
      <c r="AC108" s="760"/>
    </row>
    <row r="109" spans="1:29" s="78" customFormat="1" x14ac:dyDescent="0.35">
      <c r="B109" s="1010"/>
      <c r="C109" s="1012"/>
      <c r="D109" s="1013"/>
      <c r="E109" s="1013"/>
      <c r="F109" s="1013"/>
      <c r="G109" s="1013"/>
      <c r="H109" s="1013"/>
      <c r="I109" s="1013"/>
      <c r="J109" s="1013"/>
      <c r="K109" s="1013"/>
      <c r="L109" s="1013"/>
      <c r="M109" s="1013"/>
      <c r="N109" s="1013"/>
      <c r="O109" s="1013"/>
      <c r="P109" s="1013"/>
      <c r="Q109" s="1013"/>
      <c r="R109" s="1013"/>
      <c r="S109" s="1013"/>
      <c r="T109" s="1013"/>
      <c r="U109" s="1013"/>
      <c r="V109" s="1013"/>
      <c r="W109" s="1013"/>
      <c r="X109" s="1013"/>
      <c r="Y109" s="1014"/>
      <c r="AC109" s="760"/>
    </row>
    <row r="110" spans="1:29" s="78" customFormat="1" x14ac:dyDescent="0.35">
      <c r="B110" s="1011"/>
      <c r="C110" s="1015"/>
      <c r="D110" s="1016"/>
      <c r="E110" s="1016"/>
      <c r="F110" s="1016"/>
      <c r="G110" s="1016"/>
      <c r="H110" s="1016"/>
      <c r="I110" s="1016"/>
      <c r="J110" s="1016"/>
      <c r="K110" s="1016"/>
      <c r="L110" s="1016"/>
      <c r="M110" s="1016"/>
      <c r="N110" s="1016"/>
      <c r="O110" s="1016"/>
      <c r="P110" s="1016"/>
      <c r="Q110" s="1016"/>
      <c r="R110" s="1016"/>
      <c r="S110" s="1016"/>
      <c r="T110" s="1016"/>
      <c r="U110" s="1016"/>
      <c r="V110" s="1016"/>
      <c r="W110" s="1016"/>
      <c r="X110" s="1016"/>
      <c r="Y110" s="1017"/>
      <c r="AC110" s="760"/>
    </row>
    <row r="111" spans="1:29" s="736" customFormat="1" x14ac:dyDescent="0.35">
      <c r="B111" s="837" t="s">
        <v>283</v>
      </c>
      <c r="C111" s="1023" t="s">
        <v>284</v>
      </c>
      <c r="D111" s="1024"/>
      <c r="E111" s="1024"/>
      <c r="F111" s="1024"/>
      <c r="G111" s="1024"/>
      <c r="H111" s="1024"/>
      <c r="I111" s="1024"/>
      <c r="J111" s="1024"/>
      <c r="K111" s="1024"/>
      <c r="L111" s="1024"/>
      <c r="M111" s="1024"/>
      <c r="N111" s="1024"/>
      <c r="O111" s="1024"/>
      <c r="P111" s="1024"/>
      <c r="Q111" s="1024"/>
      <c r="R111" s="1024"/>
      <c r="S111" s="1024"/>
      <c r="T111" s="1024"/>
      <c r="U111" s="1024"/>
      <c r="V111" s="1024"/>
      <c r="W111" s="1024"/>
      <c r="X111" s="1024"/>
      <c r="Y111" s="1025"/>
      <c r="AA111" s="737"/>
      <c r="AC111" s="761"/>
    </row>
    <row r="112" spans="1:29" s="78" customFormat="1" x14ac:dyDescent="0.35">
      <c r="B112" s="1010"/>
      <c r="C112" s="1012"/>
      <c r="D112" s="1013"/>
      <c r="E112" s="1013"/>
      <c r="F112" s="1013"/>
      <c r="G112" s="1013"/>
      <c r="H112" s="1013"/>
      <c r="I112" s="1013"/>
      <c r="J112" s="1013"/>
      <c r="K112" s="1013"/>
      <c r="L112" s="1013"/>
      <c r="M112" s="1013"/>
      <c r="N112" s="1013"/>
      <c r="O112" s="1013"/>
      <c r="P112" s="1013"/>
      <c r="Q112" s="1013"/>
      <c r="R112" s="1013"/>
      <c r="S112" s="1013"/>
      <c r="T112" s="1013"/>
      <c r="U112" s="1013"/>
      <c r="V112" s="1013"/>
      <c r="W112" s="1013"/>
      <c r="X112" s="1013"/>
      <c r="Y112" s="1014"/>
      <c r="AC112" s="760"/>
    </row>
    <row r="113" spans="2:29" s="78" customFormat="1" x14ac:dyDescent="0.35">
      <c r="B113" s="1011"/>
      <c r="C113" s="1015"/>
      <c r="D113" s="1016"/>
      <c r="E113" s="1016"/>
      <c r="F113" s="1016"/>
      <c r="G113" s="1016"/>
      <c r="H113" s="1016"/>
      <c r="I113" s="1016"/>
      <c r="J113" s="1016"/>
      <c r="K113" s="1016"/>
      <c r="L113" s="1016"/>
      <c r="M113" s="1016"/>
      <c r="N113" s="1016"/>
      <c r="O113" s="1016"/>
      <c r="P113" s="1016"/>
      <c r="Q113" s="1016"/>
      <c r="R113" s="1016"/>
      <c r="S113" s="1016"/>
      <c r="T113" s="1016"/>
      <c r="U113" s="1016"/>
      <c r="V113" s="1016"/>
      <c r="W113" s="1016"/>
      <c r="X113" s="1016"/>
      <c r="Y113" s="1017"/>
      <c r="AC113" s="760"/>
    </row>
    <row r="114" spans="2:29" s="78" customFormat="1" x14ac:dyDescent="0.35">
      <c r="B114" s="1010"/>
      <c r="C114" s="1012"/>
      <c r="D114" s="1013"/>
      <c r="E114" s="1013"/>
      <c r="F114" s="1013"/>
      <c r="G114" s="1013"/>
      <c r="H114" s="1013"/>
      <c r="I114" s="1013"/>
      <c r="J114" s="1013"/>
      <c r="K114" s="1013"/>
      <c r="L114" s="1013"/>
      <c r="M114" s="1013"/>
      <c r="N114" s="1013"/>
      <c r="O114" s="1013"/>
      <c r="P114" s="1013"/>
      <c r="Q114" s="1013"/>
      <c r="R114" s="1013"/>
      <c r="S114" s="1013"/>
      <c r="T114" s="1013"/>
      <c r="U114" s="1013"/>
      <c r="V114" s="1013"/>
      <c r="W114" s="1013"/>
      <c r="X114" s="1013"/>
      <c r="Y114" s="1014"/>
      <c r="AC114" s="760"/>
    </row>
    <row r="115" spans="2:29" s="78" customFormat="1" x14ac:dyDescent="0.35">
      <c r="B115" s="1011"/>
      <c r="C115" s="1015"/>
      <c r="D115" s="1016"/>
      <c r="E115" s="1016"/>
      <c r="F115" s="1016"/>
      <c r="G115" s="1016"/>
      <c r="H115" s="1016"/>
      <c r="I115" s="1016"/>
      <c r="J115" s="1016"/>
      <c r="K115" s="1016"/>
      <c r="L115" s="1016"/>
      <c r="M115" s="1016"/>
      <c r="N115" s="1016"/>
      <c r="O115" s="1016"/>
      <c r="P115" s="1016"/>
      <c r="Q115" s="1016"/>
      <c r="R115" s="1016"/>
      <c r="S115" s="1016"/>
      <c r="T115" s="1016"/>
      <c r="U115" s="1016"/>
      <c r="V115" s="1016"/>
      <c r="W115" s="1016"/>
      <c r="X115" s="1016"/>
      <c r="Y115" s="1017"/>
      <c r="AC115" s="760"/>
    </row>
    <row r="116" spans="2:29" s="78" customFormat="1" x14ac:dyDescent="0.35">
      <c r="B116" s="1010"/>
      <c r="C116" s="1012"/>
      <c r="D116" s="1013"/>
      <c r="E116" s="1013"/>
      <c r="F116" s="1013"/>
      <c r="G116" s="1013"/>
      <c r="H116" s="1013"/>
      <c r="I116" s="1013"/>
      <c r="J116" s="1013"/>
      <c r="K116" s="1013"/>
      <c r="L116" s="1013"/>
      <c r="M116" s="1013"/>
      <c r="N116" s="1013"/>
      <c r="O116" s="1013"/>
      <c r="P116" s="1013"/>
      <c r="Q116" s="1013"/>
      <c r="R116" s="1013"/>
      <c r="S116" s="1013"/>
      <c r="T116" s="1013"/>
      <c r="U116" s="1013"/>
      <c r="V116" s="1013"/>
      <c r="W116" s="1013"/>
      <c r="X116" s="1013"/>
      <c r="Y116" s="1014"/>
      <c r="AC116" s="760"/>
    </row>
    <row r="117" spans="2:29" s="78" customFormat="1" x14ac:dyDescent="0.35">
      <c r="B117" s="1011"/>
      <c r="C117" s="1015"/>
      <c r="D117" s="1016"/>
      <c r="E117" s="1016"/>
      <c r="F117" s="1016"/>
      <c r="G117" s="1016"/>
      <c r="H117" s="1016"/>
      <c r="I117" s="1016"/>
      <c r="J117" s="1016"/>
      <c r="K117" s="1016"/>
      <c r="L117" s="1016"/>
      <c r="M117" s="1016"/>
      <c r="N117" s="1016"/>
      <c r="O117" s="1016"/>
      <c r="P117" s="1016"/>
      <c r="Q117" s="1016"/>
      <c r="R117" s="1016"/>
      <c r="S117" s="1016"/>
      <c r="T117" s="1016"/>
      <c r="U117" s="1016"/>
      <c r="V117" s="1016"/>
      <c r="W117" s="1016"/>
      <c r="X117" s="1016"/>
      <c r="Y117" s="1017"/>
      <c r="AC117" s="760"/>
    </row>
    <row r="118" spans="2:29" s="736" customFormat="1" ht="30" customHeight="1" x14ac:dyDescent="0.35">
      <c r="B118" s="837" t="s">
        <v>285</v>
      </c>
      <c r="C118" s="1020" t="s">
        <v>286</v>
      </c>
      <c r="D118" s="1021"/>
      <c r="E118" s="1021"/>
      <c r="F118" s="1021"/>
      <c r="G118" s="1021"/>
      <c r="H118" s="1021"/>
      <c r="I118" s="1021"/>
      <c r="J118" s="1021"/>
      <c r="K118" s="1021"/>
      <c r="L118" s="1021"/>
      <c r="M118" s="1021"/>
      <c r="N118" s="1021"/>
      <c r="O118" s="1021"/>
      <c r="P118" s="1021"/>
      <c r="Q118" s="1021"/>
      <c r="R118" s="1021"/>
      <c r="S118" s="1021"/>
      <c r="T118" s="1021"/>
      <c r="U118" s="1021"/>
      <c r="V118" s="1021"/>
      <c r="W118" s="1021"/>
      <c r="X118" s="1021"/>
      <c r="Y118" s="1022"/>
      <c r="AA118" s="737"/>
      <c r="AC118" s="761"/>
    </row>
    <row r="119" spans="2:29" s="78" customFormat="1" x14ac:dyDescent="0.35">
      <c r="B119" s="1010"/>
      <c r="C119" s="1012"/>
      <c r="D119" s="1013"/>
      <c r="E119" s="1013"/>
      <c r="F119" s="1013"/>
      <c r="G119" s="1013"/>
      <c r="H119" s="1013"/>
      <c r="I119" s="1013"/>
      <c r="J119" s="1013"/>
      <c r="K119" s="1013"/>
      <c r="L119" s="1013"/>
      <c r="M119" s="1013"/>
      <c r="N119" s="1013"/>
      <c r="O119" s="1013"/>
      <c r="P119" s="1013"/>
      <c r="Q119" s="1013"/>
      <c r="R119" s="1013"/>
      <c r="S119" s="1013"/>
      <c r="T119" s="1013"/>
      <c r="U119" s="1013"/>
      <c r="V119" s="1013"/>
      <c r="W119" s="1013"/>
      <c r="X119" s="1013"/>
      <c r="Y119" s="1014"/>
      <c r="AA119" s="732"/>
      <c r="AC119" s="760"/>
    </row>
    <row r="120" spans="2:29" s="78" customFormat="1" x14ac:dyDescent="0.35">
      <c r="B120" s="1011"/>
      <c r="C120" s="1015"/>
      <c r="D120" s="1016"/>
      <c r="E120" s="1016"/>
      <c r="F120" s="1016"/>
      <c r="G120" s="1016"/>
      <c r="H120" s="1016"/>
      <c r="I120" s="1016"/>
      <c r="J120" s="1016"/>
      <c r="K120" s="1016"/>
      <c r="L120" s="1016"/>
      <c r="M120" s="1016"/>
      <c r="N120" s="1016"/>
      <c r="O120" s="1016"/>
      <c r="P120" s="1016"/>
      <c r="Q120" s="1016"/>
      <c r="R120" s="1016"/>
      <c r="S120" s="1016"/>
      <c r="T120" s="1016"/>
      <c r="U120" s="1016"/>
      <c r="V120" s="1016"/>
      <c r="W120" s="1016"/>
      <c r="X120" s="1016"/>
      <c r="Y120" s="1017"/>
      <c r="AA120" s="732"/>
      <c r="AC120" s="760"/>
    </row>
    <row r="121" spans="2:29" s="78" customFormat="1" x14ac:dyDescent="0.35">
      <c r="B121" s="1010"/>
      <c r="C121" s="1012"/>
      <c r="D121" s="1013"/>
      <c r="E121" s="1013"/>
      <c r="F121" s="1013"/>
      <c r="G121" s="1013"/>
      <c r="H121" s="1013"/>
      <c r="I121" s="1013"/>
      <c r="J121" s="1013"/>
      <c r="K121" s="1013"/>
      <c r="L121" s="1013"/>
      <c r="M121" s="1013"/>
      <c r="N121" s="1013"/>
      <c r="O121" s="1013"/>
      <c r="P121" s="1013"/>
      <c r="Q121" s="1013"/>
      <c r="R121" s="1013"/>
      <c r="S121" s="1013"/>
      <c r="T121" s="1013"/>
      <c r="U121" s="1013"/>
      <c r="V121" s="1013"/>
      <c r="W121" s="1013"/>
      <c r="X121" s="1013"/>
      <c r="Y121" s="1014"/>
      <c r="AA121" s="732"/>
      <c r="AC121" s="760"/>
    </row>
    <row r="122" spans="2:29" s="78" customFormat="1" x14ac:dyDescent="0.35">
      <c r="B122" s="1011"/>
      <c r="C122" s="1015"/>
      <c r="D122" s="1016"/>
      <c r="E122" s="1016"/>
      <c r="F122" s="1016"/>
      <c r="G122" s="1016"/>
      <c r="H122" s="1016"/>
      <c r="I122" s="1016"/>
      <c r="J122" s="1016"/>
      <c r="K122" s="1016"/>
      <c r="L122" s="1016"/>
      <c r="M122" s="1016"/>
      <c r="N122" s="1016"/>
      <c r="O122" s="1016"/>
      <c r="P122" s="1016"/>
      <c r="Q122" s="1016"/>
      <c r="R122" s="1016"/>
      <c r="S122" s="1016"/>
      <c r="T122" s="1016"/>
      <c r="U122" s="1016"/>
      <c r="V122" s="1016"/>
      <c r="W122" s="1016"/>
      <c r="X122" s="1016"/>
      <c r="Y122" s="1017"/>
      <c r="AA122" s="732"/>
      <c r="AC122" s="760"/>
    </row>
    <row r="123" spans="2:29" s="78" customFormat="1" x14ac:dyDescent="0.35">
      <c r="B123" s="1010"/>
      <c r="C123" s="1012"/>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4"/>
      <c r="AA123" s="732"/>
      <c r="AC123" s="760"/>
    </row>
    <row r="124" spans="2:29" s="78" customFormat="1" x14ac:dyDescent="0.35">
      <c r="B124" s="1011"/>
      <c r="C124" s="1015"/>
      <c r="D124" s="1016"/>
      <c r="E124" s="1016"/>
      <c r="F124" s="1016"/>
      <c r="G124" s="1016"/>
      <c r="H124" s="1016"/>
      <c r="I124" s="1016"/>
      <c r="J124" s="1016"/>
      <c r="K124" s="1016"/>
      <c r="L124" s="1016"/>
      <c r="M124" s="1016"/>
      <c r="N124" s="1016"/>
      <c r="O124" s="1016"/>
      <c r="P124" s="1016"/>
      <c r="Q124" s="1016"/>
      <c r="R124" s="1016"/>
      <c r="S124" s="1016"/>
      <c r="T124" s="1016"/>
      <c r="U124" s="1016"/>
      <c r="V124" s="1016"/>
      <c r="W124" s="1016"/>
      <c r="X124" s="1016"/>
      <c r="Y124" s="1017"/>
      <c r="AA124" s="732"/>
      <c r="AC124" s="760"/>
    </row>
    <row r="125" spans="2:29" s="78" customFormat="1" ht="60" customHeight="1" x14ac:dyDescent="0.35">
      <c r="B125" s="837" t="s">
        <v>287</v>
      </c>
      <c r="C125" s="1020" t="s">
        <v>288</v>
      </c>
      <c r="D125" s="1021"/>
      <c r="E125" s="1021"/>
      <c r="F125" s="1021"/>
      <c r="G125" s="1021"/>
      <c r="H125" s="1021"/>
      <c r="I125" s="1021"/>
      <c r="J125" s="1021"/>
      <c r="K125" s="1021"/>
      <c r="L125" s="1021"/>
      <c r="M125" s="1021"/>
      <c r="N125" s="1021"/>
      <c r="O125" s="1021"/>
      <c r="P125" s="1021"/>
      <c r="Q125" s="1021"/>
      <c r="R125" s="1021"/>
      <c r="S125" s="1021"/>
      <c r="T125" s="1021"/>
      <c r="U125" s="1021"/>
      <c r="V125" s="1021"/>
      <c r="W125" s="1021"/>
      <c r="X125" s="1021"/>
      <c r="Y125" s="1022"/>
      <c r="AA125" s="737"/>
      <c r="AC125" s="760"/>
    </row>
    <row r="126" spans="2:29" s="78" customFormat="1" x14ac:dyDescent="0.35">
      <c r="B126" s="1010"/>
      <c r="C126" s="1012"/>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4"/>
      <c r="AA126" s="732"/>
      <c r="AC126" s="760"/>
    </row>
    <row r="127" spans="2:29" s="78" customFormat="1" x14ac:dyDescent="0.35">
      <c r="B127" s="1011"/>
      <c r="C127" s="1015"/>
      <c r="D127" s="1016"/>
      <c r="E127" s="1016"/>
      <c r="F127" s="1016"/>
      <c r="G127" s="1016"/>
      <c r="H127" s="1016"/>
      <c r="I127" s="1016"/>
      <c r="J127" s="1016"/>
      <c r="K127" s="1016"/>
      <c r="L127" s="1016"/>
      <c r="M127" s="1016"/>
      <c r="N127" s="1016"/>
      <c r="O127" s="1016"/>
      <c r="P127" s="1016"/>
      <c r="Q127" s="1016"/>
      <c r="R127" s="1016"/>
      <c r="S127" s="1016"/>
      <c r="T127" s="1016"/>
      <c r="U127" s="1016"/>
      <c r="V127" s="1016"/>
      <c r="W127" s="1016"/>
      <c r="X127" s="1016"/>
      <c r="Y127" s="1017"/>
      <c r="AA127" s="732"/>
      <c r="AC127" s="760"/>
    </row>
    <row r="128" spans="2:29" s="78" customFormat="1" x14ac:dyDescent="0.35">
      <c r="B128" s="1010"/>
      <c r="C128" s="1012"/>
      <c r="D128" s="1013"/>
      <c r="E128" s="1013"/>
      <c r="F128" s="1013"/>
      <c r="G128" s="1013"/>
      <c r="H128" s="1013"/>
      <c r="I128" s="1013"/>
      <c r="J128" s="1013"/>
      <c r="K128" s="1013"/>
      <c r="L128" s="1013"/>
      <c r="M128" s="1013"/>
      <c r="N128" s="1013"/>
      <c r="O128" s="1013"/>
      <c r="P128" s="1013"/>
      <c r="Q128" s="1013"/>
      <c r="R128" s="1013"/>
      <c r="S128" s="1013"/>
      <c r="T128" s="1013"/>
      <c r="U128" s="1013"/>
      <c r="V128" s="1013"/>
      <c r="W128" s="1013"/>
      <c r="X128" s="1013"/>
      <c r="Y128" s="1014"/>
      <c r="AA128" s="732"/>
      <c r="AC128" s="760"/>
    </row>
    <row r="129" spans="2:46" s="78" customFormat="1" x14ac:dyDescent="0.35">
      <c r="B129" s="1011"/>
      <c r="C129" s="1015"/>
      <c r="D129" s="1016"/>
      <c r="E129" s="1016"/>
      <c r="F129" s="1016"/>
      <c r="G129" s="1016"/>
      <c r="H129" s="1016"/>
      <c r="I129" s="1016"/>
      <c r="J129" s="1016"/>
      <c r="K129" s="1016"/>
      <c r="L129" s="1016"/>
      <c r="M129" s="1016"/>
      <c r="N129" s="1016"/>
      <c r="O129" s="1016"/>
      <c r="P129" s="1016"/>
      <c r="Q129" s="1016"/>
      <c r="R129" s="1016"/>
      <c r="S129" s="1016"/>
      <c r="T129" s="1016"/>
      <c r="U129" s="1016"/>
      <c r="V129" s="1016"/>
      <c r="W129" s="1016"/>
      <c r="X129" s="1016"/>
      <c r="Y129" s="1017"/>
      <c r="AA129" s="732"/>
      <c r="AC129" s="760"/>
    </row>
    <row r="130" spans="2:46" s="78" customFormat="1" x14ac:dyDescent="0.35">
      <c r="B130" s="1010"/>
      <c r="C130" s="1012"/>
      <c r="D130" s="1013"/>
      <c r="E130" s="1013"/>
      <c r="F130" s="1013"/>
      <c r="G130" s="1013"/>
      <c r="H130" s="1013"/>
      <c r="I130" s="1013"/>
      <c r="J130" s="1013"/>
      <c r="K130" s="1013"/>
      <c r="L130" s="1013"/>
      <c r="M130" s="1013"/>
      <c r="N130" s="1013"/>
      <c r="O130" s="1013"/>
      <c r="P130" s="1013"/>
      <c r="Q130" s="1013"/>
      <c r="R130" s="1013"/>
      <c r="S130" s="1013"/>
      <c r="T130" s="1013"/>
      <c r="U130" s="1013"/>
      <c r="V130" s="1013"/>
      <c r="W130" s="1013"/>
      <c r="X130" s="1013"/>
      <c r="Y130" s="1014"/>
      <c r="AA130" s="732"/>
      <c r="AC130" s="760"/>
    </row>
    <row r="131" spans="2:46" s="78" customFormat="1" x14ac:dyDescent="0.35">
      <c r="B131" s="1011"/>
      <c r="C131" s="1015"/>
      <c r="D131" s="1016"/>
      <c r="E131" s="1016"/>
      <c r="F131" s="1016"/>
      <c r="G131" s="1016"/>
      <c r="H131" s="1016"/>
      <c r="I131" s="1016"/>
      <c r="J131" s="1016"/>
      <c r="K131" s="1016"/>
      <c r="L131" s="1016"/>
      <c r="M131" s="1016"/>
      <c r="N131" s="1016"/>
      <c r="O131" s="1016"/>
      <c r="P131" s="1016"/>
      <c r="Q131" s="1016"/>
      <c r="R131" s="1016"/>
      <c r="S131" s="1016"/>
      <c r="T131" s="1016"/>
      <c r="U131" s="1016"/>
      <c r="V131" s="1016"/>
      <c r="W131" s="1016"/>
      <c r="X131" s="1016"/>
      <c r="Y131" s="1017"/>
      <c r="AA131" s="732"/>
      <c r="AC131" s="760"/>
    </row>
    <row r="132" spans="2:46" s="78" customFormat="1" ht="54.75" customHeight="1" x14ac:dyDescent="0.35">
      <c r="B132" s="837" t="s">
        <v>289</v>
      </c>
      <c r="C132" s="1020" t="s">
        <v>290</v>
      </c>
      <c r="D132" s="1021"/>
      <c r="E132" s="1021"/>
      <c r="F132" s="1021"/>
      <c r="G132" s="1021"/>
      <c r="H132" s="1021"/>
      <c r="I132" s="1021"/>
      <c r="J132" s="1021"/>
      <c r="K132" s="1021"/>
      <c r="L132" s="1021"/>
      <c r="M132" s="1021"/>
      <c r="N132" s="1021"/>
      <c r="O132" s="1021"/>
      <c r="P132" s="1021"/>
      <c r="Q132" s="1021"/>
      <c r="R132" s="1021"/>
      <c r="S132" s="1021"/>
      <c r="T132" s="1021"/>
      <c r="U132" s="1021"/>
      <c r="V132" s="1021"/>
      <c r="W132" s="1021"/>
      <c r="X132" s="1021"/>
      <c r="Y132" s="1022"/>
      <c r="AA132" s="737"/>
      <c r="AC132" s="760"/>
    </row>
    <row r="133" spans="2:46" s="78" customFormat="1" x14ac:dyDescent="0.35">
      <c r="B133" s="1010"/>
      <c r="C133" s="1012"/>
      <c r="D133" s="1013"/>
      <c r="E133" s="1013"/>
      <c r="F133" s="1013"/>
      <c r="G133" s="1013"/>
      <c r="H133" s="1013"/>
      <c r="I133" s="1013"/>
      <c r="J133" s="1013"/>
      <c r="K133" s="1013"/>
      <c r="L133" s="1013"/>
      <c r="M133" s="1013"/>
      <c r="N133" s="1013"/>
      <c r="O133" s="1013"/>
      <c r="P133" s="1013"/>
      <c r="Q133" s="1013"/>
      <c r="R133" s="1013"/>
      <c r="S133" s="1013"/>
      <c r="T133" s="1013"/>
      <c r="U133" s="1013"/>
      <c r="V133" s="1013"/>
      <c r="W133" s="1013"/>
      <c r="X133" s="1013"/>
      <c r="Y133" s="1014"/>
      <c r="AA133" s="732"/>
      <c r="AC133" s="760"/>
    </row>
    <row r="134" spans="2:46" s="78" customFormat="1" x14ac:dyDescent="0.35">
      <c r="B134" s="1011"/>
      <c r="C134" s="1015"/>
      <c r="D134" s="1016"/>
      <c r="E134" s="1016"/>
      <c r="F134" s="1016"/>
      <c r="G134" s="1016"/>
      <c r="H134" s="1016"/>
      <c r="I134" s="1016"/>
      <c r="J134" s="1016"/>
      <c r="K134" s="1016"/>
      <c r="L134" s="1016"/>
      <c r="M134" s="1016"/>
      <c r="N134" s="1016"/>
      <c r="O134" s="1016"/>
      <c r="P134" s="1016"/>
      <c r="Q134" s="1016"/>
      <c r="R134" s="1016"/>
      <c r="S134" s="1016"/>
      <c r="T134" s="1016"/>
      <c r="U134" s="1016"/>
      <c r="V134" s="1016"/>
      <c r="W134" s="1016"/>
      <c r="X134" s="1016"/>
      <c r="Y134" s="1017"/>
      <c r="AC134" s="760"/>
    </row>
    <row r="135" spans="2:46" s="78" customFormat="1" x14ac:dyDescent="0.35">
      <c r="B135" s="1010"/>
      <c r="C135" s="1012"/>
      <c r="D135" s="1013"/>
      <c r="E135" s="1013"/>
      <c r="F135" s="1013"/>
      <c r="G135" s="1013"/>
      <c r="H135" s="1013"/>
      <c r="I135" s="1013"/>
      <c r="J135" s="1013"/>
      <c r="K135" s="1013"/>
      <c r="L135" s="1013"/>
      <c r="M135" s="1013"/>
      <c r="N135" s="1013"/>
      <c r="O135" s="1013"/>
      <c r="P135" s="1013"/>
      <c r="Q135" s="1013"/>
      <c r="R135" s="1013"/>
      <c r="S135" s="1013"/>
      <c r="T135" s="1013"/>
      <c r="U135" s="1013"/>
      <c r="V135" s="1013"/>
      <c r="W135" s="1013"/>
      <c r="X135" s="1013"/>
      <c r="Y135" s="1014"/>
      <c r="AC135" s="760"/>
    </row>
    <row r="136" spans="2:46" s="78" customFormat="1" x14ac:dyDescent="0.35">
      <c r="B136" s="1011"/>
      <c r="C136" s="1015"/>
      <c r="D136" s="1016"/>
      <c r="E136" s="1016"/>
      <c r="F136" s="1016"/>
      <c r="G136" s="1016"/>
      <c r="H136" s="1016"/>
      <c r="I136" s="1016"/>
      <c r="J136" s="1016"/>
      <c r="K136" s="1016"/>
      <c r="L136" s="1016"/>
      <c r="M136" s="1016"/>
      <c r="N136" s="1016"/>
      <c r="O136" s="1016"/>
      <c r="P136" s="1016"/>
      <c r="Q136" s="1016"/>
      <c r="R136" s="1016"/>
      <c r="S136" s="1016"/>
      <c r="T136" s="1016"/>
      <c r="U136" s="1016"/>
      <c r="V136" s="1016"/>
      <c r="W136" s="1016"/>
      <c r="X136" s="1016"/>
      <c r="Y136" s="1017"/>
      <c r="AC136" s="760"/>
    </row>
    <row r="137" spans="2:46" s="78" customFormat="1" x14ac:dyDescent="0.35">
      <c r="B137" s="1010"/>
      <c r="C137" s="1012"/>
      <c r="D137" s="1013"/>
      <c r="E137" s="1013"/>
      <c r="F137" s="1013"/>
      <c r="G137" s="1013"/>
      <c r="H137" s="1013"/>
      <c r="I137" s="1013"/>
      <c r="J137" s="1013"/>
      <c r="K137" s="1013"/>
      <c r="L137" s="1013"/>
      <c r="M137" s="1013"/>
      <c r="N137" s="1013"/>
      <c r="O137" s="1013"/>
      <c r="P137" s="1013"/>
      <c r="Q137" s="1013"/>
      <c r="R137" s="1013"/>
      <c r="S137" s="1013"/>
      <c r="T137" s="1013"/>
      <c r="U137" s="1013"/>
      <c r="V137" s="1013"/>
      <c r="W137" s="1013"/>
      <c r="X137" s="1013"/>
      <c r="Y137" s="1014"/>
      <c r="AC137" s="760"/>
    </row>
    <row r="138" spans="2:46" s="78" customFormat="1" x14ac:dyDescent="0.35">
      <c r="B138" s="1011"/>
      <c r="C138" s="1015"/>
      <c r="D138" s="1016"/>
      <c r="E138" s="1016"/>
      <c r="F138" s="1016"/>
      <c r="G138" s="1016"/>
      <c r="H138" s="1016"/>
      <c r="I138" s="1016"/>
      <c r="J138" s="1016"/>
      <c r="K138" s="1016"/>
      <c r="L138" s="1016"/>
      <c r="M138" s="1016"/>
      <c r="N138" s="1016"/>
      <c r="O138" s="1016"/>
      <c r="P138" s="1016"/>
      <c r="Q138" s="1016"/>
      <c r="R138" s="1016"/>
      <c r="S138" s="1016"/>
      <c r="T138" s="1016"/>
      <c r="U138" s="1016"/>
      <c r="V138" s="1016"/>
      <c r="W138" s="1016"/>
      <c r="X138" s="1016"/>
      <c r="Y138" s="1017"/>
      <c r="AC138" s="760"/>
    </row>
    <row r="139" spans="2:46" s="4" customFormat="1" x14ac:dyDescent="0.35">
      <c r="B139" s="215" t="s">
        <v>101</v>
      </c>
      <c r="C139" s="121"/>
      <c r="D139" s="121"/>
      <c r="E139" s="121"/>
      <c r="F139" s="121"/>
      <c r="G139" s="121"/>
      <c r="H139" s="121"/>
      <c r="I139" s="121"/>
      <c r="J139" s="121"/>
      <c r="K139" s="121"/>
      <c r="L139" s="121"/>
      <c r="M139" s="121"/>
      <c r="N139" s="121"/>
      <c r="O139" s="121"/>
      <c r="P139" s="121"/>
      <c r="Q139" s="121"/>
      <c r="R139" s="121"/>
      <c r="S139" s="121"/>
      <c r="T139" s="121"/>
      <c r="U139" s="121"/>
      <c r="V139" s="160"/>
      <c r="W139" s="160"/>
      <c r="X139" s="160"/>
      <c r="Y139" s="160"/>
      <c r="AC139" s="5"/>
    </row>
    <row r="140" spans="2:46" s="4" customFormat="1" x14ac:dyDescent="0.35">
      <c r="B140" s="772"/>
      <c r="C140" s="160"/>
      <c r="D140" s="160"/>
      <c r="E140" s="160"/>
      <c r="F140" s="160"/>
      <c r="G140" s="160"/>
      <c r="H140" s="160"/>
      <c r="I140" s="160"/>
      <c r="J140" s="160"/>
      <c r="K140" s="160"/>
      <c r="L140" s="160"/>
      <c r="M140" s="160"/>
      <c r="N140" s="160"/>
      <c r="O140" s="160"/>
      <c r="P140" s="160"/>
      <c r="Q140" s="160"/>
      <c r="R140" s="160"/>
      <c r="S140" s="160"/>
      <c r="T140" s="160"/>
      <c r="U140" s="160"/>
      <c r="V140" s="160"/>
      <c r="W140" s="160"/>
      <c r="X140" s="160"/>
      <c r="Y140" s="160"/>
      <c r="AC140" s="5"/>
    </row>
    <row r="141" spans="2:46" x14ac:dyDescent="0.35">
      <c r="B141"/>
      <c r="T141" s="160"/>
      <c r="U141" s="147"/>
      <c r="V141" s="1032" t="s">
        <v>61</v>
      </c>
      <c r="W141" s="1003"/>
      <c r="X141" s="1032" t="s">
        <v>253</v>
      </c>
      <c r="Y141" s="1003"/>
      <c r="AA141"/>
      <c r="AB141"/>
      <c r="AC141"/>
      <c r="AD141"/>
      <c r="AE141"/>
      <c r="AF141"/>
      <c r="AG141"/>
      <c r="AH141"/>
      <c r="AI141"/>
      <c r="AJ141"/>
      <c r="AK141"/>
      <c r="AL141"/>
      <c r="AM141"/>
      <c r="AN141"/>
      <c r="AO141"/>
      <c r="AP141"/>
      <c r="AQ141"/>
      <c r="AR141"/>
      <c r="AS141"/>
      <c r="AT141"/>
    </row>
    <row r="142" spans="2:46" ht="69" customHeight="1" x14ac:dyDescent="0.35">
      <c r="B142" s="1033" t="s">
        <v>291</v>
      </c>
      <c r="C142" s="1033"/>
      <c r="D142" s="1033"/>
      <c r="E142" s="1033"/>
      <c r="F142" s="1033"/>
      <c r="G142" s="1033"/>
      <c r="H142" s="1033"/>
      <c r="I142" s="1033"/>
      <c r="J142" s="1033"/>
      <c r="K142" s="1033"/>
      <c r="L142" s="1033"/>
      <c r="M142" s="1033"/>
      <c r="N142" s="1033"/>
      <c r="O142" s="1033"/>
      <c r="P142" s="1033"/>
      <c r="Q142" s="1033"/>
      <c r="R142" s="1033"/>
      <c r="S142" s="1033"/>
      <c r="T142" s="1034" t="s">
        <v>292</v>
      </c>
      <c r="U142" s="1034"/>
      <c r="V142" s="1034"/>
      <c r="W142" s="1034"/>
      <c r="X142" s="1034"/>
      <c r="Y142" s="1034"/>
      <c r="AA142"/>
      <c r="AB142"/>
      <c r="AC142"/>
      <c r="AD142"/>
      <c r="AE142"/>
      <c r="AF142"/>
      <c r="AG142"/>
      <c r="AH142"/>
      <c r="AI142"/>
      <c r="AJ142"/>
      <c r="AK142"/>
      <c r="AL142"/>
      <c r="AM142"/>
      <c r="AN142"/>
      <c r="AO142"/>
      <c r="AP142"/>
      <c r="AQ142"/>
      <c r="AR142"/>
      <c r="AS142"/>
      <c r="AT142"/>
    </row>
    <row r="143" spans="2:46" x14ac:dyDescent="0.35">
      <c r="B143" s="904"/>
      <c r="C143" s="905"/>
      <c r="D143" s="905"/>
      <c r="E143" s="905"/>
      <c r="F143" s="905"/>
      <c r="G143" s="905"/>
      <c r="H143" s="905"/>
      <c r="I143" s="905"/>
      <c r="J143" s="905"/>
      <c r="K143" s="905"/>
      <c r="L143" s="905"/>
      <c r="M143" s="905"/>
      <c r="N143" s="905"/>
      <c r="O143" s="905"/>
      <c r="P143" s="905"/>
      <c r="Q143" s="905"/>
      <c r="R143" s="905"/>
      <c r="S143" s="905"/>
      <c r="T143" s="905"/>
      <c r="U143" s="905"/>
      <c r="V143" s="286"/>
      <c r="W143" s="137"/>
      <c r="X143" s="282"/>
      <c r="Y143" s="137"/>
      <c r="AA143"/>
      <c r="AB143"/>
      <c r="AC143"/>
      <c r="AD143"/>
      <c r="AE143"/>
      <c r="AF143"/>
      <c r="AG143"/>
      <c r="AH143"/>
      <c r="AI143"/>
      <c r="AJ143"/>
      <c r="AK143"/>
      <c r="AL143"/>
      <c r="AM143"/>
      <c r="AN143"/>
      <c r="AO143"/>
      <c r="AP143"/>
      <c r="AQ143"/>
      <c r="AR143"/>
      <c r="AS143"/>
      <c r="AT143"/>
    </row>
    <row r="144" spans="2:46" ht="51.75" customHeight="1" x14ac:dyDescent="0.35">
      <c r="B144" s="938">
        <v>1.5</v>
      </c>
      <c r="C144" s="996" t="s">
        <v>293</v>
      </c>
      <c r="D144" s="996"/>
      <c r="E144" s="996"/>
      <c r="F144" s="996"/>
      <c r="G144" s="996"/>
      <c r="H144" s="996"/>
      <c r="I144" s="996"/>
      <c r="J144" s="996"/>
      <c r="K144" s="996"/>
      <c r="L144" s="996"/>
      <c r="M144" s="996"/>
      <c r="N144" s="996"/>
      <c r="O144" s="996"/>
      <c r="P144" s="996"/>
      <c r="Q144" s="996"/>
      <c r="R144" s="996"/>
      <c r="S144" s="996"/>
      <c r="T144" s="996"/>
      <c r="U144" s="939"/>
      <c r="V144" s="789"/>
      <c r="W144" s="940"/>
      <c r="X144" s="854"/>
      <c r="Y144" s="940"/>
      <c r="AA144"/>
      <c r="AB144"/>
      <c r="AC144"/>
      <c r="AD144"/>
      <c r="AE144"/>
      <c r="AF144"/>
      <c r="AG144"/>
      <c r="AH144"/>
      <c r="AI144"/>
      <c r="AJ144"/>
      <c r="AK144"/>
      <c r="AL144"/>
      <c r="AM144"/>
      <c r="AN144"/>
      <c r="AO144"/>
      <c r="AP144"/>
      <c r="AQ144"/>
      <c r="AR144"/>
      <c r="AS144"/>
      <c r="AT144"/>
    </row>
    <row r="145" spans="2:46" ht="7" customHeight="1" x14ac:dyDescent="0.35">
      <c r="B145" s="938"/>
      <c r="C145" s="941"/>
      <c r="D145" s="941"/>
      <c r="E145" s="941"/>
      <c r="F145" s="941"/>
      <c r="G145" s="941"/>
      <c r="H145" s="941"/>
      <c r="I145" s="941"/>
      <c r="J145" s="941"/>
      <c r="K145" s="941"/>
      <c r="L145" s="941"/>
      <c r="M145" s="941"/>
      <c r="N145" s="941"/>
      <c r="O145" s="941"/>
      <c r="P145" s="941"/>
      <c r="Q145" s="941"/>
      <c r="R145" s="941"/>
      <c r="S145" s="941"/>
      <c r="T145" s="941"/>
      <c r="U145" s="939"/>
      <c r="V145" s="789"/>
      <c r="W145" s="940"/>
      <c r="X145" s="854"/>
      <c r="Y145" s="940"/>
      <c r="AA145"/>
      <c r="AB145"/>
      <c r="AC145"/>
      <c r="AD145"/>
      <c r="AE145"/>
      <c r="AF145"/>
      <c r="AG145"/>
      <c r="AH145"/>
      <c r="AI145"/>
      <c r="AJ145"/>
      <c r="AK145"/>
      <c r="AL145"/>
      <c r="AM145"/>
      <c r="AN145"/>
      <c r="AO145"/>
      <c r="AP145"/>
      <c r="AQ145"/>
      <c r="AR145"/>
      <c r="AS145"/>
      <c r="AT145"/>
    </row>
    <row r="146" spans="2:46" x14ac:dyDescent="0.35">
      <c r="B146" s="942"/>
      <c r="C146" s="990"/>
      <c r="D146" s="991"/>
      <c r="E146" s="991"/>
      <c r="F146" s="991"/>
      <c r="G146" s="991"/>
      <c r="H146" s="991"/>
      <c r="I146" s="991"/>
      <c r="J146" s="991"/>
      <c r="K146" s="991"/>
      <c r="L146" s="991"/>
      <c r="M146" s="991"/>
      <c r="N146" s="991"/>
      <c r="O146" s="991"/>
      <c r="P146" s="991"/>
      <c r="Q146" s="991"/>
      <c r="R146" s="991"/>
      <c r="S146" s="991"/>
      <c r="T146" s="992"/>
      <c r="U146" s="939"/>
      <c r="V146" s="789"/>
      <c r="W146" s="940"/>
      <c r="X146" s="854"/>
      <c r="Y146" s="940"/>
      <c r="AA146"/>
      <c r="AB146"/>
      <c r="AC146"/>
      <c r="AD146"/>
      <c r="AE146"/>
      <c r="AF146"/>
      <c r="AG146"/>
      <c r="AH146"/>
      <c r="AI146"/>
      <c r="AJ146"/>
      <c r="AK146"/>
      <c r="AL146"/>
      <c r="AM146"/>
      <c r="AN146"/>
      <c r="AO146"/>
      <c r="AP146"/>
      <c r="AQ146"/>
      <c r="AR146"/>
      <c r="AS146"/>
      <c r="AT146"/>
    </row>
    <row r="147" spans="2:46" x14ac:dyDescent="0.35">
      <c r="B147" s="942"/>
      <c r="C147" s="993"/>
      <c r="D147" s="994"/>
      <c r="E147" s="994"/>
      <c r="F147" s="994"/>
      <c r="G147" s="994"/>
      <c r="H147" s="994"/>
      <c r="I147" s="994"/>
      <c r="J147" s="994"/>
      <c r="K147" s="994"/>
      <c r="L147" s="994"/>
      <c r="M147" s="994"/>
      <c r="N147" s="994"/>
      <c r="O147" s="994"/>
      <c r="P147" s="994"/>
      <c r="Q147" s="994"/>
      <c r="R147" s="994"/>
      <c r="S147" s="994"/>
      <c r="T147" s="995"/>
      <c r="U147" s="939"/>
      <c r="V147" s="943"/>
      <c r="W147" s="944"/>
      <c r="X147" s="274"/>
      <c r="Y147" s="944"/>
      <c r="AA147"/>
      <c r="AB147"/>
      <c r="AC147"/>
      <c r="AD147"/>
      <c r="AE147"/>
      <c r="AF147"/>
      <c r="AG147"/>
      <c r="AH147"/>
      <c r="AI147"/>
      <c r="AJ147"/>
      <c r="AK147"/>
      <c r="AL147"/>
      <c r="AM147"/>
      <c r="AN147"/>
      <c r="AO147"/>
      <c r="AP147"/>
      <c r="AQ147"/>
      <c r="AR147"/>
      <c r="AS147"/>
      <c r="AT147"/>
    </row>
    <row r="148" spans="2:46" x14ac:dyDescent="0.35">
      <c r="B148" s="287"/>
      <c r="C148" s="138"/>
      <c r="D148" s="138"/>
      <c r="E148" s="138"/>
      <c r="F148" s="138"/>
      <c r="G148" s="138"/>
      <c r="H148" s="138"/>
      <c r="I148" s="138"/>
      <c r="J148" s="138"/>
      <c r="K148" s="138"/>
      <c r="L148" s="138"/>
      <c r="M148" s="138"/>
      <c r="N148" s="138"/>
      <c r="O148" s="138"/>
      <c r="P148" s="138"/>
      <c r="Q148" s="138"/>
      <c r="R148" s="138"/>
      <c r="S148" s="138"/>
      <c r="T148" s="138"/>
      <c r="U148" s="141"/>
      <c r="V148" s="287"/>
      <c r="W148" s="141"/>
      <c r="X148" s="287"/>
      <c r="Y148" s="141"/>
      <c r="AA148"/>
      <c r="AB148"/>
      <c r="AC148"/>
      <c r="AD148"/>
      <c r="AE148"/>
      <c r="AF148"/>
      <c r="AG148"/>
      <c r="AH148"/>
      <c r="AI148"/>
      <c r="AJ148"/>
      <c r="AK148"/>
      <c r="AL148"/>
      <c r="AM148"/>
      <c r="AN148"/>
      <c r="AO148"/>
      <c r="AP148"/>
      <c r="AQ148"/>
      <c r="AR148"/>
      <c r="AS148"/>
      <c r="AT148"/>
    </row>
    <row r="149" spans="2:46" ht="28.5" customHeight="1" x14ac:dyDescent="0.35">
      <c r="B149" s="789">
        <v>1.6</v>
      </c>
      <c r="C149" s="996" t="s">
        <v>294</v>
      </c>
      <c r="D149" s="996"/>
      <c r="E149" s="996"/>
      <c r="F149" s="996"/>
      <c r="G149" s="996"/>
      <c r="H149" s="996"/>
      <c r="I149" s="996"/>
      <c r="J149" s="996"/>
      <c r="K149" s="996"/>
      <c r="L149" s="996"/>
      <c r="M149" s="996"/>
      <c r="N149" s="996"/>
      <c r="O149" s="996"/>
      <c r="P149" s="996"/>
      <c r="Q149" s="996"/>
      <c r="R149" s="996"/>
      <c r="S149" s="996"/>
      <c r="T149" s="996"/>
      <c r="U149" s="939"/>
      <c r="V149" s="945"/>
      <c r="W149" s="946"/>
      <c r="X149" s="945"/>
      <c r="Y149" s="947"/>
      <c r="AA149"/>
      <c r="AB149"/>
      <c r="AD149"/>
      <c r="AE149"/>
      <c r="AF149"/>
      <c r="AG149"/>
      <c r="AH149"/>
      <c r="AI149"/>
      <c r="AJ149"/>
      <c r="AK149"/>
      <c r="AL149"/>
      <c r="AM149"/>
      <c r="AN149"/>
      <c r="AO149"/>
      <c r="AP149"/>
      <c r="AQ149"/>
      <c r="AR149"/>
      <c r="AS149"/>
      <c r="AT149"/>
    </row>
    <row r="150" spans="2:46" ht="10.5" customHeight="1" x14ac:dyDescent="0.35">
      <c r="B150" s="287"/>
      <c r="C150" s="138"/>
      <c r="D150" s="138"/>
      <c r="E150" s="138"/>
      <c r="F150" s="138"/>
      <c r="G150" s="138"/>
      <c r="H150" s="138"/>
      <c r="I150" s="138"/>
      <c r="J150" s="138"/>
      <c r="K150" s="138"/>
      <c r="L150" s="138"/>
      <c r="M150" s="138"/>
      <c r="N150" s="138"/>
      <c r="O150" s="138"/>
      <c r="P150" s="138"/>
      <c r="Q150" s="138"/>
      <c r="R150" s="138"/>
      <c r="S150" s="138"/>
      <c r="T150" s="138"/>
      <c r="U150" s="141"/>
      <c r="V150" s="287"/>
      <c r="W150" s="141"/>
      <c r="X150" s="287"/>
      <c r="Y150" s="141"/>
      <c r="AA150"/>
      <c r="AB150"/>
      <c r="AC150"/>
      <c r="AD150"/>
      <c r="AE150"/>
      <c r="AF150"/>
      <c r="AG150"/>
      <c r="AH150"/>
      <c r="AI150"/>
      <c r="AJ150"/>
      <c r="AK150"/>
      <c r="AL150"/>
      <c r="AM150"/>
      <c r="AN150"/>
      <c r="AO150"/>
      <c r="AP150"/>
      <c r="AQ150"/>
      <c r="AR150"/>
      <c r="AS150"/>
      <c r="AT150"/>
    </row>
    <row r="151" spans="2:46" ht="45.75" customHeight="1" x14ac:dyDescent="0.35">
      <c r="B151" s="938">
        <v>1.7</v>
      </c>
      <c r="C151" s="1030" t="s">
        <v>295</v>
      </c>
      <c r="D151" s="1030"/>
      <c r="E151" s="1030"/>
      <c r="F151" s="1030"/>
      <c r="G151" s="1030"/>
      <c r="H151" s="1030"/>
      <c r="I151" s="1030"/>
      <c r="J151" s="1030"/>
      <c r="K151" s="1030"/>
      <c r="L151" s="1030"/>
      <c r="M151" s="1030"/>
      <c r="N151" s="1030"/>
      <c r="O151" s="1030"/>
      <c r="P151" s="1030"/>
      <c r="Q151" s="1030"/>
      <c r="R151" s="1030"/>
      <c r="S151" s="1030"/>
      <c r="T151" s="1030"/>
      <c r="U151" s="940"/>
      <c r="V151" s="945"/>
      <c r="W151" s="946"/>
      <c r="X151" s="941"/>
      <c r="Y151" s="948"/>
      <c r="Z151" s="200"/>
      <c r="AA151" t="s">
        <v>258</v>
      </c>
      <c r="AB151" s="913"/>
      <c r="AC151" s="913"/>
      <c r="AD151" s="913"/>
      <c r="AE151" s="913"/>
      <c r="AF151" s="913"/>
      <c r="AG151" s="913"/>
      <c r="AH151" s="913"/>
      <c r="AI151" s="913"/>
      <c r="AJ151" s="913"/>
      <c r="AK151" s="913"/>
      <c r="AL151" s="913"/>
      <c r="AM151" s="913"/>
      <c r="AN151" s="913"/>
      <c r="AO151" s="913"/>
      <c r="AP151" s="913"/>
      <c r="AQ151" s="913"/>
      <c r="AR151" s="913"/>
      <c r="AS151"/>
      <c r="AT151"/>
    </row>
    <row r="152" spans="2:46" x14ac:dyDescent="0.35">
      <c r="B152" s="938"/>
      <c r="C152" s="1031"/>
      <c r="D152" s="1031"/>
      <c r="E152" s="1031"/>
      <c r="F152" s="1031"/>
      <c r="G152" s="1031"/>
      <c r="H152" s="1031"/>
      <c r="I152" s="1031"/>
      <c r="J152" s="1031"/>
      <c r="K152" s="1031"/>
      <c r="L152" s="1031"/>
      <c r="M152" s="1031"/>
      <c r="N152" s="1031"/>
      <c r="O152" s="1031"/>
      <c r="P152" s="1031"/>
      <c r="Q152" s="1031"/>
      <c r="R152" s="1031"/>
      <c r="S152" s="1031"/>
      <c r="T152" s="1031"/>
      <c r="U152" s="949"/>
      <c r="V152" s="945"/>
      <c r="W152" s="946"/>
      <c r="X152" s="941"/>
      <c r="Y152" s="948"/>
      <c r="Z152" s="200"/>
      <c r="AA152"/>
      <c r="AB152"/>
      <c r="AC152"/>
      <c r="AD152"/>
      <c r="AE152"/>
      <c r="AF152"/>
      <c r="AG152"/>
      <c r="AH152"/>
      <c r="AI152"/>
      <c r="AJ152"/>
      <c r="AK152"/>
      <c r="AL152"/>
      <c r="AM152"/>
      <c r="AN152"/>
      <c r="AO152"/>
      <c r="AP152"/>
      <c r="AQ152"/>
      <c r="AR152"/>
      <c r="AS152"/>
      <c r="AT152"/>
    </row>
    <row r="153" spans="2:46" ht="35.25" customHeight="1" x14ac:dyDescent="0.35">
      <c r="B153" s="1045" t="s">
        <v>296</v>
      </c>
      <c r="C153" s="1046"/>
      <c r="D153" s="1046"/>
      <c r="E153" s="1046"/>
      <c r="F153" s="1046"/>
      <c r="G153" s="1046"/>
      <c r="H153" s="1046"/>
      <c r="I153" s="1046"/>
      <c r="J153" s="1046"/>
      <c r="K153" s="1046"/>
      <c r="L153" s="1046"/>
      <c r="M153" s="1046"/>
      <c r="N153" s="1046"/>
      <c r="O153" s="1046"/>
      <c r="P153" s="1046"/>
      <c r="Q153" s="1046"/>
      <c r="R153" s="1046"/>
      <c r="S153" s="1046"/>
      <c r="T153" s="1046"/>
      <c r="U153" s="1047"/>
      <c r="V153" s="950"/>
      <c r="W153" s="951"/>
      <c r="X153" s="975"/>
      <c r="Y153" s="141"/>
      <c r="AA153"/>
      <c r="AB153"/>
      <c r="AC153"/>
      <c r="AD153"/>
      <c r="AE153"/>
      <c r="AF153"/>
      <c r="AG153"/>
      <c r="AH153"/>
      <c r="AI153"/>
      <c r="AJ153"/>
      <c r="AK153"/>
      <c r="AL153"/>
      <c r="AM153"/>
      <c r="AN153"/>
      <c r="AO153"/>
      <c r="AP153"/>
      <c r="AQ153"/>
      <c r="AR153"/>
      <c r="AS153"/>
      <c r="AT153"/>
    </row>
    <row r="154" spans="2:46" ht="19.5" customHeight="1" x14ac:dyDescent="0.35">
      <c r="B154" s="976">
        <v>1.8</v>
      </c>
      <c r="C154" s="1048" t="s">
        <v>297</v>
      </c>
      <c r="D154" s="1048"/>
      <c r="E154" s="1048"/>
      <c r="F154" s="1048"/>
      <c r="G154" s="1048"/>
      <c r="H154" s="1048"/>
      <c r="I154" s="1048"/>
      <c r="J154" s="1048"/>
      <c r="K154" s="1048"/>
      <c r="L154" s="1048"/>
      <c r="M154" s="1048"/>
      <c r="N154" s="1048"/>
      <c r="O154" s="1048"/>
      <c r="P154" s="1048"/>
      <c r="Q154" s="1048"/>
      <c r="R154" s="1048"/>
      <c r="S154" s="1048"/>
      <c r="T154" s="1048"/>
      <c r="U154" s="1048"/>
      <c r="V154" s="1049"/>
      <c r="W154" s="1049"/>
      <c r="X154" s="1049"/>
      <c r="Y154" s="952"/>
      <c r="AA154"/>
      <c r="AB154"/>
      <c r="AC154"/>
      <c r="AD154"/>
      <c r="AE154"/>
      <c r="AF154"/>
      <c r="AG154"/>
      <c r="AH154"/>
      <c r="AI154"/>
      <c r="AJ154"/>
      <c r="AK154"/>
      <c r="AL154"/>
      <c r="AM154"/>
      <c r="AN154"/>
      <c r="AO154"/>
      <c r="AP154"/>
      <c r="AQ154"/>
      <c r="AR154"/>
      <c r="AS154"/>
      <c r="AT154"/>
    </row>
    <row r="155" spans="2:46" ht="13.5" customHeight="1" x14ac:dyDescent="0.35">
      <c r="B155" s="953"/>
      <c r="C155" s="1050"/>
      <c r="D155" s="1051"/>
      <c r="E155" s="1051"/>
      <c r="F155" s="1051"/>
      <c r="G155" s="1051"/>
      <c r="H155" s="1051"/>
      <c r="I155" s="1051"/>
      <c r="J155" s="1051"/>
      <c r="K155" s="1051"/>
      <c r="L155" s="1051"/>
      <c r="M155" s="1051"/>
      <c r="N155" s="1051"/>
      <c r="O155" s="1051"/>
      <c r="P155" s="1051"/>
      <c r="Q155" s="1051"/>
      <c r="R155" s="1051"/>
      <c r="S155" s="1051"/>
      <c r="T155" s="1051"/>
      <c r="U155" s="1051"/>
      <c r="V155" s="1051"/>
      <c r="W155" s="1051"/>
      <c r="X155" s="1052"/>
      <c r="Y155" s="952"/>
      <c r="AA155"/>
      <c r="AB155"/>
      <c r="AC155"/>
      <c r="AD155"/>
      <c r="AE155"/>
      <c r="AF155"/>
      <c r="AG155"/>
      <c r="AH155"/>
      <c r="AI155"/>
      <c r="AJ155"/>
      <c r="AK155"/>
      <c r="AL155"/>
      <c r="AM155"/>
      <c r="AN155"/>
      <c r="AO155"/>
      <c r="AP155"/>
      <c r="AQ155"/>
      <c r="AR155"/>
      <c r="AS155"/>
      <c r="AT155"/>
    </row>
    <row r="156" spans="2:46" ht="25.5" customHeight="1" x14ac:dyDescent="0.35">
      <c r="B156" s="953"/>
      <c r="C156" s="1053"/>
      <c r="D156" s="1054"/>
      <c r="E156" s="1054"/>
      <c r="F156" s="1054"/>
      <c r="G156" s="1054"/>
      <c r="H156" s="1054"/>
      <c r="I156" s="1054"/>
      <c r="J156" s="1054"/>
      <c r="K156" s="1054"/>
      <c r="L156" s="1054"/>
      <c r="M156" s="1054"/>
      <c r="N156" s="1054"/>
      <c r="O156" s="1054"/>
      <c r="P156" s="1054"/>
      <c r="Q156" s="1054"/>
      <c r="R156" s="1054"/>
      <c r="S156" s="1054"/>
      <c r="T156" s="1054"/>
      <c r="U156" s="1054"/>
      <c r="V156" s="1054"/>
      <c r="W156" s="1054"/>
      <c r="X156" s="1055"/>
      <c r="Y156" s="952"/>
      <c r="AA156"/>
      <c r="AB156"/>
      <c r="AC156"/>
      <c r="AD156"/>
      <c r="AE156"/>
      <c r="AF156"/>
      <c r="AG156"/>
      <c r="AH156"/>
      <c r="AI156"/>
      <c r="AJ156"/>
      <c r="AK156"/>
      <c r="AL156"/>
      <c r="AM156"/>
      <c r="AN156"/>
      <c r="AO156"/>
      <c r="AP156"/>
      <c r="AQ156"/>
      <c r="AR156"/>
      <c r="AS156"/>
      <c r="AT156"/>
    </row>
    <row r="157" spans="2:46" ht="17.25" customHeight="1" x14ac:dyDescent="0.35">
      <c r="B157" s="1056"/>
      <c r="C157" s="1057"/>
      <c r="D157" s="1057"/>
      <c r="E157" s="1057"/>
      <c r="F157" s="1057"/>
      <c r="G157" s="1057"/>
      <c r="H157" s="1057"/>
      <c r="I157" s="1057"/>
      <c r="J157" s="1057"/>
      <c r="K157" s="1057"/>
      <c r="L157" s="1057"/>
      <c r="M157" s="1057"/>
      <c r="N157" s="1057"/>
      <c r="O157" s="1057"/>
      <c r="P157" s="1057"/>
      <c r="Q157" s="1057"/>
      <c r="R157" s="1057"/>
      <c r="S157" s="1057"/>
      <c r="T157" s="1057"/>
      <c r="U157" s="1057"/>
      <c r="V157" s="1057"/>
      <c r="W157" s="1057"/>
      <c r="X157" s="1057"/>
      <c r="Y157" s="1058"/>
      <c r="AA157"/>
      <c r="AB157"/>
      <c r="AC157"/>
      <c r="AD157"/>
      <c r="AE157"/>
      <c r="AF157"/>
      <c r="AG157"/>
      <c r="AH157"/>
      <c r="AI157"/>
      <c r="AJ157"/>
      <c r="AK157"/>
      <c r="AL157"/>
      <c r="AM157"/>
      <c r="AN157"/>
      <c r="AO157"/>
      <c r="AP157"/>
      <c r="AQ157"/>
      <c r="AR157"/>
      <c r="AS157"/>
      <c r="AT157"/>
    </row>
    <row r="158" spans="2:46" ht="15.75" customHeight="1" x14ac:dyDescent="0.35">
      <c r="B158" s="914"/>
      <c r="C158" s="915"/>
      <c r="D158" s="915"/>
      <c r="E158" s="915"/>
      <c r="F158" s="915"/>
      <c r="G158" s="915"/>
      <c r="H158" s="915"/>
      <c r="I158" s="915"/>
      <c r="J158" s="915"/>
      <c r="K158" s="915"/>
      <c r="L158" s="915"/>
      <c r="M158" s="915"/>
      <c r="N158" s="915"/>
      <c r="O158" s="915"/>
      <c r="P158" s="915"/>
      <c r="Q158" s="915"/>
      <c r="R158" s="915"/>
      <c r="S158" s="915"/>
      <c r="T158" s="915"/>
      <c r="U158" s="915"/>
      <c r="V158" s="915"/>
      <c r="W158" s="915"/>
      <c r="X158" s="915"/>
      <c r="Y158" s="915"/>
      <c r="AA158"/>
      <c r="AB158"/>
      <c r="AC158"/>
      <c r="AD158"/>
      <c r="AE158"/>
      <c r="AF158"/>
      <c r="AG158"/>
      <c r="AH158"/>
      <c r="AI158"/>
      <c r="AJ158"/>
      <c r="AK158"/>
      <c r="AL158"/>
      <c r="AM158"/>
      <c r="AN158"/>
      <c r="AO158"/>
      <c r="AP158"/>
      <c r="AQ158"/>
      <c r="AR158"/>
      <c r="AS158"/>
      <c r="AT158"/>
    </row>
    <row r="159" spans="2:46" s="4" customFormat="1" x14ac:dyDescent="0.35">
      <c r="B159" s="37"/>
      <c r="C159" s="160"/>
      <c r="D159" s="160"/>
      <c r="E159" s="160"/>
      <c r="F159" s="160"/>
      <c r="G159" s="160"/>
      <c r="H159" s="160"/>
      <c r="I159" s="160"/>
      <c r="J159" s="160"/>
      <c r="K159" s="160"/>
      <c r="L159" s="160"/>
      <c r="M159" s="160"/>
      <c r="N159" s="160"/>
      <c r="O159" s="160"/>
      <c r="P159" s="160"/>
      <c r="Q159" s="160"/>
      <c r="R159" s="160"/>
      <c r="S159" s="160"/>
      <c r="T159" s="160"/>
      <c r="U159" s="147"/>
      <c r="V159" s="1032" t="s">
        <v>61</v>
      </c>
      <c r="W159" s="1003"/>
      <c r="X159" s="1032" t="s">
        <v>253</v>
      </c>
      <c r="Y159" s="1003"/>
      <c r="Z159" s="786"/>
      <c r="AA159"/>
      <c r="AB159" s="160"/>
      <c r="AC159" s="5"/>
    </row>
    <row r="160" spans="2:46" s="4" customFormat="1" ht="32.25" customHeight="1" x14ac:dyDescent="0.35">
      <c r="B160" s="1033" t="s">
        <v>298</v>
      </c>
      <c r="C160" s="1033"/>
      <c r="D160" s="1033"/>
      <c r="E160" s="1033"/>
      <c r="F160" s="1033"/>
      <c r="G160" s="1033"/>
      <c r="H160" s="1033"/>
      <c r="I160" s="1033"/>
      <c r="J160" s="1033"/>
      <c r="K160" s="1033"/>
      <c r="L160" s="1033"/>
      <c r="M160" s="1033"/>
      <c r="N160" s="1033"/>
      <c r="O160" s="1033"/>
      <c r="P160" s="1033"/>
      <c r="Q160" s="1033"/>
      <c r="R160" s="1033"/>
      <c r="S160" s="1033"/>
      <c r="T160" s="1034" t="s">
        <v>292</v>
      </c>
      <c r="U160" s="1034"/>
      <c r="V160" s="1034"/>
      <c r="W160" s="1034"/>
      <c r="X160" s="1034"/>
      <c r="Y160" s="1034"/>
      <c r="Z160" s="160"/>
      <c r="AA160"/>
      <c r="AB160" s="160"/>
      <c r="AC160" s="5"/>
    </row>
    <row r="161" spans="2:31" s="4" customFormat="1" ht="26.25" customHeight="1" x14ac:dyDescent="0.35">
      <c r="B161" s="1035" t="s">
        <v>299</v>
      </c>
      <c r="C161" s="1036"/>
      <c r="D161" s="1036"/>
      <c r="E161" s="1036"/>
      <c r="F161" s="1036"/>
      <c r="G161" s="1036"/>
      <c r="H161" s="1037"/>
      <c r="I161" s="1038" t="s">
        <v>233</v>
      </c>
      <c r="J161" s="1039"/>
      <c r="K161" s="1039"/>
      <c r="L161" s="1039"/>
      <c r="M161" s="1039"/>
      <c r="N161" s="1039"/>
      <c r="O161" s="1039"/>
      <c r="P161" s="1039"/>
      <c r="Q161" s="1039"/>
      <c r="R161" s="1039"/>
      <c r="S161" s="1039"/>
      <c r="T161" s="1039"/>
      <c r="U161" s="1040"/>
      <c r="V161" s="145"/>
      <c r="W161" s="146"/>
      <c r="X161" s="743"/>
      <c r="Y161" s="146"/>
      <c r="Z161" s="160"/>
      <c r="AA161" s="747"/>
      <c r="AB161" s="160"/>
      <c r="AC161" s="5"/>
    </row>
    <row r="162" spans="2:31" s="4" customFormat="1" ht="30" customHeight="1" x14ac:dyDescent="0.35">
      <c r="B162" s="1041" t="s">
        <v>300</v>
      </c>
      <c r="C162" s="1042"/>
      <c r="D162" s="1042"/>
      <c r="E162" s="1042"/>
      <c r="F162" s="1042"/>
      <c r="G162" s="1042"/>
      <c r="H162" s="1042"/>
      <c r="I162" s="1042"/>
      <c r="J162" s="1042"/>
      <c r="K162" s="1042"/>
      <c r="L162" s="1042"/>
      <c r="M162" s="1042"/>
      <c r="N162" s="1042"/>
      <c r="O162" s="1042"/>
      <c r="P162" s="1042"/>
      <c r="Q162" s="1042"/>
      <c r="R162" s="1042"/>
      <c r="S162" s="1042"/>
      <c r="T162" s="1042"/>
      <c r="U162" s="1043"/>
      <c r="V162" s="286"/>
      <c r="W162" s="137"/>
      <c r="X162" s="282"/>
      <c r="Y162" s="137"/>
      <c r="Z162" s="282"/>
      <c r="AA162" s="747"/>
      <c r="AC162" s="5"/>
    </row>
    <row r="163" spans="2:31" s="4" customFormat="1" x14ac:dyDescent="0.35">
      <c r="B163" s="286"/>
      <c r="C163" s="282"/>
      <c r="D163" s="282"/>
      <c r="E163" s="282"/>
      <c r="F163" s="282"/>
      <c r="G163" s="282"/>
      <c r="H163" s="282"/>
      <c r="I163" s="282"/>
      <c r="J163" s="282"/>
      <c r="K163" s="282"/>
      <c r="L163" s="282"/>
      <c r="M163" s="282"/>
      <c r="N163" s="282"/>
      <c r="O163" s="282"/>
      <c r="P163" s="282"/>
      <c r="Q163" s="282"/>
      <c r="R163" s="282"/>
      <c r="S163" s="282"/>
      <c r="T163" s="282"/>
      <c r="U163" s="282"/>
      <c r="V163" s="286"/>
      <c r="W163" s="137"/>
      <c r="X163" s="282"/>
      <c r="Y163" s="137"/>
      <c r="Z163" s="282"/>
      <c r="AA163" s="747"/>
      <c r="AC163" s="5"/>
    </row>
    <row r="164" spans="2:31" s="4" customFormat="1" ht="17.25" customHeight="1" x14ac:dyDescent="0.35">
      <c r="B164" s="935">
        <v>1.9</v>
      </c>
      <c r="C164" s="1044" t="s">
        <v>301</v>
      </c>
      <c r="D164" s="1044"/>
      <c r="E164" s="1044"/>
      <c r="F164" s="1044"/>
      <c r="G164" s="1044"/>
      <c r="H164" s="1044"/>
      <c r="I164" s="1044"/>
      <c r="J164" s="1044"/>
      <c r="K164" s="1044"/>
      <c r="L164" s="1044"/>
      <c r="M164" s="1044"/>
      <c r="N164" s="1044"/>
      <c r="O164" s="1044"/>
      <c r="P164" s="1044"/>
      <c r="Q164" s="1044"/>
      <c r="R164" s="1044"/>
      <c r="S164" s="1044"/>
      <c r="T164" s="1044"/>
      <c r="U164" s="285"/>
      <c r="V164" s="150"/>
      <c r="W164" s="148"/>
      <c r="X164" s="285"/>
      <c r="Y164" s="148"/>
      <c r="Z164" s="285"/>
      <c r="AA164" s="747"/>
      <c r="AB164" s="285"/>
      <c r="AC164" s="285"/>
      <c r="AD164" s="285"/>
      <c r="AE164" s="285"/>
    </row>
    <row r="165" spans="2:31" s="4" customFormat="1" ht="5.25" customHeight="1" x14ac:dyDescent="0.35">
      <c r="B165" s="135" t="s">
        <v>258</v>
      </c>
      <c r="C165" s="1044"/>
      <c r="D165" s="1044"/>
      <c r="E165" s="1044"/>
      <c r="F165" s="1044"/>
      <c r="G165" s="1044"/>
      <c r="H165" s="1044"/>
      <c r="I165" s="1044"/>
      <c r="J165" s="1044"/>
      <c r="K165" s="1044"/>
      <c r="L165" s="1044"/>
      <c r="M165" s="1044"/>
      <c r="N165" s="1044"/>
      <c r="O165" s="1044"/>
      <c r="P165" s="1044"/>
      <c r="Q165" s="1044"/>
      <c r="R165" s="1044"/>
      <c r="S165" s="1044"/>
      <c r="T165" s="1044"/>
      <c r="U165" s="285"/>
      <c r="V165" s="150"/>
      <c r="W165" s="148"/>
      <c r="X165" s="285"/>
      <c r="Y165" s="148"/>
      <c r="Z165" s="285"/>
      <c r="AA165" s="747"/>
      <c r="AB165" s="123"/>
      <c r="AC165" s="746"/>
      <c r="AD165" s="123"/>
      <c r="AE165" s="123"/>
    </row>
    <row r="166" spans="2:31" s="4" customFormat="1" x14ac:dyDescent="0.35">
      <c r="B166" s="135"/>
      <c r="C166" s="274" t="s">
        <v>273</v>
      </c>
      <c r="D166" s="275" t="s">
        <v>302</v>
      </c>
      <c r="E166" s="274"/>
      <c r="F166" s="274"/>
      <c r="G166" s="274"/>
      <c r="H166" s="274"/>
      <c r="I166" s="274"/>
      <c r="J166" s="274"/>
      <c r="K166" s="843"/>
      <c r="L166" s="843"/>
      <c r="M166" s="843"/>
      <c r="N166" s="843"/>
      <c r="O166" s="844"/>
      <c r="P166" s="844"/>
      <c r="Q166" s="844"/>
      <c r="R166" s="844"/>
      <c r="S166" s="844"/>
      <c r="T166" s="844"/>
      <c r="U166" s="123"/>
      <c r="V166" s="151"/>
      <c r="W166" s="149"/>
      <c r="X166" s="123"/>
      <c r="Y166" s="149"/>
      <c r="Z166" s="123"/>
      <c r="AA166" s="747"/>
      <c r="AB166" s="123"/>
      <c r="AC166" s="746"/>
      <c r="AD166" s="123"/>
      <c r="AE166" s="123"/>
    </row>
    <row r="167" spans="2:31" s="4" customFormat="1" x14ac:dyDescent="0.35">
      <c r="B167" s="135"/>
      <c r="C167" s="274" t="s">
        <v>303</v>
      </c>
      <c r="D167" s="275" t="s">
        <v>304</v>
      </c>
      <c r="E167" s="274"/>
      <c r="F167" s="274"/>
      <c r="G167" s="274"/>
      <c r="H167" s="274"/>
      <c r="I167" s="274"/>
      <c r="J167" s="274"/>
      <c r="K167" s="843"/>
      <c r="L167" s="843"/>
      <c r="M167" s="843"/>
      <c r="N167" s="843"/>
      <c r="O167" s="844"/>
      <c r="P167" s="844"/>
      <c r="Q167" s="844"/>
      <c r="R167" s="844"/>
      <c r="S167" s="844"/>
      <c r="T167" s="844"/>
      <c r="U167" s="123"/>
      <c r="V167" s="151"/>
      <c r="W167" s="149"/>
      <c r="X167" s="123"/>
      <c r="Y167" s="149"/>
      <c r="Z167" s="123"/>
      <c r="AA167" s="747"/>
      <c r="AB167" s="123"/>
      <c r="AC167" s="746"/>
      <c r="AD167" s="123"/>
      <c r="AE167" s="123"/>
    </row>
    <row r="168" spans="2:31" s="4" customFormat="1" ht="17.25" customHeight="1" x14ac:dyDescent="0.35">
      <c r="B168" s="135"/>
      <c r="C168" s="335" t="s">
        <v>277</v>
      </c>
      <c r="D168" s="275" t="s">
        <v>305</v>
      </c>
      <c r="E168" s="274"/>
      <c r="F168" s="274"/>
      <c r="G168" s="274"/>
      <c r="H168" s="274"/>
      <c r="I168" s="276"/>
      <c r="J168" s="274"/>
      <c r="K168" s="843"/>
      <c r="L168" s="843"/>
      <c r="M168" s="843"/>
      <c r="N168" s="843"/>
      <c r="O168" s="844"/>
      <c r="P168" s="844"/>
      <c r="Q168" s="844"/>
      <c r="R168" s="844"/>
      <c r="S168" s="844"/>
      <c r="T168" s="844"/>
      <c r="U168" s="123"/>
      <c r="V168" s="151"/>
      <c r="W168" s="149"/>
      <c r="X168" s="123"/>
      <c r="Y168" s="149"/>
      <c r="Z168" s="123"/>
      <c r="AA168" s="747"/>
      <c r="AB168" s="123"/>
      <c r="AC168" s="746"/>
      <c r="AD168" s="123"/>
      <c r="AE168" s="123"/>
    </row>
    <row r="169" spans="2:31" s="4" customFormat="1" ht="17.25" customHeight="1" x14ac:dyDescent="0.35">
      <c r="B169" s="744"/>
      <c r="C169" s="335" t="s">
        <v>281</v>
      </c>
      <c r="D169" s="275" t="s">
        <v>306</v>
      </c>
      <c r="E169" s="274"/>
      <c r="F169" s="274"/>
      <c r="G169" s="274"/>
      <c r="H169" s="274"/>
      <c r="I169" s="276"/>
      <c r="J169" s="274"/>
      <c r="K169" s="844"/>
      <c r="L169" s="844"/>
      <c r="M169" s="844"/>
      <c r="N169" s="844"/>
      <c r="O169" s="844"/>
      <c r="P169" s="844"/>
      <c r="Q169" s="844"/>
      <c r="R169" s="844"/>
      <c r="S169" s="844"/>
      <c r="T169" s="844"/>
      <c r="U169" s="745"/>
      <c r="V169" s="151"/>
      <c r="W169" s="149"/>
      <c r="X169" s="123"/>
      <c r="Y169" s="149"/>
      <c r="Z169" s="123"/>
      <c r="AA169" s="747"/>
      <c r="AB169" s="123"/>
      <c r="AC169" s="746"/>
      <c r="AD169" s="123"/>
      <c r="AE169" s="123"/>
    </row>
    <row r="170" spans="2:31" s="4" customFormat="1" x14ac:dyDescent="0.35">
      <c r="B170" s="135"/>
      <c r="C170" s="285" t="s">
        <v>283</v>
      </c>
      <c r="D170" s="124" t="s">
        <v>307</v>
      </c>
      <c r="E170" s="285"/>
      <c r="F170" s="285"/>
      <c r="G170" s="285"/>
      <c r="H170" s="285"/>
      <c r="I170" s="285"/>
      <c r="J170" s="285"/>
      <c r="K170" s="38"/>
      <c r="L170" s="38"/>
      <c r="M170" s="38"/>
      <c r="N170" s="38"/>
      <c r="O170" s="38"/>
      <c r="P170" s="38"/>
      <c r="Q170" s="38"/>
      <c r="R170" s="38"/>
      <c r="S170" s="38"/>
      <c r="T170" s="38"/>
      <c r="U170" s="38"/>
      <c r="V170" s="135"/>
      <c r="W170" s="136"/>
      <c r="X170" s="38"/>
      <c r="Y170" s="136"/>
      <c r="Z170" s="38"/>
      <c r="AA170" s="747"/>
      <c r="AB170" s="123"/>
      <c r="AC170" s="746"/>
      <c r="AD170" s="123"/>
      <c r="AE170" s="123"/>
    </row>
    <row r="171" spans="2:31" s="4" customFormat="1" ht="16.899999999999999" customHeight="1" x14ac:dyDescent="0.35">
      <c r="B171" s="135"/>
      <c r="C171" s="990"/>
      <c r="D171" s="991"/>
      <c r="E171" s="991"/>
      <c r="F171" s="991"/>
      <c r="G171" s="991"/>
      <c r="H171" s="991"/>
      <c r="I171" s="991"/>
      <c r="J171" s="991"/>
      <c r="K171" s="991"/>
      <c r="L171" s="991"/>
      <c r="M171" s="991"/>
      <c r="N171" s="991"/>
      <c r="O171" s="991"/>
      <c r="P171" s="991"/>
      <c r="Q171" s="991"/>
      <c r="R171" s="991"/>
      <c r="S171" s="991"/>
      <c r="T171" s="992"/>
      <c r="U171" s="939"/>
      <c r="V171" s="135"/>
      <c r="W171" s="136"/>
      <c r="X171" s="38"/>
      <c r="Y171" s="136"/>
      <c r="Z171" s="38"/>
      <c r="AA171" s="747"/>
      <c r="AB171" s="123"/>
      <c r="AC171" s="746"/>
      <c r="AD171" s="123"/>
      <c r="AE171" s="123"/>
    </row>
    <row r="172" spans="2:31" s="4" customFormat="1" ht="16.899999999999999" customHeight="1" x14ac:dyDescent="0.35">
      <c r="B172" s="135"/>
      <c r="C172" s="993"/>
      <c r="D172" s="994"/>
      <c r="E172" s="994"/>
      <c r="F172" s="994"/>
      <c r="G172" s="994"/>
      <c r="H172" s="994"/>
      <c r="I172" s="994"/>
      <c r="J172" s="994"/>
      <c r="K172" s="994"/>
      <c r="L172" s="994"/>
      <c r="M172" s="994"/>
      <c r="N172" s="994"/>
      <c r="O172" s="994"/>
      <c r="P172" s="994"/>
      <c r="Q172" s="994"/>
      <c r="R172" s="994"/>
      <c r="S172" s="994"/>
      <c r="T172" s="995"/>
      <c r="U172" s="939"/>
      <c r="V172" s="135"/>
      <c r="W172" s="136"/>
      <c r="X172" s="38"/>
      <c r="Y172" s="136"/>
      <c r="Z172" s="38"/>
      <c r="AA172" s="747"/>
      <c r="AB172" s="123"/>
      <c r="AC172" s="746"/>
      <c r="AD172" s="123"/>
      <c r="AE172" s="123"/>
    </row>
    <row r="173" spans="2:31" s="4" customFormat="1" x14ac:dyDescent="0.35">
      <c r="B173" s="308"/>
      <c r="C173" s="155"/>
      <c r="D173" s="155"/>
      <c r="E173" s="155"/>
      <c r="F173" s="155"/>
      <c r="G173" s="155"/>
      <c r="H173" s="155"/>
      <c r="I173" s="155"/>
      <c r="J173" s="155"/>
      <c r="K173" s="156"/>
      <c r="L173" s="156"/>
      <c r="M173" s="156"/>
      <c r="N173" s="156"/>
      <c r="O173" s="157"/>
      <c r="P173" s="157"/>
      <c r="Q173" s="157"/>
      <c r="R173" s="157"/>
      <c r="S173" s="157"/>
      <c r="T173" s="157"/>
      <c r="U173" s="157"/>
      <c r="V173" s="158"/>
      <c r="W173" s="159"/>
      <c r="X173" s="157"/>
      <c r="Y173" s="159"/>
      <c r="Z173" s="123"/>
      <c r="AA173" s="747"/>
      <c r="AB173" s="123"/>
      <c r="AC173" s="746"/>
      <c r="AD173" s="123"/>
      <c r="AE173" s="123"/>
    </row>
    <row r="174" spans="2:31" s="4" customFormat="1" ht="57" customHeight="1" x14ac:dyDescent="0.35">
      <c r="B174" s="977">
        <v>1.1000000000000001</v>
      </c>
      <c r="C174" s="1067" t="s">
        <v>308</v>
      </c>
      <c r="D174" s="1067"/>
      <c r="E174" s="1067"/>
      <c r="F174" s="1067"/>
      <c r="G174" s="1067"/>
      <c r="H174" s="1067"/>
      <c r="I174" s="1067"/>
      <c r="J174" s="1067"/>
      <c r="K174" s="1067"/>
      <c r="L174" s="1067"/>
      <c r="M174" s="1067"/>
      <c r="N174" s="1067"/>
      <c r="O174" s="1067"/>
      <c r="P174" s="1067"/>
      <c r="Q174" s="1067"/>
      <c r="R174" s="1067"/>
      <c r="S174" s="1067"/>
      <c r="T174" s="1067"/>
      <c r="U174" s="129"/>
      <c r="V174" s="133"/>
      <c r="W174" s="134"/>
      <c r="X174" s="129"/>
      <c r="Y174" s="129"/>
      <c r="Z174" s="133"/>
      <c r="AA174" s="747"/>
      <c r="AB174" s="123"/>
      <c r="AC174" s="746"/>
      <c r="AD174" s="123"/>
      <c r="AE174" s="123"/>
    </row>
    <row r="175" spans="2:31" s="4" customFormat="1" ht="61.5" customHeight="1" x14ac:dyDescent="0.35">
      <c r="B175" s="936">
        <v>1.1100000000000001</v>
      </c>
      <c r="C175" s="1068" t="s">
        <v>309</v>
      </c>
      <c r="D175" s="1068"/>
      <c r="E175" s="1068"/>
      <c r="F175" s="1068"/>
      <c r="G175" s="1068"/>
      <c r="H175" s="1068"/>
      <c r="I175" s="1068"/>
      <c r="J175" s="1068"/>
      <c r="K175" s="1068"/>
      <c r="L175" s="1068"/>
      <c r="M175" s="1068"/>
      <c r="N175" s="1068"/>
      <c r="O175" s="1068"/>
      <c r="P175" s="1068"/>
      <c r="Q175" s="1068"/>
      <c r="R175" s="1068"/>
      <c r="S175" s="1068"/>
      <c r="T175" s="1068"/>
      <c r="U175" s="142"/>
      <c r="V175" s="143"/>
      <c r="W175" s="144"/>
      <c r="X175" s="142"/>
      <c r="Y175" s="144"/>
      <c r="Z175" s="133"/>
      <c r="AA175" s="756"/>
      <c r="AB175" s="755"/>
      <c r="AC175" s="746"/>
      <c r="AD175" s="123"/>
      <c r="AE175" s="123"/>
    </row>
    <row r="176" spans="2:31" s="4" customFormat="1" ht="33" customHeight="1" x14ac:dyDescent="0.35">
      <c r="B176" s="937">
        <v>1.1200000000000001</v>
      </c>
      <c r="C176" s="1068" t="s">
        <v>310</v>
      </c>
      <c r="D176" s="1068"/>
      <c r="E176" s="1068"/>
      <c r="F176" s="1068"/>
      <c r="G176" s="1068"/>
      <c r="H176" s="1068"/>
      <c r="I176" s="1068"/>
      <c r="J176" s="1068"/>
      <c r="K176" s="1068"/>
      <c r="L176" s="1068"/>
      <c r="M176" s="1068"/>
      <c r="N176" s="1068"/>
      <c r="O176" s="1068"/>
      <c r="P176" s="1068"/>
      <c r="Q176" s="1068"/>
      <c r="R176" s="1068"/>
      <c r="S176" s="1068"/>
      <c r="T176" s="1068"/>
      <c r="U176" s="152"/>
      <c r="V176" s="143"/>
      <c r="W176" s="144"/>
      <c r="X176" s="142"/>
      <c r="Y176" s="144"/>
      <c r="Z176" s="133"/>
      <c r="AA176" s="753"/>
      <c r="AB176" s="123"/>
      <c r="AC176" s="746"/>
      <c r="AD176" s="123"/>
      <c r="AE176" s="123"/>
    </row>
    <row r="177" spans="2:31" s="4" customFormat="1" ht="33" customHeight="1" x14ac:dyDescent="0.35">
      <c r="B177" s="935">
        <v>1.1299999999999999</v>
      </c>
      <c r="C177" s="1068" t="s">
        <v>311</v>
      </c>
      <c r="D177" s="1068"/>
      <c r="E177" s="1068"/>
      <c r="F177" s="1068"/>
      <c r="G177" s="1068"/>
      <c r="H177" s="1068"/>
      <c r="I177" s="1068"/>
      <c r="J177" s="1068"/>
      <c r="K177" s="1068"/>
      <c r="L177" s="1068"/>
      <c r="M177" s="1068"/>
      <c r="N177" s="1068"/>
      <c r="O177" s="1068"/>
      <c r="P177" s="1068"/>
      <c r="Q177" s="1068"/>
      <c r="R177" s="1068"/>
      <c r="S177" s="1068"/>
      <c r="T177" s="1068"/>
      <c r="U177" s="842"/>
      <c r="V177" s="143"/>
      <c r="W177" s="144"/>
      <c r="X177" s="142"/>
      <c r="Y177" s="144"/>
      <c r="Z177" s="129"/>
      <c r="AA177" s="746"/>
      <c r="AB177" s="123"/>
      <c r="AC177" s="746"/>
      <c r="AD177" s="123"/>
      <c r="AE177" s="123"/>
    </row>
    <row r="178" spans="2:31" s="4" customFormat="1" ht="18.75" customHeight="1" x14ac:dyDescent="0.35">
      <c r="B178" s="933">
        <v>1.1399999999999999</v>
      </c>
      <c r="C178" s="242" t="s">
        <v>312</v>
      </c>
      <c r="D178" s="167"/>
      <c r="E178" s="167"/>
      <c r="F178" s="167"/>
      <c r="G178" s="167"/>
      <c r="H178" s="167"/>
      <c r="I178" s="167"/>
      <c r="J178" s="167"/>
      <c r="K178" s="168"/>
      <c r="L178" s="168"/>
      <c r="M178" s="168"/>
      <c r="N178" s="168"/>
      <c r="O178" s="169"/>
      <c r="P178" s="169"/>
      <c r="Q178" s="169"/>
      <c r="R178" s="169"/>
      <c r="S178" s="169"/>
      <c r="T178" s="169"/>
      <c r="U178" s="169"/>
      <c r="V178" s="169"/>
      <c r="W178" s="169"/>
      <c r="X178" s="169"/>
      <c r="Y178" s="243"/>
      <c r="Z178" s="123"/>
      <c r="AA178" s="123"/>
      <c r="AB178" s="123"/>
      <c r="AC178" s="746"/>
      <c r="AD178" s="123"/>
    </row>
    <row r="179" spans="2:31" s="4" customFormat="1" x14ac:dyDescent="0.35">
      <c r="B179" s="286"/>
      <c r="C179" s="1050"/>
      <c r="D179" s="1051"/>
      <c r="E179" s="1051"/>
      <c r="F179" s="1051"/>
      <c r="G179" s="1051"/>
      <c r="H179" s="1051"/>
      <c r="I179" s="1051"/>
      <c r="J179" s="1051"/>
      <c r="K179" s="1051"/>
      <c r="L179" s="1051"/>
      <c r="M179" s="1051"/>
      <c r="N179" s="1051"/>
      <c r="O179" s="1051"/>
      <c r="P179" s="1051"/>
      <c r="Q179" s="1051"/>
      <c r="R179" s="1051"/>
      <c r="S179" s="1051"/>
      <c r="T179" s="1051"/>
      <c r="U179" s="1051"/>
      <c r="V179" s="1051"/>
      <c r="W179" s="1051"/>
      <c r="X179" s="1052"/>
      <c r="Y179" s="149"/>
      <c r="Z179" s="123"/>
      <c r="AA179" s="123"/>
      <c r="AB179" s="123"/>
      <c r="AC179" s="746"/>
      <c r="AD179" s="123"/>
    </row>
    <row r="180" spans="2:31" s="4" customFormat="1" x14ac:dyDescent="0.35">
      <c r="B180" s="286"/>
      <c r="C180" s="1053"/>
      <c r="D180" s="1054"/>
      <c r="E180" s="1054"/>
      <c r="F180" s="1054"/>
      <c r="G180" s="1054"/>
      <c r="H180" s="1054"/>
      <c r="I180" s="1054"/>
      <c r="J180" s="1054"/>
      <c r="K180" s="1054"/>
      <c r="L180" s="1054"/>
      <c r="M180" s="1054"/>
      <c r="N180" s="1054"/>
      <c r="O180" s="1054"/>
      <c r="P180" s="1054"/>
      <c r="Q180" s="1054"/>
      <c r="R180" s="1054"/>
      <c r="S180" s="1054"/>
      <c r="T180" s="1054"/>
      <c r="U180" s="1054"/>
      <c r="V180" s="1054"/>
      <c r="W180" s="1054"/>
      <c r="X180" s="1055"/>
      <c r="Y180" s="149"/>
      <c r="Z180" s="123"/>
      <c r="AA180" s="123"/>
      <c r="AB180" s="123"/>
      <c r="AC180" s="746"/>
      <c r="AD180" s="123"/>
    </row>
    <row r="181" spans="2:31" s="4" customFormat="1" ht="14.25" customHeight="1" x14ac:dyDescent="0.35">
      <c r="B181" s="287"/>
      <c r="C181" s="244"/>
      <c r="D181" s="155"/>
      <c r="E181" s="155"/>
      <c r="F181" s="155"/>
      <c r="G181" s="155"/>
      <c r="H181" s="155"/>
      <c r="I181" s="155"/>
      <c r="J181" s="155"/>
      <c r="K181" s="156"/>
      <c r="L181" s="156"/>
      <c r="M181" s="156"/>
      <c r="N181" s="156"/>
      <c r="O181" s="157"/>
      <c r="P181" s="157"/>
      <c r="Q181" s="157"/>
      <c r="R181" s="157"/>
      <c r="S181" s="157"/>
      <c r="T181" s="157"/>
      <c r="U181" s="157"/>
      <c r="V181" s="157"/>
      <c r="W181" s="157"/>
      <c r="X181" s="157"/>
      <c r="Y181" s="159"/>
      <c r="Z181" s="123"/>
      <c r="AA181" s="123"/>
      <c r="AB181" s="123"/>
      <c r="AC181" s="746"/>
      <c r="AD181" s="123"/>
    </row>
    <row r="182" spans="2:31" s="4" customFormat="1" x14ac:dyDescent="0.35">
      <c r="B182" s="282"/>
      <c r="C182" s="285"/>
      <c r="D182" s="285"/>
      <c r="E182" s="285"/>
      <c r="F182" s="285"/>
      <c r="G182" s="285"/>
      <c r="H182" s="285"/>
      <c r="I182" s="285"/>
      <c r="J182" s="285"/>
      <c r="K182" s="122"/>
      <c r="L182" s="122"/>
      <c r="M182" s="122"/>
      <c r="N182" s="122"/>
      <c r="O182" s="123"/>
      <c r="P182" s="123"/>
      <c r="Q182" s="123"/>
      <c r="R182" s="123"/>
      <c r="S182" s="123"/>
      <c r="T182" s="123"/>
      <c r="U182" s="123"/>
      <c r="V182" s="123"/>
      <c r="W182" s="123"/>
      <c r="X182" s="123"/>
      <c r="Y182" s="123"/>
      <c r="Z182" s="123"/>
      <c r="AA182" s="771"/>
      <c r="AB182" s="123"/>
      <c r="AC182" s="746"/>
      <c r="AD182" s="123"/>
    </row>
    <row r="183" spans="2:31" s="4" customFormat="1" x14ac:dyDescent="0.35">
      <c r="B183" s="37"/>
      <c r="C183" s="160"/>
      <c r="D183" s="160"/>
      <c r="E183" s="160"/>
      <c r="F183" s="160"/>
      <c r="G183" s="160"/>
      <c r="H183" s="160"/>
      <c r="I183" s="160"/>
      <c r="J183" s="160"/>
      <c r="K183" s="160"/>
      <c r="L183" s="160"/>
      <c r="M183" s="160"/>
      <c r="N183" s="160"/>
      <c r="O183" s="160"/>
      <c r="P183" s="160"/>
      <c r="Q183" s="160"/>
      <c r="R183" s="160"/>
      <c r="S183" s="160"/>
      <c r="T183" s="160"/>
      <c r="U183" s="147"/>
      <c r="V183" s="1032" t="s">
        <v>61</v>
      </c>
      <c r="W183" s="1003"/>
      <c r="X183" s="1032" t="s">
        <v>253</v>
      </c>
      <c r="Y183" s="1003"/>
      <c r="Z183" s="1"/>
      <c r="AA183" s="979"/>
      <c r="AB183" s="160"/>
      <c r="AC183" s="5"/>
    </row>
    <row r="184" spans="2:31" s="4" customFormat="1" ht="25.5" customHeight="1" x14ac:dyDescent="0.35">
      <c r="B184" s="1059" t="s">
        <v>313</v>
      </c>
      <c r="C184" s="1059"/>
      <c r="D184" s="1059"/>
      <c r="E184" s="1059"/>
      <c r="F184" s="1059"/>
      <c r="G184" s="1059"/>
      <c r="H184" s="1059"/>
      <c r="I184" s="1059"/>
      <c r="J184" s="1059"/>
      <c r="K184" s="1059"/>
      <c r="L184" s="1059"/>
      <c r="M184" s="1059"/>
      <c r="N184" s="1059"/>
      <c r="O184" s="1059"/>
      <c r="P184" s="1059"/>
      <c r="Q184" s="1059"/>
      <c r="R184" s="1059"/>
      <c r="S184" s="1059"/>
      <c r="T184" s="1060" t="s">
        <v>292</v>
      </c>
      <c r="U184" s="1060"/>
      <c r="V184" s="1060"/>
      <c r="W184" s="1060"/>
      <c r="X184" s="1060"/>
      <c r="Y184" s="1060"/>
      <c r="Z184" s="123"/>
      <c r="AA184" s="123"/>
      <c r="AB184" s="746"/>
      <c r="AC184" s="746"/>
      <c r="AD184" s="123"/>
    </row>
    <row r="185" spans="2:31" s="4" customFormat="1" ht="31.5" customHeight="1" x14ac:dyDescent="0.35">
      <c r="B185" s="1061" t="s">
        <v>299</v>
      </c>
      <c r="C185" s="1062"/>
      <c r="D185" s="1062"/>
      <c r="E185" s="1062"/>
      <c r="F185" s="1062"/>
      <c r="G185" s="1062"/>
      <c r="H185" s="1063"/>
      <c r="I185" s="1064" t="s">
        <v>234</v>
      </c>
      <c r="J185" s="1065"/>
      <c r="K185" s="1065"/>
      <c r="L185" s="1065"/>
      <c r="M185" s="1065"/>
      <c r="N185" s="1065"/>
      <c r="O185" s="1065"/>
      <c r="P185" s="1065"/>
      <c r="Q185" s="1065"/>
      <c r="R185" s="1065"/>
      <c r="S185" s="1065"/>
      <c r="T185" s="1065"/>
      <c r="U185" s="1066"/>
      <c r="V185" s="787"/>
      <c r="W185" s="788"/>
      <c r="X185" s="781"/>
      <c r="Y185" s="788"/>
      <c r="Z185" s="123"/>
      <c r="AA185" s="123"/>
      <c r="AB185" s="123"/>
      <c r="AC185" s="746"/>
      <c r="AD185" s="123"/>
    </row>
    <row r="186" spans="2:31" s="4" customFormat="1" ht="30" customHeight="1" x14ac:dyDescent="0.35">
      <c r="B186" s="1041" t="s">
        <v>300</v>
      </c>
      <c r="C186" s="1042"/>
      <c r="D186" s="1042"/>
      <c r="E186" s="1042"/>
      <c r="F186" s="1042"/>
      <c r="G186" s="1042"/>
      <c r="H186" s="1042"/>
      <c r="I186" s="1042"/>
      <c r="J186" s="1042"/>
      <c r="K186" s="1042"/>
      <c r="L186" s="1042"/>
      <c r="M186" s="1042"/>
      <c r="N186" s="1042"/>
      <c r="O186" s="1042"/>
      <c r="P186" s="1042"/>
      <c r="Q186" s="1042"/>
      <c r="R186" s="1042"/>
      <c r="S186" s="1042"/>
      <c r="T186" s="1042"/>
      <c r="U186" s="1043"/>
      <c r="V186" s="787"/>
      <c r="W186" s="788"/>
      <c r="X186" s="781"/>
      <c r="Y186" s="788"/>
      <c r="Z186" s="282"/>
      <c r="AA186" s="123"/>
      <c r="AC186" s="5"/>
    </row>
    <row r="187" spans="2:31" s="4" customFormat="1" ht="15" customHeight="1" x14ac:dyDescent="0.35">
      <c r="B187" s="789"/>
      <c r="C187" s="274"/>
      <c r="D187" s="274"/>
      <c r="E187" s="274"/>
      <c r="F187" s="274"/>
      <c r="G187" s="274"/>
      <c r="H187" s="274"/>
      <c r="I187" s="274"/>
      <c r="J187" s="274"/>
      <c r="K187" s="844"/>
      <c r="L187" s="844"/>
      <c r="M187" s="844"/>
      <c r="N187" s="844"/>
      <c r="O187" s="844"/>
      <c r="P187" s="844"/>
      <c r="Q187" s="844"/>
      <c r="R187" s="844"/>
      <c r="S187" s="844"/>
      <c r="T187" s="844"/>
      <c r="U187" s="844"/>
      <c r="V187" s="787"/>
      <c r="W187" s="788"/>
      <c r="X187" s="781"/>
      <c r="Y187" s="788"/>
      <c r="Z187" s="123"/>
      <c r="AA187" s="123"/>
      <c r="AB187" s="123"/>
      <c r="AC187" s="746"/>
      <c r="AD187" s="123"/>
    </row>
    <row r="188" spans="2:31" s="4" customFormat="1" ht="33" customHeight="1" x14ac:dyDescent="0.35">
      <c r="B188" s="932">
        <v>1.1499999999999999</v>
      </c>
      <c r="C188" s="1069" t="s">
        <v>314</v>
      </c>
      <c r="D188" s="1069"/>
      <c r="E188" s="1069"/>
      <c r="F188" s="1069"/>
      <c r="G188" s="1069"/>
      <c r="H188" s="1069"/>
      <c r="I188" s="1069"/>
      <c r="J188" s="1069"/>
      <c r="K188" s="1069"/>
      <c r="L188" s="1069"/>
      <c r="M188" s="1069"/>
      <c r="N188" s="1069"/>
      <c r="O188" s="1069"/>
      <c r="P188" s="1069"/>
      <c r="Q188" s="1069"/>
      <c r="R188" s="1069"/>
      <c r="S188" s="1069"/>
      <c r="T188" s="1069"/>
      <c r="U188" s="842"/>
      <c r="V188" s="790"/>
      <c r="W188" s="791"/>
      <c r="X188" s="792"/>
      <c r="Y188" s="791"/>
      <c r="Z188" s="123"/>
      <c r="AA188" s="123"/>
      <c r="AB188" s="123"/>
      <c r="AC188" s="746"/>
      <c r="AD188" s="123"/>
    </row>
    <row r="189" spans="2:31" s="4" customFormat="1" ht="18.75" customHeight="1" x14ac:dyDescent="0.35">
      <c r="B189" s="933">
        <v>1.1599999999999999</v>
      </c>
      <c r="C189" s="242" t="s">
        <v>312</v>
      </c>
      <c r="D189" s="167"/>
      <c r="E189" s="167"/>
      <c r="F189" s="167"/>
      <c r="G189" s="167"/>
      <c r="H189" s="167"/>
      <c r="I189" s="167"/>
      <c r="J189" s="167"/>
      <c r="K189" s="169"/>
      <c r="L189" s="169"/>
      <c r="M189" s="169"/>
      <c r="N189" s="169"/>
      <c r="O189" s="169"/>
      <c r="P189" s="169"/>
      <c r="Q189" s="169"/>
      <c r="R189" s="169"/>
      <c r="S189" s="169"/>
      <c r="T189" s="169"/>
      <c r="U189" s="169"/>
      <c r="V189" s="169"/>
      <c r="W189" s="169"/>
      <c r="X189" s="169"/>
      <c r="Y189" s="243"/>
      <c r="Z189" s="123"/>
      <c r="AA189" s="123"/>
      <c r="AB189" s="123"/>
      <c r="AC189" s="746"/>
      <c r="AD189" s="123"/>
    </row>
    <row r="190" spans="2:31" s="4" customFormat="1" x14ac:dyDescent="0.35">
      <c r="B190" s="286"/>
      <c r="C190" s="1050"/>
      <c r="D190" s="1051"/>
      <c r="E190" s="1051"/>
      <c r="F190" s="1051"/>
      <c r="G190" s="1051"/>
      <c r="H190" s="1051"/>
      <c r="I190" s="1051"/>
      <c r="J190" s="1051"/>
      <c r="K190" s="1051"/>
      <c r="L190" s="1051"/>
      <c r="M190" s="1051"/>
      <c r="N190" s="1051"/>
      <c r="O190" s="1051"/>
      <c r="P190" s="1051"/>
      <c r="Q190" s="1051"/>
      <c r="R190" s="1051"/>
      <c r="S190" s="1051"/>
      <c r="T190" s="1051"/>
      <c r="U190" s="1051"/>
      <c r="V190" s="1051"/>
      <c r="W190" s="1051"/>
      <c r="X190" s="1052"/>
      <c r="Y190" s="149"/>
      <c r="Z190" s="123"/>
      <c r="AA190" s="123"/>
      <c r="AB190" s="123"/>
      <c r="AC190" s="746"/>
      <c r="AD190" s="123"/>
    </row>
    <row r="191" spans="2:31" s="4" customFormat="1" x14ac:dyDescent="0.35">
      <c r="B191" s="286"/>
      <c r="C191" s="1053"/>
      <c r="D191" s="1054"/>
      <c r="E191" s="1054"/>
      <c r="F191" s="1054"/>
      <c r="G191" s="1054"/>
      <c r="H191" s="1054"/>
      <c r="I191" s="1054"/>
      <c r="J191" s="1054"/>
      <c r="K191" s="1054"/>
      <c r="L191" s="1054"/>
      <c r="M191" s="1054"/>
      <c r="N191" s="1054"/>
      <c r="O191" s="1054"/>
      <c r="P191" s="1054"/>
      <c r="Q191" s="1054"/>
      <c r="R191" s="1054"/>
      <c r="S191" s="1054"/>
      <c r="T191" s="1054"/>
      <c r="U191" s="1054"/>
      <c r="V191" s="1054"/>
      <c r="W191" s="1054"/>
      <c r="X191" s="1055"/>
      <c r="Y191" s="149"/>
      <c r="Z191" s="123"/>
      <c r="AA191" s="123"/>
      <c r="AB191" s="123"/>
      <c r="AC191" s="746"/>
      <c r="AD191" s="123"/>
    </row>
    <row r="192" spans="2:31" s="4" customFormat="1" ht="14.25" customHeight="1" x14ac:dyDescent="0.35">
      <c r="B192" s="287"/>
      <c r="C192" s="244"/>
      <c r="D192" s="155"/>
      <c r="E192" s="155"/>
      <c r="F192" s="155"/>
      <c r="G192" s="155"/>
      <c r="H192" s="155"/>
      <c r="I192" s="155"/>
      <c r="J192" s="155"/>
      <c r="K192" s="156"/>
      <c r="L192" s="156"/>
      <c r="M192" s="156"/>
      <c r="N192" s="156"/>
      <c r="O192" s="157"/>
      <c r="P192" s="157"/>
      <c r="Q192" s="157"/>
      <c r="R192" s="157"/>
      <c r="S192" s="157"/>
      <c r="T192" s="157"/>
      <c r="U192" s="157"/>
      <c r="V192" s="157"/>
      <c r="W192" s="157"/>
      <c r="X192" s="157"/>
      <c r="Y192" s="159"/>
      <c r="Z192" s="123"/>
      <c r="AA192" s="123"/>
      <c r="AB192" s="123"/>
      <c r="AC192" s="746"/>
      <c r="AD192" s="123"/>
    </row>
    <row r="193" spans="1:46" s="4" customFormat="1" x14ac:dyDescent="0.35">
      <c r="B193" s="282"/>
      <c r="C193" s="285"/>
      <c r="D193" s="285"/>
      <c r="E193" s="285"/>
      <c r="F193" s="285"/>
      <c r="G193" s="285"/>
      <c r="H193" s="285"/>
      <c r="I193" s="285"/>
      <c r="J193" s="285"/>
      <c r="K193" s="122"/>
      <c r="L193" s="122"/>
      <c r="M193" s="122"/>
      <c r="N193" s="122"/>
      <c r="O193" s="123"/>
      <c r="P193" s="123"/>
      <c r="Q193" s="123"/>
      <c r="R193" s="123"/>
      <c r="S193" s="123"/>
      <c r="T193" s="123"/>
      <c r="U193" s="123"/>
      <c r="V193" s="123"/>
      <c r="W193" s="123"/>
      <c r="X193" s="123"/>
      <c r="Y193" s="123"/>
      <c r="Z193" s="123"/>
      <c r="AA193" s="123"/>
      <c r="AB193" s="123"/>
      <c r="AC193" s="746"/>
      <c r="AD193" s="123"/>
    </row>
    <row r="194" spans="1:46" x14ac:dyDescent="0.35">
      <c r="A194" s="4"/>
      <c r="B194" s="1006" t="s">
        <v>315</v>
      </c>
      <c r="C194" s="1006"/>
      <c r="D194" s="1006"/>
      <c r="E194" s="1006"/>
      <c r="F194" s="1006"/>
      <c r="G194" s="1006"/>
      <c r="H194" s="1006"/>
      <c r="I194" s="1006"/>
      <c r="J194" s="1006"/>
      <c r="K194" s="1006"/>
      <c r="L194" s="1006"/>
      <c r="M194" s="1006"/>
      <c r="N194" s="1006"/>
      <c r="O194" s="1006"/>
      <c r="P194" s="1006"/>
      <c r="Q194" s="1006"/>
      <c r="R194" s="1006"/>
      <c r="S194" s="1006"/>
      <c r="T194" s="1006"/>
      <c r="U194" s="1006"/>
      <c r="V194" s="1006"/>
      <c r="W194" s="1006"/>
      <c r="X194" s="1006"/>
      <c r="Y194" s="1006"/>
      <c r="Z194" s="4"/>
    </row>
    <row r="195" spans="1:46" ht="60" customHeight="1" x14ac:dyDescent="0.35">
      <c r="B195" s="934">
        <v>1.17</v>
      </c>
      <c r="C195" s="996" t="s">
        <v>316</v>
      </c>
      <c r="D195" s="996"/>
      <c r="E195" s="996"/>
      <c r="F195" s="996"/>
      <c r="G195" s="996"/>
      <c r="H195" s="996"/>
      <c r="I195" s="996"/>
      <c r="J195" s="996"/>
      <c r="K195" s="996"/>
      <c r="L195" s="996"/>
      <c r="M195" s="996"/>
      <c r="N195" s="996"/>
      <c r="O195" s="996"/>
      <c r="P195" s="996"/>
      <c r="Q195" s="996"/>
      <c r="R195" s="996"/>
      <c r="S195" s="996"/>
      <c r="T195" s="996"/>
      <c r="U195" s="996"/>
      <c r="V195" s="996"/>
      <c r="W195" s="996"/>
      <c r="X195" s="996"/>
      <c r="Y195" s="996"/>
      <c r="Z195" s="4"/>
      <c r="AA195" s="916"/>
      <c r="AB195" s="917"/>
      <c r="AC195" s="109"/>
      <c r="AD195"/>
      <c r="AE195"/>
      <c r="AF195"/>
      <c r="AG195"/>
      <c r="AH195"/>
      <c r="AI195"/>
      <c r="AJ195"/>
      <c r="AK195"/>
      <c r="AL195"/>
      <c r="AM195"/>
      <c r="AN195"/>
      <c r="AO195"/>
      <c r="AP195"/>
      <c r="AQ195"/>
      <c r="AR195"/>
      <c r="AS195"/>
      <c r="AT195"/>
    </row>
    <row r="196" spans="1:46" ht="16.149999999999999" customHeight="1" x14ac:dyDescent="0.35">
      <c r="C196" s="4"/>
      <c r="D196" s="4"/>
      <c r="E196" s="4"/>
      <c r="F196" s="4"/>
      <c r="G196" s="4"/>
      <c r="H196" s="4"/>
      <c r="I196" s="4"/>
      <c r="J196" s="4"/>
      <c r="K196" s="4"/>
      <c r="L196" s="4"/>
      <c r="M196" s="4"/>
      <c r="N196" s="4"/>
      <c r="O196" s="4"/>
      <c r="P196" s="4"/>
      <c r="Q196" s="4"/>
      <c r="R196" s="4"/>
      <c r="S196" s="4"/>
      <c r="T196" s="4"/>
      <c r="U196" s="4"/>
      <c r="V196" s="4"/>
      <c r="W196" s="4"/>
      <c r="X196" s="4"/>
      <c r="Y196" s="4"/>
      <c r="Z196" s="4"/>
      <c r="AA196"/>
      <c r="AB196"/>
      <c r="AC196" s="109"/>
      <c r="AD196"/>
      <c r="AE196"/>
      <c r="AF196"/>
      <c r="AG196"/>
      <c r="AH196"/>
      <c r="AI196"/>
      <c r="AJ196"/>
      <c r="AK196"/>
      <c r="AL196"/>
      <c r="AM196"/>
      <c r="AN196"/>
      <c r="AO196"/>
      <c r="AP196"/>
      <c r="AQ196"/>
      <c r="AR196"/>
      <c r="AS196"/>
      <c r="AT196"/>
    </row>
    <row r="197" spans="1:46" ht="26" x14ac:dyDescent="0.35">
      <c r="B197" s="309" t="s">
        <v>317</v>
      </c>
      <c r="C197" s="1070" t="s">
        <v>318</v>
      </c>
      <c r="D197" s="1071"/>
      <c r="E197" s="1071"/>
      <c r="F197" s="1071"/>
      <c r="G197" s="1071"/>
      <c r="H197" s="1071"/>
      <c r="I197" s="1071"/>
      <c r="J197" s="1071"/>
      <c r="K197" s="1071"/>
      <c r="L197" s="1071"/>
      <c r="M197" s="1072"/>
      <c r="N197" s="1073" t="s">
        <v>319</v>
      </c>
      <c r="O197" s="1074"/>
      <c r="P197" s="1074"/>
      <c r="Q197" s="1074"/>
      <c r="R197" s="1074"/>
      <c r="S197" s="1074"/>
      <c r="T197" s="1074"/>
      <c r="U197" s="1074"/>
      <c r="V197" s="1074"/>
      <c r="W197" s="1074"/>
      <c r="X197" s="1074"/>
      <c r="Y197" s="1075"/>
      <c r="Z197" s="4"/>
      <c r="AA197"/>
      <c r="AB197"/>
      <c r="AC197" s="109"/>
      <c r="AD197"/>
      <c r="AE197"/>
      <c r="AF197"/>
      <c r="AG197"/>
      <c r="AH197"/>
      <c r="AI197"/>
      <c r="AJ197"/>
      <c r="AK197"/>
      <c r="AL197"/>
      <c r="AM197"/>
      <c r="AN197"/>
      <c r="AO197"/>
      <c r="AP197"/>
      <c r="AQ197"/>
      <c r="AR197"/>
      <c r="AS197"/>
      <c r="AT197"/>
    </row>
    <row r="198" spans="1:46" x14ac:dyDescent="0.35">
      <c r="B198" s="1076"/>
      <c r="C198" s="1079"/>
      <c r="D198" s="1080"/>
      <c r="E198" s="1080"/>
      <c r="F198" s="1080"/>
      <c r="G198" s="1080"/>
      <c r="H198" s="1080"/>
      <c r="I198" s="1080"/>
      <c r="J198" s="1080"/>
      <c r="K198" s="1080"/>
      <c r="L198" s="1080"/>
      <c r="M198" s="1081"/>
      <c r="N198" s="990"/>
      <c r="O198" s="991"/>
      <c r="P198" s="991"/>
      <c r="Q198" s="991"/>
      <c r="R198" s="991"/>
      <c r="S198" s="991"/>
      <c r="T198" s="991"/>
      <c r="U198" s="991"/>
      <c r="V198" s="991"/>
      <c r="W198" s="991"/>
      <c r="X198" s="991"/>
      <c r="Y198" s="992"/>
      <c r="Z198" s="4"/>
      <c r="AA198"/>
      <c r="AB198"/>
      <c r="AC198" s="109"/>
      <c r="AD198"/>
      <c r="AE198"/>
      <c r="AF198"/>
      <c r="AG198"/>
      <c r="AH198"/>
      <c r="AI198"/>
      <c r="AJ198"/>
      <c r="AK198"/>
      <c r="AL198"/>
      <c r="AM198"/>
      <c r="AN198"/>
      <c r="AO198"/>
      <c r="AP198"/>
      <c r="AQ198"/>
      <c r="AR198"/>
      <c r="AS198"/>
      <c r="AT198"/>
    </row>
    <row r="199" spans="1:46" x14ac:dyDescent="0.35">
      <c r="B199" s="1077"/>
      <c r="C199" s="1082"/>
      <c r="D199" s="1028"/>
      <c r="E199" s="1028"/>
      <c r="F199" s="1028"/>
      <c r="G199" s="1028"/>
      <c r="H199" s="1028"/>
      <c r="I199" s="1028"/>
      <c r="J199" s="1028"/>
      <c r="K199" s="1028"/>
      <c r="L199" s="1028"/>
      <c r="M199" s="1083"/>
      <c r="N199" s="1087"/>
      <c r="O199" s="1088"/>
      <c r="P199" s="1088"/>
      <c r="Q199" s="1088"/>
      <c r="R199" s="1088"/>
      <c r="S199" s="1088"/>
      <c r="T199" s="1088"/>
      <c r="U199" s="1088"/>
      <c r="V199" s="1088"/>
      <c r="W199" s="1088"/>
      <c r="X199" s="1088"/>
      <c r="Y199" s="1089"/>
      <c r="Z199" s="4"/>
      <c r="AA199"/>
      <c r="AB199"/>
      <c r="AC199" s="109"/>
      <c r="AD199"/>
      <c r="AE199"/>
      <c r="AF199"/>
      <c r="AG199"/>
      <c r="AH199"/>
      <c r="AI199"/>
      <c r="AJ199"/>
      <c r="AK199"/>
      <c r="AL199"/>
      <c r="AM199"/>
      <c r="AN199"/>
      <c r="AO199"/>
      <c r="AP199"/>
      <c r="AQ199"/>
      <c r="AR199"/>
      <c r="AS199"/>
      <c r="AT199"/>
    </row>
    <row r="200" spans="1:46" x14ac:dyDescent="0.35">
      <c r="B200" s="1078"/>
      <c r="C200" s="1084"/>
      <c r="D200" s="1085"/>
      <c r="E200" s="1085"/>
      <c r="F200" s="1085"/>
      <c r="G200" s="1085"/>
      <c r="H200" s="1085"/>
      <c r="I200" s="1085"/>
      <c r="J200" s="1085"/>
      <c r="K200" s="1085"/>
      <c r="L200" s="1085"/>
      <c r="M200" s="1086"/>
      <c r="N200" s="993"/>
      <c r="O200" s="994"/>
      <c r="P200" s="994"/>
      <c r="Q200" s="994"/>
      <c r="R200" s="994"/>
      <c r="S200" s="994"/>
      <c r="T200" s="994"/>
      <c r="U200" s="994"/>
      <c r="V200" s="994"/>
      <c r="W200" s="994"/>
      <c r="X200" s="994"/>
      <c r="Y200" s="995"/>
      <c r="Z200" s="4"/>
      <c r="AA200"/>
      <c r="AB200"/>
      <c r="AC200" s="109"/>
      <c r="AD200"/>
      <c r="AE200"/>
      <c r="AF200"/>
      <c r="AG200"/>
      <c r="AH200"/>
      <c r="AI200"/>
      <c r="AJ200"/>
      <c r="AK200"/>
      <c r="AL200"/>
      <c r="AM200"/>
      <c r="AN200"/>
      <c r="AO200"/>
      <c r="AP200"/>
      <c r="AQ200"/>
      <c r="AR200"/>
      <c r="AS200"/>
      <c r="AT200"/>
    </row>
    <row r="201" spans="1:46" x14ac:dyDescent="0.35">
      <c r="B201" s="1076"/>
      <c r="C201" s="1079"/>
      <c r="D201" s="1080"/>
      <c r="E201" s="1080"/>
      <c r="F201" s="1080"/>
      <c r="G201" s="1080"/>
      <c r="H201" s="1080"/>
      <c r="I201" s="1080"/>
      <c r="J201" s="1080"/>
      <c r="K201" s="1080"/>
      <c r="L201" s="1080"/>
      <c r="M201" s="1081"/>
      <c r="N201" s="990"/>
      <c r="O201" s="991"/>
      <c r="P201" s="991"/>
      <c r="Q201" s="991"/>
      <c r="R201" s="991"/>
      <c r="S201" s="991"/>
      <c r="T201" s="991"/>
      <c r="U201" s="991"/>
      <c r="V201" s="991"/>
      <c r="W201" s="991"/>
      <c r="X201" s="991"/>
      <c r="Y201" s="992"/>
      <c r="Z201" s="4"/>
      <c r="AA201"/>
      <c r="AB201"/>
      <c r="AC201" s="109"/>
      <c r="AD201"/>
      <c r="AE201"/>
      <c r="AF201"/>
      <c r="AG201"/>
      <c r="AH201"/>
      <c r="AI201"/>
      <c r="AJ201"/>
      <c r="AK201"/>
      <c r="AL201"/>
      <c r="AM201"/>
      <c r="AN201"/>
      <c r="AO201"/>
      <c r="AP201"/>
      <c r="AQ201"/>
      <c r="AR201"/>
      <c r="AS201"/>
      <c r="AT201"/>
    </row>
    <row r="202" spans="1:46" x14ac:dyDescent="0.35">
      <c r="B202" s="1077"/>
      <c r="C202" s="1082"/>
      <c r="D202" s="1028"/>
      <c r="E202" s="1028"/>
      <c r="F202" s="1028"/>
      <c r="G202" s="1028"/>
      <c r="H202" s="1028"/>
      <c r="I202" s="1028"/>
      <c r="J202" s="1028"/>
      <c r="K202" s="1028"/>
      <c r="L202" s="1028"/>
      <c r="M202" s="1083"/>
      <c r="N202" s="1087"/>
      <c r="O202" s="1088"/>
      <c r="P202" s="1088"/>
      <c r="Q202" s="1088"/>
      <c r="R202" s="1088"/>
      <c r="S202" s="1088"/>
      <c r="T202" s="1088"/>
      <c r="U202" s="1088"/>
      <c r="V202" s="1088"/>
      <c r="W202" s="1088"/>
      <c r="X202" s="1088"/>
      <c r="Y202" s="1089"/>
      <c r="Z202" s="4"/>
      <c r="AA202"/>
      <c r="AB202"/>
      <c r="AC202" s="109"/>
      <c r="AD202"/>
      <c r="AE202"/>
      <c r="AF202"/>
      <c r="AG202"/>
      <c r="AH202"/>
      <c r="AI202"/>
      <c r="AJ202"/>
      <c r="AK202"/>
      <c r="AL202"/>
      <c r="AM202"/>
      <c r="AN202"/>
      <c r="AO202"/>
      <c r="AP202"/>
      <c r="AQ202"/>
      <c r="AR202"/>
      <c r="AS202"/>
      <c r="AT202"/>
    </row>
    <row r="203" spans="1:46" x14ac:dyDescent="0.35">
      <c r="B203" s="1078"/>
      <c r="C203" s="1084"/>
      <c r="D203" s="1085"/>
      <c r="E203" s="1085"/>
      <c r="F203" s="1085"/>
      <c r="G203" s="1085"/>
      <c r="H203" s="1085"/>
      <c r="I203" s="1085"/>
      <c r="J203" s="1085"/>
      <c r="K203" s="1085"/>
      <c r="L203" s="1085"/>
      <c r="M203" s="1086"/>
      <c r="N203" s="993"/>
      <c r="O203" s="994"/>
      <c r="P203" s="994"/>
      <c r="Q203" s="994"/>
      <c r="R203" s="994"/>
      <c r="S203" s="994"/>
      <c r="T203" s="994"/>
      <c r="U203" s="994"/>
      <c r="V203" s="994"/>
      <c r="W203" s="994"/>
      <c r="X203" s="994"/>
      <c r="Y203" s="995"/>
      <c r="Z203" s="4"/>
      <c r="AA203"/>
      <c r="AB203"/>
      <c r="AC203" s="109"/>
      <c r="AD203"/>
      <c r="AE203"/>
      <c r="AF203"/>
      <c r="AG203"/>
      <c r="AH203"/>
      <c r="AI203"/>
      <c r="AJ203"/>
      <c r="AK203"/>
      <c r="AL203"/>
      <c r="AM203"/>
      <c r="AN203"/>
      <c r="AO203"/>
      <c r="AP203"/>
      <c r="AQ203"/>
      <c r="AR203"/>
      <c r="AS203"/>
      <c r="AT203"/>
    </row>
    <row r="204" spans="1:46" x14ac:dyDescent="0.35">
      <c r="B204" s="1076"/>
      <c r="C204" s="1079"/>
      <c r="D204" s="1080"/>
      <c r="E204" s="1080"/>
      <c r="F204" s="1080"/>
      <c r="G204" s="1080"/>
      <c r="H204" s="1080"/>
      <c r="I204" s="1080"/>
      <c r="J204" s="1080"/>
      <c r="K204" s="1080"/>
      <c r="L204" s="1080"/>
      <c r="M204" s="1081"/>
      <c r="N204" s="990"/>
      <c r="O204" s="991"/>
      <c r="P204" s="991"/>
      <c r="Q204" s="991"/>
      <c r="R204" s="991"/>
      <c r="S204" s="991"/>
      <c r="T204" s="991"/>
      <c r="U204" s="991"/>
      <c r="V204" s="991"/>
      <c r="W204" s="991"/>
      <c r="X204" s="991"/>
      <c r="Y204" s="992"/>
      <c r="Z204" s="4"/>
      <c r="AA204"/>
      <c r="AB204"/>
      <c r="AC204" s="109"/>
      <c r="AD204"/>
      <c r="AE204"/>
      <c r="AF204"/>
      <c r="AG204"/>
      <c r="AH204"/>
      <c r="AI204"/>
      <c r="AJ204"/>
      <c r="AK204"/>
      <c r="AL204"/>
      <c r="AM204"/>
      <c r="AN204"/>
      <c r="AO204"/>
      <c r="AP204"/>
      <c r="AQ204"/>
      <c r="AR204"/>
      <c r="AS204"/>
      <c r="AT204"/>
    </row>
    <row r="205" spans="1:46" x14ac:dyDescent="0.35">
      <c r="B205" s="1077"/>
      <c r="C205" s="1082"/>
      <c r="D205" s="1028"/>
      <c r="E205" s="1028"/>
      <c r="F205" s="1028"/>
      <c r="G205" s="1028"/>
      <c r="H205" s="1028"/>
      <c r="I205" s="1028"/>
      <c r="J205" s="1028"/>
      <c r="K205" s="1028"/>
      <c r="L205" s="1028"/>
      <c r="M205" s="1083"/>
      <c r="N205" s="1087"/>
      <c r="O205" s="1088"/>
      <c r="P205" s="1088"/>
      <c r="Q205" s="1088"/>
      <c r="R205" s="1088"/>
      <c r="S205" s="1088"/>
      <c r="T205" s="1088"/>
      <c r="U205" s="1088"/>
      <c r="V205" s="1088"/>
      <c r="W205" s="1088"/>
      <c r="X205" s="1088"/>
      <c r="Y205" s="1089"/>
      <c r="Z205" s="4"/>
      <c r="AA205"/>
      <c r="AB205"/>
      <c r="AC205" s="109"/>
      <c r="AD205"/>
      <c r="AE205"/>
      <c r="AF205"/>
      <c r="AG205"/>
      <c r="AH205"/>
      <c r="AI205"/>
      <c r="AJ205"/>
      <c r="AK205"/>
      <c r="AL205"/>
      <c r="AM205"/>
      <c r="AN205"/>
      <c r="AO205"/>
      <c r="AP205"/>
      <c r="AQ205"/>
      <c r="AR205"/>
      <c r="AS205"/>
      <c r="AT205"/>
    </row>
    <row r="206" spans="1:46" x14ac:dyDescent="0.35">
      <c r="B206" s="1078"/>
      <c r="C206" s="1084"/>
      <c r="D206" s="1085"/>
      <c r="E206" s="1085"/>
      <c r="F206" s="1085"/>
      <c r="G206" s="1085"/>
      <c r="H206" s="1085"/>
      <c r="I206" s="1085"/>
      <c r="J206" s="1085"/>
      <c r="K206" s="1085"/>
      <c r="L206" s="1085"/>
      <c r="M206" s="1086"/>
      <c r="N206" s="993"/>
      <c r="O206" s="994"/>
      <c r="P206" s="994"/>
      <c r="Q206" s="994"/>
      <c r="R206" s="994"/>
      <c r="S206" s="994"/>
      <c r="T206" s="994"/>
      <c r="U206" s="994"/>
      <c r="V206" s="994"/>
      <c r="W206" s="994"/>
      <c r="X206" s="994"/>
      <c r="Y206" s="995"/>
      <c r="Z206" s="4"/>
      <c r="AA206"/>
      <c r="AB206"/>
      <c r="AC206" s="109"/>
      <c r="AD206"/>
      <c r="AE206"/>
      <c r="AF206"/>
      <c r="AG206"/>
      <c r="AH206"/>
      <c r="AI206"/>
      <c r="AJ206"/>
      <c r="AK206"/>
      <c r="AL206"/>
      <c r="AM206"/>
      <c r="AN206"/>
      <c r="AO206"/>
      <c r="AP206"/>
      <c r="AQ206"/>
      <c r="AR206"/>
      <c r="AS206"/>
      <c r="AT206"/>
    </row>
    <row r="207" spans="1:46" x14ac:dyDescent="0.35">
      <c r="B207" s="1076"/>
      <c r="C207" s="1079"/>
      <c r="D207" s="1080"/>
      <c r="E207" s="1080"/>
      <c r="F207" s="1080"/>
      <c r="G207" s="1080"/>
      <c r="H207" s="1080"/>
      <c r="I207" s="1080"/>
      <c r="J207" s="1080"/>
      <c r="K207" s="1080"/>
      <c r="L207" s="1080"/>
      <c r="M207" s="1081"/>
      <c r="N207" s="990"/>
      <c r="O207" s="991"/>
      <c r="P207" s="991"/>
      <c r="Q207" s="991"/>
      <c r="R207" s="991"/>
      <c r="S207" s="991"/>
      <c r="T207" s="991"/>
      <c r="U207" s="991"/>
      <c r="V207" s="991"/>
      <c r="W207" s="991"/>
      <c r="X207" s="991"/>
      <c r="Y207" s="992"/>
      <c r="Z207" s="4"/>
      <c r="AA207"/>
      <c r="AB207"/>
      <c r="AC207" s="109"/>
      <c r="AD207"/>
      <c r="AE207"/>
      <c r="AF207"/>
      <c r="AG207"/>
      <c r="AH207"/>
      <c r="AI207"/>
      <c r="AJ207"/>
      <c r="AK207"/>
      <c r="AL207"/>
      <c r="AM207"/>
      <c r="AN207"/>
      <c r="AO207"/>
      <c r="AP207"/>
      <c r="AQ207"/>
      <c r="AR207"/>
      <c r="AS207"/>
      <c r="AT207"/>
    </row>
    <row r="208" spans="1:46" x14ac:dyDescent="0.35">
      <c r="B208" s="1077"/>
      <c r="C208" s="1082"/>
      <c r="D208" s="1028"/>
      <c r="E208" s="1028"/>
      <c r="F208" s="1028"/>
      <c r="G208" s="1028"/>
      <c r="H208" s="1028"/>
      <c r="I208" s="1028"/>
      <c r="J208" s="1028"/>
      <c r="K208" s="1028"/>
      <c r="L208" s="1028"/>
      <c r="M208" s="1083"/>
      <c r="N208" s="1087"/>
      <c r="O208" s="1088"/>
      <c r="P208" s="1088"/>
      <c r="Q208" s="1088"/>
      <c r="R208" s="1088"/>
      <c r="S208" s="1088"/>
      <c r="T208" s="1088"/>
      <c r="U208" s="1088"/>
      <c r="V208" s="1088"/>
      <c r="W208" s="1088"/>
      <c r="X208" s="1088"/>
      <c r="Y208" s="1089"/>
      <c r="Z208" s="4"/>
      <c r="AA208"/>
      <c r="AB208"/>
      <c r="AC208" s="109"/>
      <c r="AD208"/>
      <c r="AE208"/>
      <c r="AF208"/>
      <c r="AG208"/>
      <c r="AH208"/>
      <c r="AI208"/>
      <c r="AJ208"/>
      <c r="AK208"/>
      <c r="AL208"/>
      <c r="AM208"/>
      <c r="AN208"/>
      <c r="AO208"/>
      <c r="AP208"/>
      <c r="AQ208"/>
      <c r="AR208"/>
      <c r="AS208"/>
      <c r="AT208"/>
    </row>
    <row r="209" spans="1:46" x14ac:dyDescent="0.35">
      <c r="B209" s="1078"/>
      <c r="C209" s="1084"/>
      <c r="D209" s="1085"/>
      <c r="E209" s="1085"/>
      <c r="F209" s="1085"/>
      <c r="G209" s="1085"/>
      <c r="H209" s="1085"/>
      <c r="I209" s="1085"/>
      <c r="J209" s="1085"/>
      <c r="K209" s="1085"/>
      <c r="L209" s="1085"/>
      <c r="M209" s="1086"/>
      <c r="N209" s="993"/>
      <c r="O209" s="994"/>
      <c r="P209" s="994"/>
      <c r="Q209" s="994"/>
      <c r="R209" s="994"/>
      <c r="S209" s="994"/>
      <c r="T209" s="994"/>
      <c r="U209" s="994"/>
      <c r="V209" s="994"/>
      <c r="W209" s="994"/>
      <c r="X209" s="994"/>
      <c r="Y209" s="995"/>
      <c r="Z209" s="4"/>
      <c r="AA209"/>
      <c r="AB209"/>
      <c r="AC209" s="109"/>
      <c r="AD209"/>
      <c r="AE209"/>
      <c r="AF209"/>
      <c r="AG209"/>
      <c r="AH209"/>
      <c r="AI209"/>
      <c r="AJ209"/>
      <c r="AK209"/>
      <c r="AL209"/>
      <c r="AM209"/>
      <c r="AN209"/>
      <c r="AO209"/>
      <c r="AP209"/>
      <c r="AQ209"/>
      <c r="AR209"/>
      <c r="AS209"/>
      <c r="AT209"/>
    </row>
    <row r="210" spans="1:46" x14ac:dyDescent="0.35">
      <c r="A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46" x14ac:dyDescent="0.35">
      <c r="A211" s="4"/>
      <c r="B211" s="997" t="s">
        <v>320</v>
      </c>
      <c r="C211" s="997"/>
      <c r="D211" s="997"/>
      <c r="E211" s="997"/>
      <c r="F211" s="997"/>
      <c r="G211" s="997"/>
      <c r="H211" s="997"/>
      <c r="I211" s="997"/>
      <c r="J211" s="997"/>
      <c r="K211" s="997"/>
      <c r="L211" s="997"/>
      <c r="M211" s="997"/>
      <c r="N211" s="997"/>
      <c r="O211" s="997"/>
      <c r="P211" s="997"/>
      <c r="Q211" s="997"/>
      <c r="R211" s="997"/>
      <c r="S211" s="997"/>
      <c r="T211" s="997"/>
      <c r="U211" s="997"/>
      <c r="V211" s="997"/>
      <c r="W211" s="997"/>
      <c r="X211" s="997"/>
      <c r="Y211" s="997"/>
      <c r="Z211" s="4"/>
    </row>
    <row r="212" spans="1:46" x14ac:dyDescent="0.35">
      <c r="A212" s="4"/>
      <c r="B212" s="997"/>
      <c r="C212" s="997"/>
      <c r="D212" s="997"/>
      <c r="E212" s="997"/>
      <c r="F212" s="997"/>
      <c r="G212" s="997"/>
      <c r="H212" s="997"/>
      <c r="I212" s="997"/>
      <c r="J212" s="997"/>
      <c r="K212" s="997"/>
      <c r="L212" s="997"/>
      <c r="M212" s="997"/>
      <c r="N212" s="997"/>
      <c r="O212" s="997"/>
      <c r="P212" s="997"/>
      <c r="Q212" s="997"/>
      <c r="R212" s="997"/>
      <c r="S212" s="997"/>
      <c r="T212" s="997"/>
      <c r="U212" s="997"/>
      <c r="V212" s="997"/>
      <c r="W212" s="997"/>
      <c r="X212" s="997"/>
      <c r="Y212" s="997"/>
      <c r="Z212" s="4"/>
    </row>
    <row r="213" spans="1:46" x14ac:dyDescent="0.35">
      <c r="A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46" x14ac:dyDescent="0.35">
      <c r="A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46" s="4" customFormat="1" x14ac:dyDescent="0.35">
      <c r="AC215" s="5"/>
    </row>
    <row r="216" spans="1:46" s="4" customFormat="1" x14ac:dyDescent="0.35">
      <c r="AC216" s="5"/>
    </row>
    <row r="217" spans="1:46" s="4" customFormat="1" x14ac:dyDescent="0.35">
      <c r="AC217" s="5"/>
    </row>
    <row r="218" spans="1:46" s="4" customFormat="1" x14ac:dyDescent="0.35">
      <c r="AC218" s="5"/>
    </row>
    <row r="219" spans="1:46" s="4" customFormat="1" x14ac:dyDescent="0.35">
      <c r="AC219" s="5"/>
    </row>
    <row r="220" spans="1:46" s="4" customFormat="1" x14ac:dyDescent="0.35">
      <c r="AC220" s="5"/>
    </row>
    <row r="221" spans="1:46" s="4" customFormat="1" x14ac:dyDescent="0.35">
      <c r="AC221" s="5"/>
    </row>
  </sheetData>
  <sheetProtection algorithmName="SHA-512" hashValue="W3GlnecC4vqTyuDgH4/NUZtG27d7s7kd5DvDl3XE4+O9JldgYKfamafD025aWQzxGJJoOKIW8N8OoixXLXnFvQ==" saltValue="AHYcQT6RXy61E1wQz2A8ig==" spinCount="100000" sheet="1" formatCells="0" formatRows="0" insertRows="0"/>
  <mergeCells count="166">
    <mergeCell ref="B211:Y212"/>
    <mergeCell ref="B204:B206"/>
    <mergeCell ref="C204:M206"/>
    <mergeCell ref="N204:Y206"/>
    <mergeCell ref="B207:B209"/>
    <mergeCell ref="C207:M209"/>
    <mergeCell ref="N207:Y209"/>
    <mergeCell ref="B198:B200"/>
    <mergeCell ref="C198:M200"/>
    <mergeCell ref="N198:Y200"/>
    <mergeCell ref="B201:B203"/>
    <mergeCell ref="C201:M203"/>
    <mergeCell ref="N201:Y203"/>
    <mergeCell ref="B186:U186"/>
    <mergeCell ref="C188:T188"/>
    <mergeCell ref="C190:X191"/>
    <mergeCell ref="B194:Y194"/>
    <mergeCell ref="C195:Y195"/>
    <mergeCell ref="C197:M197"/>
    <mergeCell ref="N197:Y197"/>
    <mergeCell ref="V183:W183"/>
    <mergeCell ref="X183:Y183"/>
    <mergeCell ref="Z183:AA183"/>
    <mergeCell ref="B184:S184"/>
    <mergeCell ref="T184:Y184"/>
    <mergeCell ref="B185:H185"/>
    <mergeCell ref="I185:U185"/>
    <mergeCell ref="C174:T174"/>
    <mergeCell ref="C175:T175"/>
    <mergeCell ref="C176:T176"/>
    <mergeCell ref="C177:T177"/>
    <mergeCell ref="C179:X180"/>
    <mergeCell ref="C171:T172"/>
    <mergeCell ref="B160:S160"/>
    <mergeCell ref="T160:Y160"/>
    <mergeCell ref="B161:H161"/>
    <mergeCell ref="I161:U161"/>
    <mergeCell ref="B162:U162"/>
    <mergeCell ref="C164:T165"/>
    <mergeCell ref="B153:U153"/>
    <mergeCell ref="C154:X154"/>
    <mergeCell ref="C155:X156"/>
    <mergeCell ref="B157:Y157"/>
    <mergeCell ref="V159:W159"/>
    <mergeCell ref="X159:Y159"/>
    <mergeCell ref="C144:T144"/>
    <mergeCell ref="C146:T147"/>
    <mergeCell ref="C149:T149"/>
    <mergeCell ref="C151:T151"/>
    <mergeCell ref="C152:T152"/>
    <mergeCell ref="B137:B138"/>
    <mergeCell ref="C137:Y138"/>
    <mergeCell ref="V141:W141"/>
    <mergeCell ref="X141:Y141"/>
    <mergeCell ref="B142:S142"/>
    <mergeCell ref="T142:Y142"/>
    <mergeCell ref="B130:B131"/>
    <mergeCell ref="C130:Y131"/>
    <mergeCell ref="C132:Y132"/>
    <mergeCell ref="B133:B134"/>
    <mergeCell ref="C133:Y134"/>
    <mergeCell ref="B135:B136"/>
    <mergeCell ref="C135:Y136"/>
    <mergeCell ref="B123:B124"/>
    <mergeCell ref="C123:Y124"/>
    <mergeCell ref="C125:Y125"/>
    <mergeCell ref="B126:B127"/>
    <mergeCell ref="C126:Y127"/>
    <mergeCell ref="B128:B129"/>
    <mergeCell ref="C128:Y129"/>
    <mergeCell ref="B116:B117"/>
    <mergeCell ref="C116:Y117"/>
    <mergeCell ref="C118:Y118"/>
    <mergeCell ref="B119:B120"/>
    <mergeCell ref="C119:Y120"/>
    <mergeCell ref="B121:B122"/>
    <mergeCell ref="C121:Y122"/>
    <mergeCell ref="B109:B110"/>
    <mergeCell ref="C109:Y110"/>
    <mergeCell ref="C111:Y111"/>
    <mergeCell ref="B112:B113"/>
    <mergeCell ref="C112:Y113"/>
    <mergeCell ref="B114:B115"/>
    <mergeCell ref="C114:Y115"/>
    <mergeCell ref="B103:B104"/>
    <mergeCell ref="C103:Y104"/>
    <mergeCell ref="B105:B106"/>
    <mergeCell ref="C105:Y106"/>
    <mergeCell ref="B107:B108"/>
    <mergeCell ref="C107:Y108"/>
    <mergeCell ref="B96:B97"/>
    <mergeCell ref="C96:Y97"/>
    <mergeCell ref="C98:Y98"/>
    <mergeCell ref="B99:B100"/>
    <mergeCell ref="C99:Y100"/>
    <mergeCell ref="B101:B102"/>
    <mergeCell ref="C101:Y102"/>
    <mergeCell ref="B87:B88"/>
    <mergeCell ref="C87:Y88"/>
    <mergeCell ref="C89:Y89"/>
    <mergeCell ref="B90:B91"/>
    <mergeCell ref="C90:Y91"/>
    <mergeCell ref="B94:B95"/>
    <mergeCell ref="C94:Y95"/>
    <mergeCell ref="B81:B82"/>
    <mergeCell ref="C81:Y82"/>
    <mergeCell ref="B83:B84"/>
    <mergeCell ref="C83:Y84"/>
    <mergeCell ref="B85:B86"/>
    <mergeCell ref="C85:Y86"/>
    <mergeCell ref="B75:B76"/>
    <mergeCell ref="C75:Y76"/>
    <mergeCell ref="B77:B78"/>
    <mergeCell ref="C77:Y78"/>
    <mergeCell ref="C79:Y79"/>
    <mergeCell ref="C80:Y80"/>
    <mergeCell ref="B69:B70"/>
    <mergeCell ref="C69:Y70"/>
    <mergeCell ref="B71:B72"/>
    <mergeCell ref="C71:Y72"/>
    <mergeCell ref="B73:B74"/>
    <mergeCell ref="C73:Y74"/>
    <mergeCell ref="B62:B63"/>
    <mergeCell ref="C62:Y63"/>
    <mergeCell ref="B64:B65"/>
    <mergeCell ref="C64:Y65"/>
    <mergeCell ref="C66:Y66"/>
    <mergeCell ref="B67:B68"/>
    <mergeCell ref="C67:Y68"/>
    <mergeCell ref="B56:B57"/>
    <mergeCell ref="C56:Y57"/>
    <mergeCell ref="B58:B59"/>
    <mergeCell ref="C58:Y59"/>
    <mergeCell ref="B60:B61"/>
    <mergeCell ref="C60:Y61"/>
    <mergeCell ref="C43:T43"/>
    <mergeCell ref="C44:T45"/>
    <mergeCell ref="B48:Y48"/>
    <mergeCell ref="C50:Y51"/>
    <mergeCell ref="C52:Y52"/>
    <mergeCell ref="B54:B55"/>
    <mergeCell ref="C54:Y55"/>
    <mergeCell ref="C35:T35"/>
    <mergeCell ref="C36:T36"/>
    <mergeCell ref="C37:T37"/>
    <mergeCell ref="C38:T38"/>
    <mergeCell ref="C39:T40"/>
    <mergeCell ref="C42:T42"/>
    <mergeCell ref="C28:T28"/>
    <mergeCell ref="C29:T29"/>
    <mergeCell ref="C30:T30"/>
    <mergeCell ref="C31:T32"/>
    <mergeCell ref="C34:T34"/>
    <mergeCell ref="B17:H17"/>
    <mergeCell ref="I17:Y17"/>
    <mergeCell ref="V23:W23"/>
    <mergeCell ref="X23:Y23"/>
    <mergeCell ref="Z23:AA23"/>
    <mergeCell ref="C24:T24"/>
    <mergeCell ref="B14:H14"/>
    <mergeCell ref="I14:Y14"/>
    <mergeCell ref="B15:H15"/>
    <mergeCell ref="I15:Y15"/>
    <mergeCell ref="B16:H16"/>
    <mergeCell ref="I16:Y16"/>
    <mergeCell ref="C25:T26"/>
  </mergeCells>
  <dataValidations count="4">
    <dataValidation type="list" showInputMessage="1" sqref="I185:U185" xr:uid="{A5AB58A2-540F-4CC0-BDD1-77E12F472874}">
      <formula1>$AA$1:$AA$8</formula1>
    </dataValidation>
    <dataValidation type="list" allowBlank="1" showInputMessage="1" showErrorMessage="1" sqref="I161:U161" xr:uid="{15FAA6E5-2C45-4383-ACC2-DE6FFF80BF40}">
      <formula1>$I$1:$I$7</formula1>
    </dataValidation>
    <dataValidation type="list" allowBlank="1" showInputMessage="1" showErrorMessage="1" sqref="AB159 P98:Y98 AB183" xr:uid="{75926B06-EC1B-4E80-BD97-493F58B1DB41}">
      <formula1>$B$1:$B$2</formula1>
    </dataValidation>
    <dataValidation type="list" allowBlank="1" showInputMessage="1" showErrorMessage="1" sqref="P47:Y47" xr:uid="{14FD47C2-12B5-4B13-BE50-A79446D22E0C}">
      <formula1>$B$3:$B$4</formula1>
    </dataValidation>
  </dataValidations>
  <pageMargins left="0.59055118110236227" right="0.39370078740157483" top="0.74803149606299213" bottom="0.74803149606299213" header="0.31496062992125984" footer="0.31496062992125984"/>
  <headerFooter scaleWithDoc="0">
    <oddFooter>&amp;L&amp;"Arial,Regular"&amp;8ACAP Renewal/0126/ACAP&amp;C&amp;"Arial,Regular"&amp;8ACAP Renewal &amp;A - Page &amp;P</oddFooter>
  </headerFooter>
  <rowBreaks count="2" manualBreakCount="2">
    <brk id="65" max="25" man="1"/>
    <brk id="158"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63491" r:id="rId4" name="Check Box 3">
              <controlPr defaultSize="0" autoFill="0" autoLine="0" autoPict="0">
                <anchor moveWithCells="1">
                  <from>
                    <xdr:col>21</xdr:col>
                    <xdr:colOff>133350</xdr:colOff>
                    <xdr:row>41</xdr:row>
                    <xdr:rowOff>0</xdr:rowOff>
                  </from>
                  <to>
                    <xdr:col>22</xdr:col>
                    <xdr:colOff>184150</xdr:colOff>
                    <xdr:row>41</xdr:row>
                    <xdr:rowOff>279400</xdr:rowOff>
                  </to>
                </anchor>
              </controlPr>
            </control>
          </mc:Choice>
        </mc:AlternateContent>
        <mc:AlternateContent xmlns:mc="http://schemas.openxmlformats.org/markup-compatibility/2006">
          <mc:Choice Requires="x14">
            <control shapeId="63492" r:id="rId5" name="Check Box 4">
              <controlPr defaultSize="0" autoFill="0" autoLine="0" autoPict="0">
                <anchor moveWithCells="1">
                  <from>
                    <xdr:col>23</xdr:col>
                    <xdr:colOff>146050</xdr:colOff>
                    <xdr:row>41</xdr:row>
                    <xdr:rowOff>0</xdr:rowOff>
                  </from>
                  <to>
                    <xdr:col>24</xdr:col>
                    <xdr:colOff>184150</xdr:colOff>
                    <xdr:row>41</xdr:row>
                    <xdr:rowOff>279400</xdr:rowOff>
                  </to>
                </anchor>
              </controlPr>
            </control>
          </mc:Choice>
        </mc:AlternateContent>
        <mc:AlternateContent xmlns:mc="http://schemas.openxmlformats.org/markup-compatibility/2006">
          <mc:Choice Requires="x14">
            <control shapeId="63493" r:id="rId6" name="Check Box 5">
              <controlPr defaultSize="0" autoFill="0" autoLine="0" autoPict="0">
                <anchor moveWithCells="1">
                  <from>
                    <xdr:col>19</xdr:col>
                    <xdr:colOff>31750</xdr:colOff>
                    <xdr:row>159</xdr:row>
                    <xdr:rowOff>38100</xdr:rowOff>
                  </from>
                  <to>
                    <xdr:col>20</xdr:col>
                    <xdr:colOff>133350</xdr:colOff>
                    <xdr:row>159</xdr:row>
                    <xdr:rowOff>361950</xdr:rowOff>
                  </to>
                </anchor>
              </controlPr>
            </control>
          </mc:Choice>
        </mc:AlternateContent>
        <mc:AlternateContent xmlns:mc="http://schemas.openxmlformats.org/markup-compatibility/2006">
          <mc:Choice Requires="x14">
            <control shapeId="63494" r:id="rId7" name="Check Box 6">
              <controlPr defaultSize="0" autoFill="0" autoLine="0" autoPict="0">
                <anchor moveWithCells="1">
                  <from>
                    <xdr:col>21</xdr:col>
                    <xdr:colOff>114300</xdr:colOff>
                    <xdr:row>169</xdr:row>
                    <xdr:rowOff>0</xdr:rowOff>
                  </from>
                  <to>
                    <xdr:col>23</xdr:col>
                    <xdr:colOff>31750</xdr:colOff>
                    <xdr:row>170</xdr:row>
                    <xdr:rowOff>12700</xdr:rowOff>
                  </to>
                </anchor>
              </controlPr>
            </control>
          </mc:Choice>
        </mc:AlternateContent>
        <mc:AlternateContent xmlns:mc="http://schemas.openxmlformats.org/markup-compatibility/2006">
          <mc:Choice Requires="x14">
            <control shapeId="63495" r:id="rId8" name="Check Box 7">
              <controlPr defaultSize="0" autoFill="0" autoLine="0" autoPict="0">
                <anchor moveWithCells="1">
                  <from>
                    <xdr:col>21</xdr:col>
                    <xdr:colOff>114300</xdr:colOff>
                    <xdr:row>164</xdr:row>
                    <xdr:rowOff>165100</xdr:rowOff>
                  </from>
                  <to>
                    <xdr:col>22</xdr:col>
                    <xdr:colOff>165100</xdr:colOff>
                    <xdr:row>166</xdr:row>
                    <xdr:rowOff>12700</xdr:rowOff>
                  </to>
                </anchor>
              </controlPr>
            </control>
          </mc:Choice>
        </mc:AlternateContent>
        <mc:AlternateContent xmlns:mc="http://schemas.openxmlformats.org/markup-compatibility/2006">
          <mc:Choice Requires="x14">
            <control shapeId="63496" r:id="rId9" name="Check Box 8">
              <controlPr defaultSize="0" autoFill="0" autoLine="0" autoPict="0">
                <anchor moveWithCells="1">
                  <from>
                    <xdr:col>21</xdr:col>
                    <xdr:colOff>133350</xdr:colOff>
                    <xdr:row>173</xdr:row>
                    <xdr:rowOff>50800</xdr:rowOff>
                  </from>
                  <to>
                    <xdr:col>22</xdr:col>
                    <xdr:colOff>184150</xdr:colOff>
                    <xdr:row>173</xdr:row>
                    <xdr:rowOff>698500</xdr:rowOff>
                  </to>
                </anchor>
              </controlPr>
            </control>
          </mc:Choice>
        </mc:AlternateContent>
        <mc:AlternateContent xmlns:mc="http://schemas.openxmlformats.org/markup-compatibility/2006">
          <mc:Choice Requires="x14">
            <control shapeId="63497" r:id="rId10" name="Check Box 9">
              <controlPr defaultSize="0" autoFill="0" autoLine="0" autoPict="0">
                <anchor moveWithCells="1">
                  <from>
                    <xdr:col>23</xdr:col>
                    <xdr:colOff>127000</xdr:colOff>
                    <xdr:row>173</xdr:row>
                    <xdr:rowOff>19050</xdr:rowOff>
                  </from>
                  <to>
                    <xdr:col>24</xdr:col>
                    <xdr:colOff>165100</xdr:colOff>
                    <xdr:row>173</xdr:row>
                    <xdr:rowOff>717550</xdr:rowOff>
                  </to>
                </anchor>
              </controlPr>
            </control>
          </mc:Choice>
        </mc:AlternateContent>
        <mc:AlternateContent xmlns:mc="http://schemas.openxmlformats.org/markup-compatibility/2006">
          <mc:Choice Requires="x14">
            <control shapeId="63498" r:id="rId11" name="Check Box 10">
              <controlPr defaultSize="0" autoFill="0" autoLine="0" autoPict="0">
                <anchor moveWithCells="1">
                  <from>
                    <xdr:col>21</xdr:col>
                    <xdr:colOff>133350</xdr:colOff>
                    <xdr:row>174</xdr:row>
                    <xdr:rowOff>50800</xdr:rowOff>
                  </from>
                  <to>
                    <xdr:col>22</xdr:col>
                    <xdr:colOff>184150</xdr:colOff>
                    <xdr:row>174</xdr:row>
                    <xdr:rowOff>190500</xdr:rowOff>
                  </to>
                </anchor>
              </controlPr>
            </control>
          </mc:Choice>
        </mc:AlternateContent>
        <mc:AlternateContent xmlns:mc="http://schemas.openxmlformats.org/markup-compatibility/2006">
          <mc:Choice Requires="x14">
            <control shapeId="63499" r:id="rId12" name="Check Box 11">
              <controlPr defaultSize="0" autoFill="0" autoLine="0" autoPict="0">
                <anchor moveWithCells="1">
                  <from>
                    <xdr:col>23</xdr:col>
                    <xdr:colOff>127000</xdr:colOff>
                    <xdr:row>174</xdr:row>
                    <xdr:rowOff>38100</xdr:rowOff>
                  </from>
                  <to>
                    <xdr:col>24</xdr:col>
                    <xdr:colOff>165100</xdr:colOff>
                    <xdr:row>174</xdr:row>
                    <xdr:rowOff>203200</xdr:rowOff>
                  </to>
                </anchor>
              </controlPr>
            </control>
          </mc:Choice>
        </mc:AlternateContent>
        <mc:AlternateContent xmlns:mc="http://schemas.openxmlformats.org/markup-compatibility/2006">
          <mc:Choice Requires="x14">
            <control shapeId="63500" r:id="rId13" name="Check Box 12">
              <controlPr defaultSize="0" autoFill="0" autoLine="0" autoPict="0">
                <anchor moveWithCells="1">
                  <from>
                    <xdr:col>21</xdr:col>
                    <xdr:colOff>133350</xdr:colOff>
                    <xdr:row>175</xdr:row>
                    <xdr:rowOff>50800</xdr:rowOff>
                  </from>
                  <to>
                    <xdr:col>22</xdr:col>
                    <xdr:colOff>184150</xdr:colOff>
                    <xdr:row>175</xdr:row>
                    <xdr:rowOff>190500</xdr:rowOff>
                  </to>
                </anchor>
              </controlPr>
            </control>
          </mc:Choice>
        </mc:AlternateContent>
        <mc:AlternateContent xmlns:mc="http://schemas.openxmlformats.org/markup-compatibility/2006">
          <mc:Choice Requires="x14">
            <control shapeId="63501" r:id="rId14" name="Check Box 13">
              <controlPr defaultSize="0" autoFill="0" autoLine="0" autoPict="0">
                <anchor moveWithCells="1">
                  <from>
                    <xdr:col>23</xdr:col>
                    <xdr:colOff>146050</xdr:colOff>
                    <xdr:row>175</xdr:row>
                    <xdr:rowOff>50800</xdr:rowOff>
                  </from>
                  <to>
                    <xdr:col>24</xdr:col>
                    <xdr:colOff>184150</xdr:colOff>
                    <xdr:row>175</xdr:row>
                    <xdr:rowOff>203200</xdr:rowOff>
                  </to>
                </anchor>
              </controlPr>
            </control>
          </mc:Choice>
        </mc:AlternateContent>
        <mc:AlternateContent xmlns:mc="http://schemas.openxmlformats.org/markup-compatibility/2006">
          <mc:Choice Requires="x14">
            <control shapeId="63502" r:id="rId15" name="Check Box 14">
              <controlPr defaultSize="0" autoFill="0" autoLine="0" autoPict="0">
                <anchor moveWithCells="1">
                  <from>
                    <xdr:col>21</xdr:col>
                    <xdr:colOff>114300</xdr:colOff>
                    <xdr:row>166</xdr:row>
                    <xdr:rowOff>38100</xdr:rowOff>
                  </from>
                  <to>
                    <xdr:col>23</xdr:col>
                    <xdr:colOff>19050</xdr:colOff>
                    <xdr:row>166</xdr:row>
                    <xdr:rowOff>165100</xdr:rowOff>
                  </to>
                </anchor>
              </controlPr>
            </control>
          </mc:Choice>
        </mc:AlternateContent>
        <mc:AlternateContent xmlns:mc="http://schemas.openxmlformats.org/markup-compatibility/2006">
          <mc:Choice Requires="x14">
            <control shapeId="63503" r:id="rId16" name="Check Box 15">
              <controlPr defaultSize="0" autoFill="0" autoLine="0" autoPict="0">
                <anchor moveWithCells="1">
                  <from>
                    <xdr:col>19</xdr:col>
                    <xdr:colOff>50800</xdr:colOff>
                    <xdr:row>183</xdr:row>
                    <xdr:rowOff>38100</xdr:rowOff>
                  </from>
                  <to>
                    <xdr:col>20</xdr:col>
                    <xdr:colOff>152400</xdr:colOff>
                    <xdr:row>183</xdr:row>
                    <xdr:rowOff>266700</xdr:rowOff>
                  </to>
                </anchor>
              </controlPr>
            </control>
          </mc:Choice>
        </mc:AlternateContent>
        <mc:AlternateContent xmlns:mc="http://schemas.openxmlformats.org/markup-compatibility/2006">
          <mc:Choice Requires="x14">
            <control shapeId="63504" r:id="rId17" name="Check Box 16">
              <controlPr defaultSize="0" autoFill="0" autoLine="0" autoPict="0">
                <anchor moveWithCells="1">
                  <from>
                    <xdr:col>21</xdr:col>
                    <xdr:colOff>114300</xdr:colOff>
                    <xdr:row>168</xdr:row>
                    <xdr:rowOff>0</xdr:rowOff>
                  </from>
                  <to>
                    <xdr:col>23</xdr:col>
                    <xdr:colOff>19050</xdr:colOff>
                    <xdr:row>168</xdr:row>
                    <xdr:rowOff>184150</xdr:rowOff>
                  </to>
                </anchor>
              </controlPr>
            </control>
          </mc:Choice>
        </mc:AlternateContent>
        <mc:AlternateContent xmlns:mc="http://schemas.openxmlformats.org/markup-compatibility/2006">
          <mc:Choice Requires="x14">
            <control shapeId="63505" r:id="rId18" name="Check Box 17">
              <controlPr defaultSize="0" autoFill="0" autoLine="0" autoPict="0">
                <anchor moveWithCells="1">
                  <from>
                    <xdr:col>21</xdr:col>
                    <xdr:colOff>114300</xdr:colOff>
                    <xdr:row>167</xdr:row>
                    <xdr:rowOff>0</xdr:rowOff>
                  </from>
                  <to>
                    <xdr:col>23</xdr:col>
                    <xdr:colOff>19050</xdr:colOff>
                    <xdr:row>168</xdr:row>
                    <xdr:rowOff>0</xdr:rowOff>
                  </to>
                </anchor>
              </controlPr>
            </control>
          </mc:Choice>
        </mc:AlternateContent>
        <mc:AlternateContent xmlns:mc="http://schemas.openxmlformats.org/markup-compatibility/2006">
          <mc:Choice Requires="x14">
            <control shapeId="63506" r:id="rId19" name="Check Box 18">
              <controlPr defaultSize="0" autoFill="0" autoLine="0" autoPict="0">
                <anchor moveWithCells="1">
                  <from>
                    <xdr:col>21</xdr:col>
                    <xdr:colOff>133350</xdr:colOff>
                    <xdr:row>176</xdr:row>
                    <xdr:rowOff>50800</xdr:rowOff>
                  </from>
                  <to>
                    <xdr:col>22</xdr:col>
                    <xdr:colOff>184150</xdr:colOff>
                    <xdr:row>176</xdr:row>
                    <xdr:rowOff>190500</xdr:rowOff>
                  </to>
                </anchor>
              </controlPr>
            </control>
          </mc:Choice>
        </mc:AlternateContent>
        <mc:AlternateContent xmlns:mc="http://schemas.openxmlformats.org/markup-compatibility/2006">
          <mc:Choice Requires="x14">
            <control shapeId="63507" r:id="rId20" name="Check Box 19">
              <controlPr defaultSize="0" autoFill="0" autoLine="0" autoPict="0">
                <anchor moveWithCells="1">
                  <from>
                    <xdr:col>23</xdr:col>
                    <xdr:colOff>146050</xdr:colOff>
                    <xdr:row>176</xdr:row>
                    <xdr:rowOff>50800</xdr:rowOff>
                  </from>
                  <to>
                    <xdr:col>24</xdr:col>
                    <xdr:colOff>184150</xdr:colOff>
                    <xdr:row>176</xdr:row>
                    <xdr:rowOff>203200</xdr:rowOff>
                  </to>
                </anchor>
              </controlPr>
            </control>
          </mc:Choice>
        </mc:AlternateContent>
        <mc:AlternateContent xmlns:mc="http://schemas.openxmlformats.org/markup-compatibility/2006">
          <mc:Choice Requires="x14">
            <control shapeId="63508" r:id="rId21" name="Check Box 20">
              <controlPr defaultSize="0" autoFill="0" autoLine="0" autoPict="0">
                <anchor moveWithCells="1">
                  <from>
                    <xdr:col>21</xdr:col>
                    <xdr:colOff>133350</xdr:colOff>
                    <xdr:row>187</xdr:row>
                    <xdr:rowOff>50800</xdr:rowOff>
                  </from>
                  <to>
                    <xdr:col>22</xdr:col>
                    <xdr:colOff>184150</xdr:colOff>
                    <xdr:row>188</xdr:row>
                    <xdr:rowOff>0</xdr:rowOff>
                  </to>
                </anchor>
              </controlPr>
            </control>
          </mc:Choice>
        </mc:AlternateContent>
        <mc:AlternateContent xmlns:mc="http://schemas.openxmlformats.org/markup-compatibility/2006">
          <mc:Choice Requires="x14">
            <control shapeId="63509" r:id="rId22" name="Check Box 21">
              <controlPr defaultSize="0" autoFill="0" autoLine="0" autoPict="0">
                <anchor moveWithCells="1">
                  <from>
                    <xdr:col>23</xdr:col>
                    <xdr:colOff>146050</xdr:colOff>
                    <xdr:row>187</xdr:row>
                    <xdr:rowOff>50800</xdr:rowOff>
                  </from>
                  <to>
                    <xdr:col>24</xdr:col>
                    <xdr:colOff>184150</xdr:colOff>
                    <xdr:row>188</xdr:row>
                    <xdr:rowOff>0</xdr:rowOff>
                  </to>
                </anchor>
              </controlPr>
            </control>
          </mc:Choice>
        </mc:AlternateContent>
        <mc:AlternateContent xmlns:mc="http://schemas.openxmlformats.org/markup-compatibility/2006">
          <mc:Choice Requires="x14">
            <control shapeId="63510" r:id="rId23" name="Check Box 22">
              <controlPr defaultSize="0" autoFill="0" autoLine="0" autoPict="0">
                <anchor moveWithCells="1">
                  <from>
                    <xdr:col>23</xdr:col>
                    <xdr:colOff>76200</xdr:colOff>
                    <xdr:row>150</xdr:row>
                    <xdr:rowOff>38100</xdr:rowOff>
                  </from>
                  <to>
                    <xdr:col>24</xdr:col>
                    <xdr:colOff>190500</xdr:colOff>
                    <xdr:row>150</xdr:row>
                    <xdr:rowOff>222250</xdr:rowOff>
                  </to>
                </anchor>
              </controlPr>
            </control>
          </mc:Choice>
        </mc:AlternateContent>
        <mc:AlternateContent xmlns:mc="http://schemas.openxmlformats.org/markup-compatibility/2006">
          <mc:Choice Requires="x14">
            <control shapeId="63511" r:id="rId24" name="Check Box 23">
              <controlPr defaultSize="0" autoFill="0" autoLine="0" autoPict="0">
                <anchor moveWithCells="1">
                  <from>
                    <xdr:col>21</xdr:col>
                    <xdr:colOff>127000</xdr:colOff>
                    <xdr:row>150</xdr:row>
                    <xdr:rowOff>38100</xdr:rowOff>
                  </from>
                  <to>
                    <xdr:col>23</xdr:col>
                    <xdr:colOff>31750</xdr:colOff>
                    <xdr:row>150</xdr:row>
                    <xdr:rowOff>222250</xdr:rowOff>
                  </to>
                </anchor>
              </controlPr>
            </control>
          </mc:Choice>
        </mc:AlternateContent>
        <mc:AlternateContent xmlns:mc="http://schemas.openxmlformats.org/markup-compatibility/2006">
          <mc:Choice Requires="x14">
            <control shapeId="63512" r:id="rId25" name="Check Box 24">
              <controlPr defaultSize="0" autoFill="0" autoLine="0" autoPict="0">
                <anchor moveWithCells="1">
                  <from>
                    <xdr:col>19</xdr:col>
                    <xdr:colOff>69850</xdr:colOff>
                    <xdr:row>141</xdr:row>
                    <xdr:rowOff>152400</xdr:rowOff>
                  </from>
                  <to>
                    <xdr:col>20</xdr:col>
                    <xdr:colOff>165100</xdr:colOff>
                    <xdr:row>141</xdr:row>
                    <xdr:rowOff>704850</xdr:rowOff>
                  </to>
                </anchor>
              </controlPr>
            </control>
          </mc:Choice>
        </mc:AlternateContent>
        <mc:AlternateContent xmlns:mc="http://schemas.openxmlformats.org/markup-compatibility/2006">
          <mc:Choice Requires="x14">
            <control shapeId="63513" r:id="rId26" name="Check Box 25">
              <controlPr defaultSize="0" autoFill="0" autoLine="0" autoPict="0">
                <anchor moveWithCells="1">
                  <from>
                    <xdr:col>21</xdr:col>
                    <xdr:colOff>127000</xdr:colOff>
                    <xdr:row>143</xdr:row>
                    <xdr:rowOff>38100</xdr:rowOff>
                  </from>
                  <to>
                    <xdr:col>22</xdr:col>
                    <xdr:colOff>171450</xdr:colOff>
                    <xdr:row>143</xdr:row>
                    <xdr:rowOff>374650</xdr:rowOff>
                  </to>
                </anchor>
              </controlPr>
            </control>
          </mc:Choice>
        </mc:AlternateContent>
        <mc:AlternateContent xmlns:mc="http://schemas.openxmlformats.org/markup-compatibility/2006">
          <mc:Choice Requires="x14">
            <control shapeId="63514" r:id="rId27" name="Check Box 26">
              <controlPr defaultSize="0" autoFill="0" autoLine="0" autoPict="0">
                <anchor moveWithCells="1">
                  <from>
                    <xdr:col>23</xdr:col>
                    <xdr:colOff>88900</xdr:colOff>
                    <xdr:row>143</xdr:row>
                    <xdr:rowOff>38100</xdr:rowOff>
                  </from>
                  <to>
                    <xdr:col>24</xdr:col>
                    <xdr:colOff>146050</xdr:colOff>
                    <xdr:row>143</xdr:row>
                    <xdr:rowOff>374650</xdr:rowOff>
                  </to>
                </anchor>
              </controlPr>
            </control>
          </mc:Choice>
        </mc:AlternateContent>
        <mc:AlternateContent xmlns:mc="http://schemas.openxmlformats.org/markup-compatibility/2006">
          <mc:Choice Requires="x14">
            <control shapeId="63515" r:id="rId28" name="Check Box 27">
              <controlPr defaultSize="0" autoFill="0" autoLine="0" autoPict="0">
                <anchor moveWithCells="1">
                  <from>
                    <xdr:col>21</xdr:col>
                    <xdr:colOff>133350</xdr:colOff>
                    <xdr:row>27</xdr:row>
                    <xdr:rowOff>19050</xdr:rowOff>
                  </from>
                  <to>
                    <xdr:col>22</xdr:col>
                    <xdr:colOff>184150</xdr:colOff>
                    <xdr:row>27</xdr:row>
                    <xdr:rowOff>317500</xdr:rowOff>
                  </to>
                </anchor>
              </controlPr>
            </control>
          </mc:Choice>
        </mc:AlternateContent>
        <mc:AlternateContent xmlns:mc="http://schemas.openxmlformats.org/markup-compatibility/2006">
          <mc:Choice Requires="x14">
            <control shapeId="63516" r:id="rId29" name="Check Box 28">
              <controlPr defaultSize="0" autoFill="0" autoLine="0" autoPict="0">
                <anchor moveWithCells="1">
                  <from>
                    <xdr:col>23</xdr:col>
                    <xdr:colOff>146050</xdr:colOff>
                    <xdr:row>27</xdr:row>
                    <xdr:rowOff>19050</xdr:rowOff>
                  </from>
                  <to>
                    <xdr:col>24</xdr:col>
                    <xdr:colOff>184150</xdr:colOff>
                    <xdr:row>27</xdr:row>
                    <xdr:rowOff>317500</xdr:rowOff>
                  </to>
                </anchor>
              </controlPr>
            </control>
          </mc:Choice>
        </mc:AlternateContent>
        <mc:AlternateContent xmlns:mc="http://schemas.openxmlformats.org/markup-compatibility/2006">
          <mc:Choice Requires="x14">
            <control shapeId="63517" r:id="rId30" name="Check Box 29">
              <controlPr defaultSize="0" autoFill="0" autoLine="0" autoPict="0">
                <anchor moveWithCells="1">
                  <from>
                    <xdr:col>21</xdr:col>
                    <xdr:colOff>127000</xdr:colOff>
                    <xdr:row>148</xdr:row>
                    <xdr:rowOff>76200</xdr:rowOff>
                  </from>
                  <to>
                    <xdr:col>22</xdr:col>
                    <xdr:colOff>171450</xdr:colOff>
                    <xdr:row>148</xdr:row>
                    <xdr:rowOff>266700</xdr:rowOff>
                  </to>
                </anchor>
              </controlPr>
            </control>
          </mc:Choice>
        </mc:AlternateContent>
        <mc:AlternateContent xmlns:mc="http://schemas.openxmlformats.org/markup-compatibility/2006">
          <mc:Choice Requires="x14">
            <control shapeId="63518" r:id="rId31" name="Check Box 30">
              <controlPr defaultSize="0" autoFill="0" autoLine="0" autoPict="0">
                <anchor moveWithCells="1">
                  <from>
                    <xdr:col>23</xdr:col>
                    <xdr:colOff>69850</xdr:colOff>
                    <xdr:row>148</xdr:row>
                    <xdr:rowOff>76200</xdr:rowOff>
                  </from>
                  <to>
                    <xdr:col>25</xdr:col>
                    <xdr:colOff>31750</xdr:colOff>
                    <xdr:row>148</xdr:row>
                    <xdr:rowOff>266700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1"/>
  <dimension ref="A1:BB31"/>
  <sheetViews>
    <sheetView showGridLines="0" topLeftCell="A6" zoomScaleNormal="100" zoomScaleSheetLayoutView="140" workbookViewId="0">
      <selection activeCell="AF13" sqref="AF13"/>
    </sheetView>
  </sheetViews>
  <sheetFormatPr defaultRowHeight="14.5" x14ac:dyDescent="0.35"/>
  <cols>
    <col min="1" max="1" width="2.26953125" customWidth="1"/>
    <col min="2" max="2" width="4.81640625" customWidth="1"/>
    <col min="3" max="25" width="3.453125" customWidth="1"/>
    <col min="26" max="26" width="2.26953125" customWidth="1"/>
  </cols>
  <sheetData>
    <row r="1" spans="1:54" ht="15.5" x14ac:dyDescent="0.35">
      <c r="A1" s="4"/>
      <c r="B1" s="3" t="s">
        <v>69</v>
      </c>
      <c r="C1" s="4"/>
      <c r="D1" s="4"/>
      <c r="E1" s="4"/>
      <c r="F1" s="4"/>
      <c r="G1" s="4"/>
      <c r="H1" s="4"/>
      <c r="I1" s="4"/>
      <c r="J1" s="4"/>
      <c r="K1" s="4"/>
      <c r="L1" s="4"/>
      <c r="M1" s="4"/>
      <c r="N1" s="4"/>
      <c r="O1" s="4"/>
      <c r="P1" s="4"/>
      <c r="Q1" s="4"/>
      <c r="R1" s="4"/>
      <c r="S1" s="4"/>
      <c r="T1" s="4"/>
      <c r="U1" s="4"/>
      <c r="V1" s="4"/>
      <c r="W1" s="4"/>
      <c r="X1" s="4"/>
      <c r="Y1" s="4"/>
      <c r="Z1" s="4"/>
    </row>
    <row r="2" spans="1:54" x14ac:dyDescent="0.35">
      <c r="A2" s="4"/>
      <c r="B2" s="4"/>
      <c r="C2" s="4"/>
      <c r="D2" s="4"/>
      <c r="E2" s="4"/>
      <c r="F2" s="4"/>
      <c r="G2" s="4"/>
      <c r="H2" s="4"/>
      <c r="I2" s="4"/>
      <c r="J2" s="4"/>
      <c r="K2" s="4"/>
      <c r="L2" s="4"/>
      <c r="M2" s="4"/>
      <c r="N2" s="4"/>
      <c r="O2" s="4"/>
      <c r="P2" s="4"/>
      <c r="Q2" s="4"/>
      <c r="R2" s="4"/>
      <c r="S2" s="4"/>
      <c r="T2" s="4"/>
      <c r="U2" s="4"/>
      <c r="V2" s="4"/>
      <c r="W2" s="4"/>
      <c r="X2" s="4"/>
      <c r="Y2" s="4"/>
      <c r="Z2" s="4"/>
    </row>
    <row r="3" spans="1:54" x14ac:dyDescent="0.35">
      <c r="A3" s="4"/>
      <c r="B3" s="982" t="s">
        <v>44</v>
      </c>
      <c r="C3" s="983"/>
      <c r="D3" s="983"/>
      <c r="E3" s="983"/>
      <c r="F3" s="983"/>
      <c r="G3" s="983"/>
      <c r="H3" s="983"/>
      <c r="I3" s="1324"/>
      <c r="J3" s="1325"/>
      <c r="K3" s="1325"/>
      <c r="L3" s="1325"/>
      <c r="M3" s="1325"/>
      <c r="N3" s="1325"/>
      <c r="O3" s="1325"/>
      <c r="P3" s="1325"/>
      <c r="Q3" s="1325"/>
      <c r="R3" s="1325"/>
      <c r="S3" s="1325"/>
      <c r="T3" s="1325"/>
      <c r="U3" s="1325"/>
      <c r="V3" s="1325"/>
      <c r="W3" s="1325"/>
      <c r="X3" s="1325"/>
      <c r="Y3" s="1326"/>
      <c r="Z3" s="4"/>
    </row>
    <row r="4" spans="1:54" x14ac:dyDescent="0.35">
      <c r="A4" s="4"/>
      <c r="B4" s="982" t="s">
        <v>46</v>
      </c>
      <c r="C4" s="983"/>
      <c r="D4" s="983"/>
      <c r="E4" s="983"/>
      <c r="F4" s="983"/>
      <c r="G4" s="983"/>
      <c r="H4" s="983"/>
      <c r="I4" s="1327"/>
      <c r="J4" s="1328"/>
      <c r="K4" s="1328"/>
      <c r="L4" s="1328"/>
      <c r="M4" s="1328"/>
      <c r="N4" s="1328"/>
      <c r="O4" s="1328"/>
      <c r="P4" s="1328"/>
      <c r="Q4" s="1328"/>
      <c r="R4" s="1328"/>
      <c r="S4" s="1328"/>
      <c r="T4" s="1328"/>
      <c r="U4" s="1328"/>
      <c r="V4" s="1328"/>
      <c r="W4" s="1328"/>
      <c r="X4" s="1328"/>
      <c r="Y4" s="1329"/>
      <c r="Z4" s="4"/>
    </row>
    <row r="5" spans="1:54" x14ac:dyDescent="0.35">
      <c r="A5" s="4"/>
      <c r="B5" s="4"/>
      <c r="C5" s="5"/>
      <c r="D5" s="4"/>
      <c r="E5" s="4"/>
      <c r="F5" s="4"/>
      <c r="G5" s="4"/>
      <c r="H5" s="4"/>
      <c r="I5" s="4"/>
      <c r="J5" s="4"/>
      <c r="K5" s="4"/>
      <c r="L5" s="4"/>
      <c r="M5" s="4"/>
      <c r="N5" s="4"/>
      <c r="O5" s="4"/>
      <c r="P5" s="4"/>
      <c r="Q5" s="4"/>
      <c r="R5" s="4"/>
      <c r="S5" s="4"/>
      <c r="T5" s="4"/>
      <c r="U5" s="4"/>
      <c r="V5" s="4"/>
      <c r="W5" s="4"/>
      <c r="X5" s="4"/>
      <c r="Y5" s="4"/>
      <c r="Z5" s="4"/>
    </row>
    <row r="6" spans="1:54" ht="15.5" x14ac:dyDescent="0.35">
      <c r="A6" s="4"/>
      <c r="B6" s="181" t="s">
        <v>11</v>
      </c>
      <c r="C6" s="846"/>
      <c r="D6" s="847"/>
      <c r="E6" s="848"/>
      <c r="F6" s="848"/>
      <c r="G6" s="848"/>
      <c r="H6" s="848"/>
      <c r="I6" s="848"/>
      <c r="J6" s="848"/>
      <c r="K6" s="848"/>
      <c r="L6" s="848"/>
      <c r="M6" s="848"/>
      <c r="N6" s="848"/>
      <c r="O6" s="848"/>
      <c r="P6" s="848"/>
      <c r="Q6" s="848"/>
      <c r="R6" s="848"/>
      <c r="S6" s="848"/>
      <c r="T6" s="848"/>
      <c r="U6" s="848"/>
      <c r="V6" s="848"/>
      <c r="W6" s="848"/>
      <c r="X6" s="848"/>
      <c r="Y6" s="848"/>
      <c r="Z6" s="302"/>
      <c r="AA6" s="302"/>
    </row>
    <row r="7" spans="1:54" ht="6" customHeight="1" x14ac:dyDescent="0.35">
      <c r="A7" s="4"/>
      <c r="B7" s="4"/>
      <c r="C7" s="4"/>
      <c r="D7" s="4"/>
      <c r="E7" s="4"/>
      <c r="F7" s="4"/>
      <c r="G7" s="4"/>
      <c r="H7" s="4"/>
      <c r="I7" s="4"/>
      <c r="J7" s="4"/>
      <c r="K7" s="4"/>
      <c r="L7" s="4"/>
      <c r="M7" s="4"/>
      <c r="N7" s="4"/>
      <c r="O7" s="4"/>
      <c r="P7" s="4"/>
      <c r="Q7" s="4"/>
      <c r="R7" s="4"/>
      <c r="S7" s="4"/>
      <c r="T7" s="4"/>
      <c r="U7" s="4"/>
      <c r="V7" s="4"/>
      <c r="W7" s="4"/>
      <c r="X7" s="4"/>
      <c r="Y7" s="4"/>
      <c r="Z7" s="4"/>
    </row>
    <row r="8" spans="1:54" ht="50" x14ac:dyDescent="0.35">
      <c r="A8" s="4"/>
      <c r="B8" s="282" t="s">
        <v>321</v>
      </c>
      <c r="C8" s="1030" t="s">
        <v>322</v>
      </c>
      <c r="D8" s="1030"/>
      <c r="E8" s="1030"/>
      <c r="F8" s="1030"/>
      <c r="G8" s="1030"/>
      <c r="H8" s="1030"/>
      <c r="I8" s="1030"/>
      <c r="J8" s="1030"/>
      <c r="K8" s="1030"/>
      <c r="L8" s="1030"/>
      <c r="M8" s="1030"/>
      <c r="N8" s="1030"/>
      <c r="O8" s="1030"/>
      <c r="P8" s="1030"/>
      <c r="Q8" s="1030"/>
      <c r="R8" s="1030"/>
      <c r="S8" s="1030"/>
      <c r="T8" s="1030"/>
      <c r="U8" s="1030"/>
      <c r="V8" s="1030"/>
      <c r="W8" s="1030"/>
      <c r="X8" s="1030"/>
      <c r="Y8" s="1030"/>
      <c r="Z8" s="4"/>
    </row>
    <row r="9" spans="1:54" ht="7.5" customHeight="1" x14ac:dyDescent="0.35">
      <c r="A9" s="4"/>
      <c r="B9" s="4"/>
      <c r="C9" s="4"/>
      <c r="D9" s="4"/>
      <c r="E9" s="4"/>
      <c r="F9" s="4"/>
      <c r="G9" s="4"/>
      <c r="H9" s="4"/>
      <c r="I9" s="4"/>
      <c r="J9" s="4"/>
      <c r="K9" s="4"/>
      <c r="L9" s="4"/>
      <c r="M9" s="4"/>
      <c r="N9" s="4"/>
      <c r="O9" s="4"/>
      <c r="P9" s="4"/>
      <c r="Q9" s="4"/>
      <c r="R9" s="4"/>
      <c r="S9" s="4"/>
      <c r="T9" s="4"/>
      <c r="U9" s="4"/>
      <c r="V9" s="4"/>
      <c r="W9" s="4"/>
      <c r="X9" s="4"/>
      <c r="Y9" s="4"/>
      <c r="Z9" s="4"/>
    </row>
    <row r="10" spans="1:54" x14ac:dyDescent="0.35">
      <c r="A10" s="4"/>
      <c r="B10" s="4"/>
      <c r="C10" s="990"/>
      <c r="D10" s="991"/>
      <c r="E10" s="991"/>
      <c r="F10" s="991"/>
      <c r="G10" s="991"/>
      <c r="H10" s="991"/>
      <c r="I10" s="991"/>
      <c r="J10" s="991"/>
      <c r="K10" s="991"/>
      <c r="L10" s="991"/>
      <c r="M10" s="991"/>
      <c r="N10" s="991"/>
      <c r="O10" s="991"/>
      <c r="P10" s="991"/>
      <c r="Q10" s="991"/>
      <c r="R10" s="991"/>
      <c r="S10" s="991"/>
      <c r="T10" s="991"/>
      <c r="U10" s="991"/>
      <c r="V10" s="991"/>
      <c r="W10" s="991"/>
      <c r="X10" s="991"/>
      <c r="Y10" s="992"/>
      <c r="Z10" s="4"/>
    </row>
    <row r="11" spans="1:54" x14ac:dyDescent="0.35">
      <c r="A11" s="4"/>
      <c r="B11" s="4"/>
      <c r="C11" s="1087"/>
      <c r="D11" s="1088"/>
      <c r="E11" s="1088"/>
      <c r="F11" s="1088"/>
      <c r="G11" s="1088"/>
      <c r="H11" s="1088"/>
      <c r="I11" s="1088"/>
      <c r="J11" s="1088"/>
      <c r="K11" s="1088"/>
      <c r="L11" s="1088"/>
      <c r="M11" s="1088"/>
      <c r="N11" s="1088"/>
      <c r="O11" s="1088"/>
      <c r="P11" s="1088"/>
      <c r="Q11" s="1088"/>
      <c r="R11" s="1088"/>
      <c r="S11" s="1088"/>
      <c r="T11" s="1088"/>
      <c r="U11" s="1088"/>
      <c r="V11" s="1088"/>
      <c r="W11" s="1088"/>
      <c r="X11" s="1088"/>
      <c r="Y11" s="1089"/>
      <c r="Z11" s="4"/>
    </row>
    <row r="12" spans="1:54" x14ac:dyDescent="0.35">
      <c r="A12" s="4"/>
      <c r="B12" s="4"/>
      <c r="C12" s="993"/>
      <c r="D12" s="994"/>
      <c r="E12" s="994"/>
      <c r="F12" s="994"/>
      <c r="G12" s="994"/>
      <c r="H12" s="994"/>
      <c r="I12" s="994"/>
      <c r="J12" s="994"/>
      <c r="K12" s="994"/>
      <c r="L12" s="994"/>
      <c r="M12" s="994"/>
      <c r="N12" s="994"/>
      <c r="O12" s="994"/>
      <c r="P12" s="994"/>
      <c r="Q12" s="994"/>
      <c r="R12" s="994"/>
      <c r="S12" s="994"/>
      <c r="T12" s="994"/>
      <c r="U12" s="994"/>
      <c r="V12" s="994"/>
      <c r="W12" s="994"/>
      <c r="X12" s="994"/>
      <c r="Y12" s="995"/>
      <c r="Z12" s="4"/>
    </row>
    <row r="13" spans="1:54" x14ac:dyDescent="0.35">
      <c r="A13" s="4"/>
      <c r="B13" s="4"/>
      <c r="C13" s="4"/>
      <c r="D13" s="4"/>
      <c r="E13" s="4"/>
      <c r="F13" s="4"/>
      <c r="G13" s="4"/>
      <c r="H13" s="4"/>
      <c r="I13" s="4"/>
      <c r="J13" s="4"/>
      <c r="K13" s="4"/>
      <c r="L13" s="4"/>
      <c r="M13" s="4"/>
      <c r="N13" s="4"/>
      <c r="O13" s="4"/>
      <c r="P13" s="4"/>
      <c r="Q13" s="4"/>
      <c r="R13" s="4"/>
      <c r="S13" s="4"/>
      <c r="T13" s="4"/>
      <c r="U13" s="4"/>
      <c r="V13" s="4"/>
      <c r="W13" s="4"/>
      <c r="X13" s="4"/>
      <c r="Y13" s="4"/>
      <c r="Z13" s="4"/>
    </row>
    <row r="14" spans="1:54" ht="37.5" x14ac:dyDescent="0.35">
      <c r="A14" s="4"/>
      <c r="B14" s="282" t="s">
        <v>323</v>
      </c>
      <c r="C14" s="1030" t="s">
        <v>324</v>
      </c>
      <c r="D14" s="1030"/>
      <c r="E14" s="1030"/>
      <c r="F14" s="1030"/>
      <c r="G14" s="1030"/>
      <c r="H14" s="1030"/>
      <c r="I14" s="1030"/>
      <c r="J14" s="1030"/>
      <c r="K14" s="1030"/>
      <c r="L14" s="1030"/>
      <c r="M14" s="1030"/>
      <c r="N14" s="1030"/>
      <c r="O14" s="1030"/>
      <c r="P14" s="1030"/>
      <c r="Q14" s="1030"/>
      <c r="R14" s="1030"/>
      <c r="S14" s="1030"/>
      <c r="T14" s="1030"/>
      <c r="U14" s="1030"/>
      <c r="V14" s="1030"/>
      <c r="W14" s="1030"/>
      <c r="X14" s="1030"/>
      <c r="Y14" s="1030"/>
      <c r="Z14" s="4"/>
    </row>
    <row r="15" spans="1:54" x14ac:dyDescent="0.35">
      <c r="A15" s="4"/>
      <c r="B15" s="160"/>
      <c r="C15" s="301"/>
      <c r="D15" s="301"/>
      <c r="E15" s="301"/>
      <c r="F15" s="301"/>
      <c r="G15" s="301"/>
      <c r="H15" s="301"/>
      <c r="I15" s="301"/>
      <c r="J15" s="301"/>
      <c r="K15" s="301"/>
      <c r="L15" s="301"/>
      <c r="M15" s="301"/>
      <c r="N15" s="301"/>
      <c r="O15" s="301"/>
      <c r="P15" s="301"/>
      <c r="Q15" s="301"/>
      <c r="R15" s="301"/>
      <c r="S15" s="301"/>
      <c r="T15" s="301"/>
      <c r="U15" s="301"/>
      <c r="V15" s="301"/>
      <c r="W15" s="301"/>
      <c r="X15" s="301"/>
      <c r="Y15" s="301"/>
      <c r="Z15" s="4"/>
      <c r="AC15" s="4"/>
      <c r="BB15" s="4"/>
    </row>
    <row r="16" spans="1:54" x14ac:dyDescent="0.35">
      <c r="A16" s="4"/>
      <c r="B16" s="4"/>
      <c r="C16" s="990"/>
      <c r="D16" s="991"/>
      <c r="E16" s="991"/>
      <c r="F16" s="991"/>
      <c r="G16" s="991"/>
      <c r="H16" s="991"/>
      <c r="I16" s="991"/>
      <c r="J16" s="991"/>
      <c r="K16" s="991"/>
      <c r="L16" s="991"/>
      <c r="M16" s="991"/>
      <c r="N16" s="991"/>
      <c r="O16" s="991"/>
      <c r="P16" s="991"/>
      <c r="Q16" s="991"/>
      <c r="R16" s="991"/>
      <c r="S16" s="991"/>
      <c r="T16" s="991"/>
      <c r="U16" s="991"/>
      <c r="V16" s="991"/>
      <c r="W16" s="991"/>
      <c r="X16" s="991"/>
      <c r="Y16" s="992"/>
      <c r="Z16" s="4"/>
    </row>
    <row r="17" spans="1:26" x14ac:dyDescent="0.35">
      <c r="A17" s="4"/>
      <c r="B17" s="4"/>
      <c r="C17" s="1087"/>
      <c r="D17" s="1088"/>
      <c r="E17" s="1088"/>
      <c r="F17" s="1088"/>
      <c r="G17" s="1088"/>
      <c r="H17" s="1088"/>
      <c r="I17" s="1088"/>
      <c r="J17" s="1088"/>
      <c r="K17" s="1088"/>
      <c r="L17" s="1088"/>
      <c r="M17" s="1088"/>
      <c r="N17" s="1088"/>
      <c r="O17" s="1088"/>
      <c r="P17" s="1088"/>
      <c r="Q17" s="1088"/>
      <c r="R17" s="1088"/>
      <c r="S17" s="1088"/>
      <c r="T17" s="1088"/>
      <c r="U17" s="1088"/>
      <c r="V17" s="1088"/>
      <c r="W17" s="1088"/>
      <c r="X17" s="1088"/>
      <c r="Y17" s="1089"/>
      <c r="Z17" s="4"/>
    </row>
    <row r="18" spans="1:26" x14ac:dyDescent="0.35">
      <c r="A18" s="4"/>
      <c r="B18" s="4"/>
      <c r="C18" s="993"/>
      <c r="D18" s="994"/>
      <c r="E18" s="994"/>
      <c r="F18" s="994"/>
      <c r="G18" s="994"/>
      <c r="H18" s="994"/>
      <c r="I18" s="994"/>
      <c r="J18" s="994"/>
      <c r="K18" s="994"/>
      <c r="L18" s="994"/>
      <c r="M18" s="994"/>
      <c r="N18" s="994"/>
      <c r="O18" s="994"/>
      <c r="P18" s="994"/>
      <c r="Q18" s="994"/>
      <c r="R18" s="994"/>
      <c r="S18" s="994"/>
      <c r="T18" s="994"/>
      <c r="U18" s="994"/>
      <c r="V18" s="994"/>
      <c r="W18" s="994"/>
      <c r="X18" s="994"/>
      <c r="Y18" s="995"/>
      <c r="Z18" s="4"/>
    </row>
    <row r="19" spans="1:26" ht="18.399999999999999" customHeight="1" x14ac:dyDescent="0.35">
      <c r="A19" s="4"/>
      <c r="B19" s="4"/>
      <c r="C19" s="4"/>
      <c r="D19" s="4"/>
      <c r="E19" s="4"/>
      <c r="F19" s="4"/>
      <c r="G19" s="4"/>
      <c r="H19" s="4"/>
      <c r="I19" s="4"/>
      <c r="J19" s="4"/>
      <c r="K19" s="4"/>
      <c r="L19" s="4"/>
      <c r="M19" s="4"/>
      <c r="N19" s="4"/>
      <c r="O19" s="4"/>
      <c r="P19" s="4"/>
      <c r="Q19" s="4"/>
      <c r="R19" s="4"/>
      <c r="S19" s="4"/>
      <c r="T19" s="4"/>
      <c r="U19" s="4"/>
      <c r="V19" s="4"/>
      <c r="W19" s="4"/>
      <c r="X19" s="4"/>
      <c r="Y19" s="4"/>
      <c r="Z19" s="4"/>
    </row>
    <row r="20" spans="1:26" ht="37.5" x14ac:dyDescent="0.35">
      <c r="A20" s="4"/>
      <c r="B20" s="282" t="s">
        <v>325</v>
      </c>
      <c r="C20" s="1030" t="s">
        <v>326</v>
      </c>
      <c r="D20" s="1030"/>
      <c r="E20" s="1030"/>
      <c r="F20" s="1030"/>
      <c r="G20" s="1030"/>
      <c r="H20" s="1030"/>
      <c r="I20" s="1030"/>
      <c r="J20" s="1030"/>
      <c r="K20" s="1030"/>
      <c r="L20" s="1030"/>
      <c r="M20" s="1030"/>
      <c r="N20" s="1030"/>
      <c r="O20" s="1030"/>
      <c r="P20" s="1030"/>
      <c r="Q20" s="1030"/>
      <c r="R20" s="1030"/>
      <c r="S20" s="1030"/>
      <c r="T20" s="1030"/>
      <c r="U20" s="1030"/>
      <c r="V20" s="1030"/>
      <c r="W20" s="1030"/>
      <c r="X20" s="1030"/>
      <c r="Y20" s="1030"/>
      <c r="Z20" s="4"/>
    </row>
    <row r="21" spans="1:26" ht="7.5" customHeight="1" x14ac:dyDescent="0.35">
      <c r="A21" s="4"/>
      <c r="B21" s="4"/>
      <c r="C21" s="4"/>
      <c r="D21" s="4"/>
      <c r="E21" s="4"/>
      <c r="F21" s="4"/>
      <c r="G21" s="4"/>
      <c r="H21" s="4"/>
      <c r="I21" s="4"/>
      <c r="J21" s="4"/>
      <c r="K21" s="4"/>
      <c r="L21" s="4"/>
      <c r="M21" s="4"/>
      <c r="N21" s="4"/>
      <c r="O21" s="4"/>
      <c r="P21" s="4"/>
      <c r="Q21" s="4"/>
      <c r="R21" s="4"/>
      <c r="S21" s="4"/>
      <c r="T21" s="4"/>
      <c r="U21" s="4"/>
      <c r="V21" s="4"/>
      <c r="W21" s="4"/>
      <c r="X21" s="4"/>
      <c r="Y21" s="4"/>
      <c r="Z21" s="4"/>
    </row>
    <row r="22" spans="1:26" x14ac:dyDescent="0.35">
      <c r="A22" s="4"/>
      <c r="B22" s="4"/>
      <c r="C22" s="990"/>
      <c r="D22" s="991"/>
      <c r="E22" s="991"/>
      <c r="F22" s="991"/>
      <c r="G22" s="991"/>
      <c r="H22" s="991"/>
      <c r="I22" s="991"/>
      <c r="J22" s="991"/>
      <c r="K22" s="991"/>
      <c r="L22" s="991"/>
      <c r="M22" s="991"/>
      <c r="N22" s="991"/>
      <c r="O22" s="991"/>
      <c r="P22" s="991"/>
      <c r="Q22" s="991"/>
      <c r="R22" s="991"/>
      <c r="S22" s="991"/>
      <c r="T22" s="991"/>
      <c r="U22" s="991"/>
      <c r="V22" s="991"/>
      <c r="W22" s="991"/>
      <c r="X22" s="991"/>
      <c r="Y22" s="992"/>
      <c r="Z22" s="4"/>
    </row>
    <row r="23" spans="1:26" x14ac:dyDescent="0.35">
      <c r="A23" s="4"/>
      <c r="B23" s="4"/>
      <c r="C23" s="1087"/>
      <c r="D23" s="1088"/>
      <c r="E23" s="1088"/>
      <c r="F23" s="1088"/>
      <c r="G23" s="1088"/>
      <c r="H23" s="1088"/>
      <c r="I23" s="1088"/>
      <c r="J23" s="1088"/>
      <c r="K23" s="1088"/>
      <c r="L23" s="1088"/>
      <c r="M23" s="1088"/>
      <c r="N23" s="1088"/>
      <c r="O23" s="1088"/>
      <c r="P23" s="1088"/>
      <c r="Q23" s="1088"/>
      <c r="R23" s="1088"/>
      <c r="S23" s="1088"/>
      <c r="T23" s="1088"/>
      <c r="U23" s="1088"/>
      <c r="V23" s="1088"/>
      <c r="W23" s="1088"/>
      <c r="X23" s="1088"/>
      <c r="Y23" s="1089"/>
      <c r="Z23" s="4"/>
    </row>
    <row r="24" spans="1:26" x14ac:dyDescent="0.35">
      <c r="A24" s="4"/>
      <c r="B24" s="4"/>
      <c r="C24" s="993"/>
      <c r="D24" s="994"/>
      <c r="E24" s="994"/>
      <c r="F24" s="994"/>
      <c r="G24" s="994"/>
      <c r="H24" s="994"/>
      <c r="I24" s="994"/>
      <c r="J24" s="994"/>
      <c r="K24" s="994"/>
      <c r="L24" s="994"/>
      <c r="M24" s="994"/>
      <c r="N24" s="994"/>
      <c r="O24" s="994"/>
      <c r="P24" s="994"/>
      <c r="Q24" s="994"/>
      <c r="R24" s="994"/>
      <c r="S24" s="994"/>
      <c r="T24" s="994"/>
      <c r="U24" s="994"/>
      <c r="V24" s="994"/>
      <c r="W24" s="994"/>
      <c r="X24" s="994"/>
      <c r="Y24" s="995"/>
      <c r="Z24" s="4"/>
    </row>
    <row r="25" spans="1:26" x14ac:dyDescent="0.35">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ht="43.5" customHeight="1" x14ac:dyDescent="0.35">
      <c r="A26" s="4"/>
      <c r="B26" s="282" t="s">
        <v>327</v>
      </c>
      <c r="C26" s="1030" t="s">
        <v>328</v>
      </c>
      <c r="D26" s="1030"/>
      <c r="E26" s="1030"/>
      <c r="F26" s="1030"/>
      <c r="G26" s="1030"/>
      <c r="H26" s="1030"/>
      <c r="I26" s="1030"/>
      <c r="J26" s="1030"/>
      <c r="K26" s="1030"/>
      <c r="L26" s="1030"/>
      <c r="M26" s="1030"/>
      <c r="N26" s="1030"/>
      <c r="O26" s="1030"/>
      <c r="P26" s="1030"/>
      <c r="Q26" s="1030"/>
      <c r="R26" s="1030"/>
      <c r="S26" s="1030"/>
      <c r="T26" s="1030"/>
      <c r="U26" s="1030"/>
      <c r="V26" s="1030"/>
      <c r="W26" s="1030"/>
      <c r="X26" s="1030"/>
      <c r="Y26" s="1030"/>
      <c r="Z26" s="4"/>
    </row>
    <row r="27" spans="1:26" ht="7.5" customHeight="1" x14ac:dyDescent="0.35">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x14ac:dyDescent="0.35">
      <c r="A28" s="4"/>
      <c r="B28" s="4"/>
      <c r="C28" s="990"/>
      <c r="D28" s="991"/>
      <c r="E28" s="991"/>
      <c r="F28" s="991"/>
      <c r="G28" s="991"/>
      <c r="H28" s="991"/>
      <c r="I28" s="991"/>
      <c r="J28" s="991"/>
      <c r="K28" s="991"/>
      <c r="L28" s="991"/>
      <c r="M28" s="991"/>
      <c r="N28" s="991"/>
      <c r="O28" s="991"/>
      <c r="P28" s="991"/>
      <c r="Q28" s="991"/>
      <c r="R28" s="991"/>
      <c r="S28" s="991"/>
      <c r="T28" s="991"/>
      <c r="U28" s="991"/>
      <c r="V28" s="991"/>
      <c r="W28" s="991"/>
      <c r="X28" s="991"/>
      <c r="Y28" s="992"/>
      <c r="Z28" s="4"/>
    </row>
    <row r="29" spans="1:26" x14ac:dyDescent="0.35">
      <c r="A29" s="4"/>
      <c r="B29" s="4"/>
      <c r="C29" s="1087"/>
      <c r="D29" s="1088"/>
      <c r="E29" s="1088"/>
      <c r="F29" s="1088"/>
      <c r="G29" s="1088"/>
      <c r="H29" s="1088"/>
      <c r="I29" s="1088"/>
      <c r="J29" s="1088"/>
      <c r="K29" s="1088"/>
      <c r="L29" s="1088"/>
      <c r="M29" s="1088"/>
      <c r="N29" s="1088"/>
      <c r="O29" s="1088"/>
      <c r="P29" s="1088"/>
      <c r="Q29" s="1088"/>
      <c r="R29" s="1088"/>
      <c r="S29" s="1088"/>
      <c r="T29" s="1088"/>
      <c r="U29" s="1088"/>
      <c r="V29" s="1088"/>
      <c r="W29" s="1088"/>
      <c r="X29" s="1088"/>
      <c r="Y29" s="1089"/>
      <c r="Z29" s="4"/>
    </row>
    <row r="30" spans="1:26" x14ac:dyDescent="0.35">
      <c r="A30" s="4"/>
      <c r="B30" s="4"/>
      <c r="C30" s="993"/>
      <c r="D30" s="994"/>
      <c r="E30" s="994"/>
      <c r="F30" s="994"/>
      <c r="G30" s="994"/>
      <c r="H30" s="994"/>
      <c r="I30" s="994"/>
      <c r="J30" s="994"/>
      <c r="K30" s="994"/>
      <c r="L30" s="994"/>
      <c r="M30" s="994"/>
      <c r="N30" s="994"/>
      <c r="O30" s="994"/>
      <c r="P30" s="994"/>
      <c r="Q30" s="994"/>
      <c r="R30" s="994"/>
      <c r="S30" s="994"/>
      <c r="T30" s="994"/>
      <c r="U30" s="994"/>
      <c r="V30" s="994"/>
      <c r="W30" s="994"/>
      <c r="X30" s="994"/>
      <c r="Y30" s="995"/>
      <c r="Z30" s="4"/>
    </row>
    <row r="31" spans="1:26" x14ac:dyDescent="0.35">
      <c r="A31" s="4"/>
      <c r="B31" s="4"/>
      <c r="C31" s="4"/>
      <c r="D31" s="4"/>
      <c r="E31" s="4"/>
      <c r="F31" s="4"/>
      <c r="G31" s="4"/>
      <c r="H31" s="4"/>
      <c r="I31" s="4"/>
      <c r="J31" s="4"/>
      <c r="K31" s="4"/>
      <c r="L31" s="4"/>
      <c r="M31" s="4"/>
      <c r="N31" s="4"/>
      <c r="O31" s="4"/>
      <c r="P31" s="4"/>
      <c r="Q31" s="4"/>
      <c r="R31" s="4"/>
      <c r="S31" s="4"/>
      <c r="T31" s="4"/>
      <c r="U31" s="4"/>
      <c r="V31" s="4"/>
      <c r="W31" s="4"/>
      <c r="X31" s="4"/>
      <c r="Y31" s="4"/>
      <c r="Z31" s="4"/>
    </row>
  </sheetData>
  <sheetProtection algorithmName="SHA-512" hashValue="rlWgQGX+AXQRDhn0cC2dAgsyW07R458h6esIlk5RsKTmp+qT0pCfceHuPP/q/XovBkISqA3l/DpceNCOHS17UA==" saltValue="GNG5BvCr8IHtU1oSaZTLCg==" spinCount="100000" sheet="1" formatCells="0" formatRows="0" insertRows="0"/>
  <mergeCells count="12">
    <mergeCell ref="C16:Y18"/>
    <mergeCell ref="C22:Y24"/>
    <mergeCell ref="C28:Y30"/>
    <mergeCell ref="C14:Y14"/>
    <mergeCell ref="B3:H3"/>
    <mergeCell ref="I3:Y3"/>
    <mergeCell ref="B4:H4"/>
    <mergeCell ref="I4:Y4"/>
    <mergeCell ref="C8:Y8"/>
    <mergeCell ref="C10:Y12"/>
    <mergeCell ref="C20:Y20"/>
    <mergeCell ref="C26:Y26"/>
  </mergeCells>
  <pageMargins left="0.59055118110236227" right="0.39370078740157483" top="0.74803149606299213" bottom="0.74803149606299213" header="0.31496062992125984" footer="0.31496062992125984"/>
  <headerFooter scaleWithDoc="0">
    <oddFooter>&amp;L&amp;"Arial,Regular"&amp;8ACAP Renewal/0126/ACAP&amp;C&amp;"Arial,Regular"&amp;8ACAP Renewal &amp;A - 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F3038-CB43-49EA-9E9D-C0867B5E5086}">
  <dimension ref="A1:AT370"/>
  <sheetViews>
    <sheetView showGridLines="0" topLeftCell="A275" zoomScale="115" zoomScaleNormal="115" zoomScaleSheetLayoutView="115" workbookViewId="0">
      <selection activeCell="AA294" sqref="AA294"/>
    </sheetView>
  </sheetViews>
  <sheetFormatPr defaultColWidth="9.1796875" defaultRowHeight="14.5" x14ac:dyDescent="0.35"/>
  <cols>
    <col min="1" max="1" width="2.26953125" customWidth="1"/>
    <col min="2" max="2" width="4" style="4" customWidth="1"/>
    <col min="3" max="3" width="3.54296875" customWidth="1"/>
    <col min="4" max="5" width="3.453125" customWidth="1"/>
    <col min="6" max="6" width="4" customWidth="1"/>
    <col min="7" max="10" width="3.453125" customWidth="1"/>
    <col min="11" max="11" width="3.7265625" customWidth="1"/>
    <col min="12" max="18" width="3.453125" customWidth="1"/>
    <col min="19" max="26" width="3.1796875" customWidth="1"/>
    <col min="27" max="27" width="62.26953125" style="4" customWidth="1"/>
    <col min="28" max="46" width="9.1796875" style="4"/>
  </cols>
  <sheetData>
    <row r="1" spans="1:26" hidden="1" x14ac:dyDescent="0.35">
      <c r="B1" s="56" t="s">
        <v>43</v>
      </c>
    </row>
    <row r="2" spans="1:26" hidden="1" x14ac:dyDescent="0.35"/>
    <row r="3" spans="1:26" hidden="1" x14ac:dyDescent="0.35">
      <c r="B3" s="4" t="s">
        <v>237</v>
      </c>
    </row>
    <row r="4" spans="1:26" hidden="1" x14ac:dyDescent="0.35">
      <c r="B4" s="4" t="s">
        <v>240</v>
      </c>
    </row>
    <row r="5" spans="1:26" ht="15.5" x14ac:dyDescent="0.35">
      <c r="A5" s="4"/>
      <c r="B5" s="3" t="s">
        <v>69</v>
      </c>
      <c r="C5" s="4"/>
      <c r="D5" s="4"/>
      <c r="E5" s="4"/>
      <c r="F5" s="4"/>
      <c r="G5" s="4"/>
      <c r="H5" s="4"/>
      <c r="I5" s="4"/>
      <c r="J5" s="4"/>
      <c r="K5" s="4"/>
      <c r="L5" s="4"/>
      <c r="M5" s="4"/>
      <c r="N5" s="4"/>
      <c r="O5" s="4"/>
      <c r="P5" s="4"/>
      <c r="Q5" s="4"/>
      <c r="R5" s="4"/>
      <c r="S5" s="4"/>
      <c r="T5" s="4"/>
      <c r="U5" s="4"/>
      <c r="V5" s="4"/>
      <c r="W5" s="4"/>
      <c r="X5" s="4"/>
      <c r="Y5" s="4"/>
      <c r="Z5" s="4"/>
    </row>
    <row r="6" spans="1:26" ht="8.25" customHeight="1" x14ac:dyDescent="0.35">
      <c r="A6" s="4"/>
      <c r="C6" s="4"/>
      <c r="D6" s="4"/>
      <c r="E6" s="4"/>
      <c r="F6" s="4"/>
      <c r="G6" s="4"/>
      <c r="H6" s="4"/>
      <c r="I6" s="4"/>
      <c r="J6" s="4"/>
      <c r="K6" s="4"/>
      <c r="L6" s="4"/>
      <c r="M6" s="4"/>
      <c r="N6" s="4"/>
      <c r="O6" s="4"/>
      <c r="P6" s="4"/>
      <c r="Q6" s="4"/>
      <c r="R6" s="4"/>
      <c r="S6" s="4"/>
      <c r="T6" s="4"/>
      <c r="U6" s="4"/>
      <c r="V6" s="4"/>
      <c r="W6" s="4"/>
      <c r="X6" s="4"/>
      <c r="Y6" s="4"/>
      <c r="Z6" s="4"/>
    </row>
    <row r="7" spans="1:26" s="4" customFormat="1" x14ac:dyDescent="0.35">
      <c r="B7" s="982" t="s">
        <v>44</v>
      </c>
      <c r="C7" s="983"/>
      <c r="D7" s="983"/>
      <c r="E7" s="983"/>
      <c r="F7" s="983"/>
      <c r="G7" s="983"/>
      <c r="H7" s="983"/>
      <c r="I7" s="1324"/>
      <c r="J7" s="1325"/>
      <c r="K7" s="1325"/>
      <c r="L7" s="1325"/>
      <c r="M7" s="1325"/>
      <c r="N7" s="1325"/>
      <c r="O7" s="1325"/>
      <c r="P7" s="1325"/>
      <c r="Q7" s="1325"/>
      <c r="R7" s="1325"/>
      <c r="S7" s="1325"/>
      <c r="T7" s="1325"/>
      <c r="U7" s="1325"/>
      <c r="V7" s="1325"/>
      <c r="W7" s="1325"/>
      <c r="X7" s="1325"/>
      <c r="Y7" s="1326"/>
    </row>
    <row r="8" spans="1:26" s="4" customFormat="1" x14ac:dyDescent="0.35">
      <c r="B8" s="982" t="s">
        <v>46</v>
      </c>
      <c r="C8" s="983"/>
      <c r="D8" s="983"/>
      <c r="E8" s="983"/>
      <c r="F8" s="983"/>
      <c r="G8" s="983"/>
      <c r="H8" s="983"/>
      <c r="I8" s="1327" t="str">
        <f>IF(ISBLANK('Report Section 1 '!I15),"",'Report Section 1 '!I15)</f>
        <v/>
      </c>
      <c r="J8" s="1328"/>
      <c r="K8" s="1328"/>
      <c r="L8" s="1328"/>
      <c r="M8" s="1328"/>
      <c r="N8" s="1328"/>
      <c r="O8" s="1328"/>
      <c r="P8" s="1328"/>
      <c r="Q8" s="1328"/>
      <c r="R8" s="1328"/>
      <c r="S8" s="1328"/>
      <c r="T8" s="1328"/>
      <c r="U8" s="1328"/>
      <c r="V8" s="1328"/>
      <c r="W8" s="1328"/>
      <c r="X8" s="1328"/>
      <c r="Y8" s="1329"/>
    </row>
    <row r="9" spans="1:26" s="4" customFormat="1" x14ac:dyDescent="0.35">
      <c r="C9" s="5"/>
    </row>
    <row r="10" spans="1:26" s="4" customFormat="1" ht="15.5" x14ac:dyDescent="0.35">
      <c r="B10" s="118" t="s">
        <v>329</v>
      </c>
      <c r="C10" s="119"/>
      <c r="D10" s="119"/>
      <c r="E10" s="126"/>
      <c r="F10" s="126"/>
      <c r="G10" s="126"/>
      <c r="H10" s="126"/>
      <c r="I10" s="127"/>
      <c r="J10" s="127"/>
      <c r="K10" s="127"/>
      <c r="L10" s="127"/>
      <c r="M10" s="127"/>
      <c r="N10" s="127"/>
      <c r="O10" s="127"/>
      <c r="P10" s="127"/>
      <c r="Q10" s="127"/>
      <c r="R10" s="127"/>
      <c r="S10" s="127"/>
      <c r="T10" s="127"/>
      <c r="U10" s="127"/>
      <c r="V10" s="127"/>
      <c r="W10" s="127"/>
      <c r="X10" s="127"/>
      <c r="Y10" s="127"/>
    </row>
    <row r="11" spans="1:26" s="4" customFormat="1" ht="111.75" customHeight="1" x14ac:dyDescent="0.35">
      <c r="B11" s="1347" t="s">
        <v>330</v>
      </c>
      <c r="C11" s="1334"/>
      <c r="D11" s="1334"/>
      <c r="E11" s="1334"/>
      <c r="F11" s="1334"/>
      <c r="G11" s="1334"/>
      <c r="H11" s="1334"/>
      <c r="I11" s="1334"/>
      <c r="J11" s="1334"/>
      <c r="K11" s="1334"/>
      <c r="L11" s="1334"/>
      <c r="M11" s="1334"/>
      <c r="N11" s="1334"/>
      <c r="O11" s="1334"/>
      <c r="P11" s="1334"/>
      <c r="Q11" s="1334"/>
      <c r="R11" s="1334"/>
      <c r="S11" s="1334"/>
      <c r="T11" s="1334"/>
      <c r="U11" s="1334"/>
      <c r="V11" s="1334"/>
      <c r="W11" s="1334"/>
      <c r="X11" s="1334"/>
      <c r="Y11" s="1334"/>
    </row>
    <row r="12" spans="1:26" s="4" customFormat="1" x14ac:dyDescent="0.35">
      <c r="B12" s="793"/>
      <c r="C12" s="1348" t="s">
        <v>331</v>
      </c>
      <c r="D12" s="1348"/>
      <c r="E12" s="1348"/>
      <c r="F12" s="1348"/>
      <c r="G12" s="1348"/>
      <c r="H12" s="1348"/>
      <c r="I12" s="1348"/>
      <c r="J12" s="1348"/>
      <c r="K12" s="1348"/>
      <c r="L12" s="1348"/>
      <c r="M12" s="1348"/>
      <c r="N12" s="1348"/>
      <c r="O12" s="1348"/>
      <c r="P12" s="1348"/>
      <c r="Q12" s="1348"/>
      <c r="R12" s="1348"/>
      <c r="S12" s="1348"/>
      <c r="T12" s="1348"/>
      <c r="U12" s="1348"/>
      <c r="V12" s="1348"/>
      <c r="W12" s="1348"/>
      <c r="X12" s="1348"/>
      <c r="Y12" s="793"/>
    </row>
    <row r="13" spans="1:26" s="4" customFormat="1" x14ac:dyDescent="0.35">
      <c r="B13" s="793"/>
      <c r="C13" s="1348"/>
      <c r="D13" s="1348"/>
      <c r="E13" s="1348"/>
      <c r="F13" s="1348"/>
      <c r="G13" s="1348"/>
      <c r="H13" s="1348"/>
      <c r="I13" s="1348"/>
      <c r="J13" s="1348"/>
      <c r="K13" s="1348"/>
      <c r="L13" s="1348"/>
      <c r="M13" s="1348"/>
      <c r="N13" s="1348"/>
      <c r="O13" s="1348"/>
      <c r="P13" s="1348"/>
      <c r="Q13" s="1348"/>
      <c r="R13" s="1348"/>
      <c r="S13" s="1348"/>
      <c r="T13" s="1348"/>
      <c r="U13" s="1348"/>
      <c r="V13" s="1348"/>
      <c r="W13" s="1348"/>
      <c r="X13" s="1348"/>
      <c r="Y13" s="793"/>
    </row>
    <row r="14" spans="1:26" s="4" customFormat="1" x14ac:dyDescent="0.35">
      <c r="B14" s="793"/>
      <c r="C14" s="1330" t="s">
        <v>332</v>
      </c>
      <c r="D14" s="1331"/>
      <c r="E14" s="1331"/>
      <c r="F14" s="1331"/>
      <c r="G14" s="1331"/>
      <c r="H14" s="1331"/>
      <c r="I14" s="1331"/>
      <c r="J14" s="1331"/>
      <c r="K14" s="1331"/>
      <c r="L14" s="1331"/>
      <c r="M14" s="1331"/>
      <c r="N14" s="1331"/>
      <c r="O14" s="1331"/>
      <c r="P14" s="1331"/>
      <c r="Q14" s="1331"/>
      <c r="R14" s="1331"/>
      <c r="S14" s="1331"/>
      <c r="T14" s="1331"/>
      <c r="U14" s="1331"/>
      <c r="V14" s="1331"/>
      <c r="W14" s="1331"/>
      <c r="X14" s="1332"/>
      <c r="Y14" s="793"/>
    </row>
    <row r="15" spans="1:26" s="4" customFormat="1" x14ac:dyDescent="0.35">
      <c r="B15" s="793"/>
      <c r="C15" s="1333"/>
      <c r="D15" s="1334"/>
      <c r="E15" s="1334"/>
      <c r="F15" s="1334"/>
      <c r="G15" s="1334"/>
      <c r="H15" s="1334"/>
      <c r="I15" s="1334"/>
      <c r="J15" s="1334"/>
      <c r="K15" s="1334"/>
      <c r="L15" s="1334"/>
      <c r="M15" s="1334"/>
      <c r="N15" s="1334"/>
      <c r="O15" s="1334"/>
      <c r="P15" s="1334"/>
      <c r="Q15" s="1334"/>
      <c r="R15" s="1334"/>
      <c r="S15" s="1334"/>
      <c r="T15" s="1334"/>
      <c r="U15" s="1334"/>
      <c r="V15" s="1334"/>
      <c r="W15" s="1334"/>
      <c r="X15" s="1335"/>
      <c r="Y15" s="793"/>
    </row>
    <row r="16" spans="1:26" s="4" customFormat="1" x14ac:dyDescent="0.35">
      <c r="B16" s="793"/>
      <c r="C16" s="1333"/>
      <c r="D16" s="1334"/>
      <c r="E16" s="1334"/>
      <c r="F16" s="1334"/>
      <c r="G16" s="1334"/>
      <c r="H16" s="1334"/>
      <c r="I16" s="1334"/>
      <c r="J16" s="1334"/>
      <c r="K16" s="1334"/>
      <c r="L16" s="1334"/>
      <c r="M16" s="1334"/>
      <c r="N16" s="1334"/>
      <c r="O16" s="1334"/>
      <c r="P16" s="1334"/>
      <c r="Q16" s="1334"/>
      <c r="R16" s="1334"/>
      <c r="S16" s="1334"/>
      <c r="T16" s="1334"/>
      <c r="U16" s="1334"/>
      <c r="V16" s="1334"/>
      <c r="W16" s="1334"/>
      <c r="X16" s="1335"/>
      <c r="Y16" s="793"/>
    </row>
    <row r="17" spans="1:26" s="4" customFormat="1" x14ac:dyDescent="0.35">
      <c r="B17" s="793"/>
      <c r="C17" s="1333"/>
      <c r="D17" s="1334"/>
      <c r="E17" s="1334"/>
      <c r="F17" s="1334"/>
      <c r="G17" s="1334"/>
      <c r="H17" s="1334"/>
      <c r="I17" s="1334"/>
      <c r="J17" s="1334"/>
      <c r="K17" s="1334"/>
      <c r="L17" s="1334"/>
      <c r="M17" s="1334"/>
      <c r="N17" s="1334"/>
      <c r="O17" s="1334"/>
      <c r="P17" s="1334"/>
      <c r="Q17" s="1334"/>
      <c r="R17" s="1334"/>
      <c r="S17" s="1334"/>
      <c r="T17" s="1334"/>
      <c r="U17" s="1334"/>
      <c r="V17" s="1334"/>
      <c r="W17" s="1334"/>
      <c r="X17" s="1335"/>
      <c r="Y17" s="793"/>
    </row>
    <row r="18" spans="1:26" s="4" customFormat="1" x14ac:dyDescent="0.35">
      <c r="B18" s="793"/>
      <c r="C18" s="1333"/>
      <c r="D18" s="1334"/>
      <c r="E18" s="1334"/>
      <c r="F18" s="1334"/>
      <c r="G18" s="1334"/>
      <c r="H18" s="1334"/>
      <c r="I18" s="1334"/>
      <c r="J18" s="1334"/>
      <c r="K18" s="1334"/>
      <c r="L18" s="1334"/>
      <c r="M18" s="1334"/>
      <c r="N18" s="1334"/>
      <c r="O18" s="1334"/>
      <c r="P18" s="1334"/>
      <c r="Q18" s="1334"/>
      <c r="R18" s="1334"/>
      <c r="S18" s="1334"/>
      <c r="T18" s="1334"/>
      <c r="U18" s="1334"/>
      <c r="V18" s="1334"/>
      <c r="W18" s="1334"/>
      <c r="X18" s="1335"/>
      <c r="Y18" s="793"/>
    </row>
    <row r="19" spans="1:26" s="4" customFormat="1" x14ac:dyDescent="0.35">
      <c r="B19" s="793"/>
      <c r="C19" s="1333"/>
      <c r="D19" s="1334"/>
      <c r="E19" s="1334"/>
      <c r="F19" s="1334"/>
      <c r="G19" s="1334"/>
      <c r="H19" s="1334"/>
      <c r="I19" s="1334"/>
      <c r="J19" s="1334"/>
      <c r="K19" s="1334"/>
      <c r="L19" s="1334"/>
      <c r="M19" s="1334"/>
      <c r="N19" s="1334"/>
      <c r="O19" s="1334"/>
      <c r="P19" s="1334"/>
      <c r="Q19" s="1334"/>
      <c r="R19" s="1334"/>
      <c r="S19" s="1334"/>
      <c r="T19" s="1334"/>
      <c r="U19" s="1334"/>
      <c r="V19" s="1334"/>
      <c r="W19" s="1334"/>
      <c r="X19" s="1335"/>
      <c r="Y19" s="793"/>
    </row>
    <row r="20" spans="1:26" s="4" customFormat="1" ht="43.5" customHeight="1" x14ac:dyDescent="0.35">
      <c r="B20" s="793"/>
      <c r="C20" s="1336"/>
      <c r="D20" s="1337"/>
      <c r="E20" s="1337"/>
      <c r="F20" s="1337"/>
      <c r="G20" s="1337"/>
      <c r="H20" s="1337"/>
      <c r="I20" s="1337"/>
      <c r="J20" s="1337"/>
      <c r="K20" s="1337"/>
      <c r="L20" s="1337"/>
      <c r="M20" s="1337"/>
      <c r="N20" s="1337"/>
      <c r="O20" s="1337"/>
      <c r="P20" s="1337"/>
      <c r="Q20" s="1337"/>
      <c r="R20" s="1337"/>
      <c r="S20" s="1337"/>
      <c r="T20" s="1337"/>
      <c r="U20" s="1337"/>
      <c r="V20" s="1337"/>
      <c r="W20" s="1337"/>
      <c r="X20" s="1338"/>
      <c r="Y20" s="793"/>
    </row>
    <row r="21" spans="1:26" s="4" customFormat="1" ht="8.25" customHeight="1" x14ac:dyDescent="0.35">
      <c r="A21"/>
      <c r="B21" s="793"/>
      <c r="C21" s="793"/>
      <c r="D21" s="793"/>
      <c r="E21" s="793"/>
      <c r="F21" s="793"/>
      <c r="G21" s="793"/>
      <c r="H21" s="793"/>
      <c r="I21" s="793"/>
      <c r="J21" s="793"/>
      <c r="K21" s="793"/>
      <c r="L21" s="793"/>
      <c r="M21" s="793"/>
      <c r="N21" s="793"/>
      <c r="O21" s="793"/>
      <c r="P21" s="793"/>
      <c r="Q21" s="793"/>
      <c r="R21" s="793"/>
      <c r="S21" s="793"/>
      <c r="T21" s="793"/>
      <c r="U21" s="793"/>
      <c r="V21" s="793"/>
      <c r="W21" s="793"/>
      <c r="X21" s="793"/>
      <c r="Y21" s="793"/>
    </row>
    <row r="22" spans="1:26" s="4" customFormat="1" ht="15" customHeight="1" x14ac:dyDescent="0.35">
      <c r="A22"/>
      <c r="B22" s="1334" t="s">
        <v>333</v>
      </c>
      <c r="C22" s="1334"/>
      <c r="D22" s="1334"/>
      <c r="E22" s="1334"/>
      <c r="F22" s="1334"/>
      <c r="G22" s="1334"/>
      <c r="H22" s="1334"/>
      <c r="I22" s="1334"/>
      <c r="J22" s="1334"/>
      <c r="K22" s="1334"/>
      <c r="L22" s="1334"/>
      <c r="M22" s="1334"/>
      <c r="N22" s="1334"/>
      <c r="O22" s="1334"/>
      <c r="P22" s="1334"/>
      <c r="Q22" s="1334"/>
      <c r="R22" s="1334"/>
      <c r="S22" s="1334"/>
      <c r="T22" s="1334"/>
      <c r="U22" s="1334"/>
      <c r="V22" s="1334"/>
      <c r="W22" s="1334"/>
      <c r="X22" s="1334"/>
      <c r="Y22" s="1334"/>
      <c r="Z22" s="754"/>
    </row>
    <row r="23" spans="1:26" s="4" customFormat="1" ht="15" customHeight="1" x14ac:dyDescent="0.35">
      <c r="A23"/>
      <c r="B23" s="1334"/>
      <c r="C23" s="1334"/>
      <c r="D23" s="1334"/>
      <c r="E23" s="1334"/>
      <c r="F23" s="1334"/>
      <c r="G23" s="1334"/>
      <c r="H23" s="1334"/>
      <c r="I23" s="1334"/>
      <c r="J23" s="1334"/>
      <c r="K23" s="1334"/>
      <c r="L23" s="1334"/>
      <c r="M23" s="1334"/>
      <c r="N23" s="1334"/>
      <c r="O23" s="1334"/>
      <c r="P23" s="1334"/>
      <c r="Q23" s="1334"/>
      <c r="R23" s="1334"/>
      <c r="S23" s="1334"/>
      <c r="T23" s="1334"/>
      <c r="U23" s="1334"/>
      <c r="V23" s="1334"/>
      <c r="W23" s="1334"/>
      <c r="X23" s="1334"/>
      <c r="Y23" s="1334"/>
      <c r="Z23" s="754"/>
    </row>
    <row r="24" spans="1:26" x14ac:dyDescent="0.35">
      <c r="A24" s="4"/>
      <c r="C24" s="4"/>
      <c r="D24" s="4"/>
      <c r="E24" s="4"/>
      <c r="F24" s="4"/>
      <c r="G24" s="4"/>
      <c r="H24" s="4"/>
      <c r="I24" s="4"/>
      <c r="J24" s="4"/>
      <c r="K24" s="4"/>
      <c r="L24" s="4"/>
      <c r="M24" s="4"/>
      <c r="N24" s="4"/>
      <c r="O24" s="4"/>
      <c r="P24" s="4"/>
      <c r="Q24" s="4"/>
      <c r="R24" s="4"/>
      <c r="S24" s="4"/>
      <c r="T24" s="4"/>
      <c r="U24" s="4"/>
      <c r="V24" s="4"/>
      <c r="W24" s="4"/>
      <c r="X24" s="4"/>
      <c r="Y24" s="4"/>
      <c r="Z24" s="4"/>
    </row>
    <row r="25" spans="1:26" ht="57" customHeight="1" x14ac:dyDescent="0.35">
      <c r="A25" s="4"/>
      <c r="B25" s="160">
        <v>3.1</v>
      </c>
      <c r="C25" s="1118" t="s">
        <v>334</v>
      </c>
      <c r="D25" s="1118"/>
      <c r="E25" s="1118"/>
      <c r="F25" s="1118"/>
      <c r="G25" s="1118"/>
      <c r="H25" s="1118"/>
      <c r="I25" s="1118"/>
      <c r="J25" s="1118"/>
      <c r="K25" s="1118"/>
      <c r="L25" s="1118"/>
      <c r="M25" s="1118"/>
      <c r="N25" s="1118"/>
      <c r="O25" s="1118"/>
      <c r="P25" s="1118"/>
      <c r="Q25" s="1118"/>
      <c r="R25" s="1118"/>
      <c r="S25" s="1118"/>
      <c r="T25" s="1118"/>
      <c r="U25" s="1118"/>
      <c r="V25" s="1118"/>
      <c r="W25" s="1118"/>
      <c r="X25" s="1118"/>
      <c r="Y25" s="1118"/>
      <c r="Z25" s="4"/>
    </row>
    <row r="26" spans="1:26" x14ac:dyDescent="0.35">
      <c r="A26" s="4"/>
      <c r="D26" s="4"/>
      <c r="E26" s="4"/>
      <c r="F26" s="4"/>
      <c r="G26" s="4"/>
      <c r="H26" s="4"/>
      <c r="I26" s="4"/>
      <c r="J26" s="4"/>
      <c r="K26" s="4"/>
      <c r="L26" s="4"/>
      <c r="M26" s="4"/>
      <c r="N26" s="4"/>
      <c r="O26" s="4"/>
      <c r="P26" s="4"/>
      <c r="Q26" s="4"/>
      <c r="R26" s="4"/>
      <c r="S26" s="4"/>
      <c r="T26" s="4"/>
      <c r="U26" s="4"/>
      <c r="V26" s="4"/>
      <c r="W26" s="4"/>
      <c r="X26" s="4"/>
      <c r="Y26" s="4"/>
      <c r="Z26" s="4"/>
    </row>
    <row r="27" spans="1:26" ht="21.75" customHeight="1" x14ac:dyDescent="0.35">
      <c r="A27" s="4" t="s">
        <v>258</v>
      </c>
      <c r="B27" s="1339" t="s">
        <v>335</v>
      </c>
      <c r="C27" s="1340"/>
      <c r="D27" s="1340"/>
      <c r="E27" s="1340"/>
      <c r="F27" s="1340"/>
      <c r="G27" s="1340"/>
      <c r="H27" s="1340"/>
      <c r="I27" s="1340"/>
      <c r="J27" s="1340"/>
      <c r="K27" s="1340"/>
      <c r="L27" s="1340"/>
      <c r="M27" s="1340"/>
      <c r="N27" s="1340"/>
      <c r="O27" s="1340"/>
      <c r="P27" s="1340"/>
      <c r="Q27" s="1340"/>
      <c r="R27" s="1340"/>
      <c r="S27" s="1340"/>
      <c r="T27" s="1340"/>
      <c r="U27" s="1340"/>
      <c r="V27" s="1340"/>
      <c r="W27" s="1340"/>
      <c r="X27" s="1340"/>
      <c r="Y27" s="1341"/>
      <c r="Z27" s="4"/>
    </row>
    <row r="28" spans="1:26" s="4" customFormat="1" ht="9.75" customHeight="1" x14ac:dyDescent="0.35">
      <c r="B28" s="232"/>
      <c r="C28" s="232"/>
      <c r="D28" s="232"/>
      <c r="E28" s="232"/>
      <c r="F28" s="232"/>
      <c r="G28" s="232"/>
      <c r="H28" s="232"/>
      <c r="I28" s="232"/>
      <c r="J28" s="232"/>
      <c r="K28" s="232"/>
      <c r="L28" s="232"/>
      <c r="M28" s="232"/>
      <c r="N28" s="731"/>
      <c r="O28" s="731"/>
      <c r="P28" s="731"/>
      <c r="Q28" s="731"/>
      <c r="R28" s="731"/>
      <c r="S28" s="731"/>
      <c r="T28" s="731"/>
      <c r="U28" s="731"/>
      <c r="V28" s="731"/>
      <c r="W28" s="731"/>
      <c r="X28" s="731"/>
      <c r="Y28" s="731"/>
    </row>
    <row r="29" spans="1:26" ht="19.5" customHeight="1" x14ac:dyDescent="0.35">
      <c r="A29" s="4" t="s">
        <v>258</v>
      </c>
      <c r="B29" s="228" t="s">
        <v>336</v>
      </c>
      <c r="C29" s="229"/>
      <c r="D29" s="229"/>
      <c r="E29" s="229"/>
      <c r="F29" s="229"/>
      <c r="G29" s="229"/>
      <c r="H29" s="229"/>
      <c r="I29" s="229"/>
      <c r="J29" s="229"/>
      <c r="K29" s="229"/>
      <c r="L29" s="229"/>
      <c r="M29" s="229"/>
      <c r="N29" s="230"/>
      <c r="O29" s="230"/>
      <c r="P29" s="230"/>
      <c r="Q29" s="230"/>
      <c r="R29" s="230"/>
      <c r="S29" s="230"/>
      <c r="T29" s="230"/>
      <c r="U29" s="230"/>
      <c r="V29" s="230"/>
      <c r="W29" s="230"/>
      <c r="X29" s="230"/>
      <c r="Y29" s="231"/>
      <c r="Z29" s="4"/>
    </row>
    <row r="30" spans="1:26" ht="3.75" customHeight="1" x14ac:dyDescent="0.35">
      <c r="A30" s="4"/>
      <c r="B30" s="174"/>
      <c r="C30" s="728"/>
      <c r="D30" s="728"/>
      <c r="E30" s="728"/>
      <c r="F30" s="728"/>
      <c r="G30" s="728"/>
      <c r="H30" s="728"/>
      <c r="I30" s="728"/>
      <c r="J30" s="728"/>
      <c r="K30" s="728"/>
      <c r="L30" s="728"/>
      <c r="M30" s="728"/>
      <c r="N30" s="728"/>
      <c r="O30" s="728"/>
      <c r="P30" s="728"/>
      <c r="Q30" s="728"/>
      <c r="R30" s="728"/>
      <c r="S30" s="728"/>
      <c r="T30" s="728"/>
      <c r="U30" s="728"/>
      <c r="V30" s="728"/>
      <c r="W30" s="728"/>
      <c r="X30" s="728"/>
      <c r="Y30" s="175"/>
      <c r="Z30" s="4"/>
    </row>
    <row r="31" spans="1:26" ht="18.649999999999999" customHeight="1" x14ac:dyDescent="0.35">
      <c r="A31" s="4" t="s">
        <v>258</v>
      </c>
      <c r="B31" s="180" t="s">
        <v>337</v>
      </c>
      <c r="C31" s="729"/>
      <c r="D31" s="729"/>
      <c r="E31" s="729"/>
      <c r="F31" s="729"/>
      <c r="G31" s="729"/>
      <c r="H31" s="729"/>
      <c r="I31" s="729"/>
      <c r="J31" s="729"/>
      <c r="K31" s="729"/>
      <c r="L31" s="729"/>
      <c r="M31" s="729"/>
      <c r="N31" s="729"/>
      <c r="O31" s="729"/>
      <c r="P31" s="729"/>
      <c r="Q31" s="729"/>
      <c r="R31" s="729"/>
      <c r="S31" s="729"/>
      <c r="T31" s="1342" t="s">
        <v>338</v>
      </c>
      <c r="U31" s="1342"/>
      <c r="V31" s="1342"/>
      <c r="W31" s="1342"/>
      <c r="X31" s="1342"/>
      <c r="Y31" s="1343"/>
      <c r="Z31" s="4"/>
    </row>
    <row r="32" spans="1:26" ht="7.5" customHeight="1" x14ac:dyDescent="0.35">
      <c r="A32" s="4"/>
      <c r="B32" s="249"/>
      <c r="C32" s="250"/>
      <c r="D32" s="250"/>
      <c r="E32" s="250"/>
      <c r="F32" s="250"/>
      <c r="G32" s="250"/>
      <c r="H32" s="250"/>
      <c r="I32" s="250"/>
      <c r="J32" s="250"/>
      <c r="K32" s="250"/>
      <c r="L32" s="250"/>
      <c r="M32" s="250"/>
      <c r="N32" s="250"/>
      <c r="O32" s="250"/>
      <c r="P32" s="250"/>
      <c r="Q32" s="250"/>
      <c r="R32" s="250"/>
      <c r="S32" s="250"/>
      <c r="T32" s="250"/>
      <c r="U32" s="250"/>
      <c r="V32" s="250"/>
      <c r="W32" s="250"/>
      <c r="X32" s="250"/>
      <c r="Y32" s="251"/>
      <c r="Z32" s="4"/>
    </row>
    <row r="33" spans="1:46" ht="18.649999999999999" customHeight="1" x14ac:dyDescent="0.35">
      <c r="A33" s="4" t="s">
        <v>258</v>
      </c>
      <c r="B33" s="247" t="s">
        <v>339</v>
      </c>
      <c r="C33" s="738"/>
      <c r="D33" s="738"/>
      <c r="E33" s="738"/>
      <c r="F33" s="738"/>
      <c r="G33" s="738"/>
      <c r="H33" s="739"/>
      <c r="I33" s="1344"/>
      <c r="J33" s="1345"/>
      <c r="K33" s="1345"/>
      <c r="L33" s="1345"/>
      <c r="M33" s="1345"/>
      <c r="N33" s="1345"/>
      <c r="O33" s="1345"/>
      <c r="P33" s="1345"/>
      <c r="Q33" s="1345"/>
      <c r="R33" s="1345"/>
      <c r="S33" s="1345"/>
      <c r="T33" s="1345"/>
      <c r="U33" s="1345"/>
      <c r="V33" s="1345"/>
      <c r="W33" s="1345"/>
      <c r="X33" s="1345"/>
      <c r="Y33" s="1346"/>
      <c r="Z33" s="4"/>
      <c r="AA33" s="735"/>
    </row>
    <row r="34" spans="1:46" ht="7.5" customHeight="1" x14ac:dyDescent="0.35">
      <c r="A34" s="4"/>
      <c r="B34" s="245"/>
      <c r="C34" s="730"/>
      <c r="D34" s="730"/>
      <c r="E34" s="730"/>
      <c r="F34" s="730"/>
      <c r="G34" s="730"/>
      <c r="H34" s="730"/>
      <c r="I34" s="730"/>
      <c r="J34" s="730"/>
      <c r="K34" s="730"/>
      <c r="L34" s="730"/>
      <c r="M34" s="730"/>
      <c r="N34" s="730"/>
      <c r="O34" s="730"/>
      <c r="P34" s="730"/>
      <c r="Q34" s="730"/>
      <c r="R34" s="730"/>
      <c r="S34" s="730"/>
      <c r="T34" s="730"/>
      <c r="U34" s="730"/>
      <c r="V34" s="730"/>
      <c r="W34" s="730"/>
      <c r="X34" s="730"/>
      <c r="Y34" s="246"/>
      <c r="Z34" s="4"/>
      <c r="AA34" s="303"/>
    </row>
    <row r="35" spans="1:46" ht="18" customHeight="1" x14ac:dyDescent="0.35">
      <c r="A35" s="4" t="s">
        <v>258</v>
      </c>
      <c r="B35" s="173"/>
      <c r="C35" s="282"/>
      <c r="D35" s="1151" t="s">
        <v>340</v>
      </c>
      <c r="E35" s="1151"/>
      <c r="F35" s="1151"/>
      <c r="G35" s="1151"/>
      <c r="H35" s="1151"/>
      <c r="I35" s="1151"/>
      <c r="J35" s="1151"/>
      <c r="K35" s="1151"/>
      <c r="L35" s="1151"/>
      <c r="M35" s="1151"/>
      <c r="N35" s="1151"/>
      <c r="O35" s="1151"/>
      <c r="P35" s="1151"/>
      <c r="Q35" s="1151"/>
      <c r="R35" s="1151"/>
      <c r="S35" s="1151"/>
      <c r="T35" s="1151"/>
      <c r="U35" s="1151"/>
      <c r="V35" s="1151"/>
      <c r="W35" s="1151"/>
      <c r="X35" s="1151"/>
      <c r="Y35" s="236"/>
      <c r="Z35" s="4"/>
      <c r="AA35"/>
    </row>
    <row r="36" spans="1:46" ht="18" customHeight="1" x14ac:dyDescent="0.35">
      <c r="A36" s="4" t="s">
        <v>258</v>
      </c>
      <c r="B36" s="173"/>
      <c r="C36" s="282"/>
      <c r="D36" s="1151" t="s">
        <v>341</v>
      </c>
      <c r="E36" s="1151"/>
      <c r="F36" s="1151"/>
      <c r="G36" s="1151"/>
      <c r="H36" s="1151"/>
      <c r="I36" s="1151"/>
      <c r="J36" s="1151"/>
      <c r="K36" s="1151"/>
      <c r="L36" s="1151"/>
      <c r="M36" s="1151"/>
      <c r="N36" s="1151"/>
      <c r="O36" s="1151"/>
      <c r="P36" s="1151"/>
      <c r="Q36" s="1151"/>
      <c r="R36" s="1151"/>
      <c r="S36" s="1151"/>
      <c r="T36" s="1151"/>
      <c r="U36" s="1151"/>
      <c r="V36" s="1151"/>
      <c r="W36" s="1151"/>
      <c r="X36" s="1151"/>
      <c r="Y36" s="236"/>
      <c r="Z36" s="4"/>
      <c r="AA36"/>
    </row>
    <row r="37" spans="1:46" ht="18" customHeight="1" x14ac:dyDescent="0.35">
      <c r="A37" s="4" t="s">
        <v>258</v>
      </c>
      <c r="B37" s="173"/>
      <c r="C37" s="282"/>
      <c r="D37" s="1151" t="s">
        <v>342</v>
      </c>
      <c r="E37" s="1151"/>
      <c r="F37" s="1151"/>
      <c r="G37" s="1151"/>
      <c r="H37" s="1151"/>
      <c r="I37" s="1151"/>
      <c r="J37" s="1151"/>
      <c r="K37" s="1151"/>
      <c r="L37" s="1151"/>
      <c r="M37" s="1151"/>
      <c r="N37" s="1151"/>
      <c r="O37" s="1151"/>
      <c r="P37" s="1151"/>
      <c r="Q37" s="1151"/>
      <c r="R37" s="1151"/>
      <c r="S37" s="1151"/>
      <c r="T37" s="1151"/>
      <c r="U37" s="1151"/>
      <c r="V37" s="1151"/>
      <c r="W37" s="1151"/>
      <c r="X37" s="1151"/>
      <c r="Y37" s="236"/>
      <c r="Z37" s="4"/>
    </row>
    <row r="38" spans="1:46" x14ac:dyDescent="0.35">
      <c r="A38" s="4" t="s">
        <v>258</v>
      </c>
      <c r="B38" s="173"/>
      <c r="C38" s="282"/>
      <c r="D38" s="1151" t="s">
        <v>343</v>
      </c>
      <c r="E38" s="1151"/>
      <c r="F38" s="1151"/>
      <c r="G38" s="1151"/>
      <c r="H38" s="1151"/>
      <c r="I38" s="1151"/>
      <c r="J38" s="1151"/>
      <c r="K38" s="1151"/>
      <c r="L38" s="1151"/>
      <c r="M38" s="1151"/>
      <c r="N38" s="1151"/>
      <c r="O38" s="1151"/>
      <c r="P38" s="1151"/>
      <c r="Q38" s="1151"/>
      <c r="R38" s="1151"/>
      <c r="S38" s="1151"/>
      <c r="T38" s="1151"/>
      <c r="U38" s="1151"/>
      <c r="V38" s="1151"/>
      <c r="W38" s="1151"/>
      <c r="X38" s="1151"/>
      <c r="Y38" s="236"/>
      <c r="Z38" s="4"/>
      <c r="AA38"/>
    </row>
    <row r="39" spans="1:46" s="770" customFormat="1" ht="17.25" customHeight="1" x14ac:dyDescent="0.35">
      <c r="A39" s="762"/>
      <c r="B39" s="763"/>
      <c r="C39" s="764"/>
      <c r="D39" s="773" t="s">
        <v>344</v>
      </c>
      <c r="E39" s="765"/>
      <c r="F39" s="765"/>
      <c r="G39" s="765"/>
      <c r="H39" s="765"/>
      <c r="I39" s="765"/>
      <c r="J39" s="765"/>
      <c r="K39" s="765"/>
      <c r="L39" s="765"/>
      <c r="M39" s="765"/>
      <c r="N39" s="766"/>
      <c r="O39" s="766"/>
      <c r="P39" s="766"/>
      <c r="Q39" s="766"/>
      <c r="R39" s="767"/>
      <c r="S39" s="767"/>
      <c r="T39" s="767"/>
      <c r="U39" s="767"/>
      <c r="V39" s="767"/>
      <c r="W39" s="767"/>
      <c r="X39" s="767"/>
      <c r="Y39" s="768"/>
      <c r="Z39" s="762"/>
      <c r="AA39" s="769"/>
      <c r="AB39" s="762"/>
      <c r="AC39" s="762"/>
      <c r="AD39" s="762"/>
      <c r="AE39" s="762"/>
      <c r="AF39" s="762"/>
      <c r="AG39" s="762"/>
      <c r="AH39" s="762"/>
      <c r="AI39" s="762"/>
      <c r="AJ39" s="762"/>
      <c r="AK39" s="762"/>
      <c r="AL39" s="762"/>
      <c r="AM39" s="762"/>
      <c r="AN39" s="762"/>
      <c r="AO39" s="762"/>
      <c r="AP39" s="762"/>
      <c r="AQ39" s="762"/>
      <c r="AR39" s="762"/>
      <c r="AS39" s="762"/>
      <c r="AT39" s="762"/>
    </row>
    <row r="40" spans="1:46" ht="7.5" customHeight="1" x14ac:dyDescent="0.35">
      <c r="A40" s="4"/>
      <c r="B40" s="173"/>
      <c r="C40" s="282"/>
      <c r="D40" s="57"/>
      <c r="E40" s="38"/>
      <c r="F40" s="38"/>
      <c r="G40" s="38"/>
      <c r="H40" s="38"/>
      <c r="I40" s="38"/>
      <c r="J40" s="38"/>
      <c r="K40" s="38"/>
      <c r="L40" s="38"/>
      <c r="M40" s="38"/>
      <c r="N40" s="37"/>
      <c r="O40" s="37"/>
      <c r="P40" s="37"/>
      <c r="Q40" s="37"/>
      <c r="R40" s="37"/>
      <c r="S40" s="37"/>
      <c r="T40" s="37"/>
      <c r="U40" s="37"/>
      <c r="V40" s="37"/>
      <c r="W40" s="37"/>
      <c r="X40" s="37"/>
      <c r="Y40" s="236"/>
      <c r="Z40" s="4"/>
    </row>
    <row r="41" spans="1:46" ht="15" customHeight="1" x14ac:dyDescent="0.35">
      <c r="A41" s="4"/>
      <c r="B41" s="173"/>
      <c r="C41" s="1349" t="s">
        <v>345</v>
      </c>
      <c r="D41" s="1349"/>
      <c r="E41" s="1349"/>
      <c r="F41" s="1349"/>
      <c r="G41" s="1349"/>
      <c r="H41" s="1349"/>
      <c r="I41" s="1349"/>
      <c r="J41" s="1349"/>
      <c r="K41" s="1349"/>
      <c r="L41" s="1349"/>
      <c r="M41" s="1349"/>
      <c r="N41" s="1349"/>
      <c r="O41" s="1349"/>
      <c r="P41" s="1349"/>
      <c r="Q41" s="1349"/>
      <c r="R41" s="1349"/>
      <c r="S41" s="1349"/>
      <c r="T41" s="1349"/>
      <c r="U41" s="1349"/>
      <c r="V41" s="1349"/>
      <c r="W41" s="1349"/>
      <c r="X41" s="37"/>
      <c r="Y41" s="236"/>
      <c r="Z41" s="4"/>
    </row>
    <row r="42" spans="1:46" ht="7.5" customHeight="1" x14ac:dyDescent="0.35">
      <c r="A42" s="4"/>
      <c r="B42" s="173"/>
      <c r="C42" s="282"/>
      <c r="D42" s="57"/>
      <c r="E42" s="38"/>
      <c r="F42" s="38"/>
      <c r="G42" s="38"/>
      <c r="H42" s="38"/>
      <c r="I42" s="38"/>
      <c r="J42" s="38"/>
      <c r="K42" s="38"/>
      <c r="L42" s="38"/>
      <c r="M42" s="38"/>
      <c r="N42" s="37"/>
      <c r="O42" s="37"/>
      <c r="P42" s="37"/>
      <c r="Q42" s="37"/>
      <c r="R42" s="37"/>
      <c r="S42" s="37"/>
      <c r="T42" s="37"/>
      <c r="U42" s="37"/>
      <c r="V42" s="37"/>
      <c r="W42" s="37"/>
      <c r="X42" s="37"/>
      <c r="Y42" s="236"/>
      <c r="Z42" s="4"/>
    </row>
    <row r="43" spans="1:46" x14ac:dyDescent="0.35">
      <c r="A43" s="4"/>
      <c r="B43" s="173"/>
      <c r="C43" s="1350"/>
      <c r="D43" s="1351"/>
      <c r="E43" s="1351"/>
      <c r="F43" s="1351"/>
      <c r="G43" s="1351"/>
      <c r="H43" s="1351"/>
      <c r="I43" s="1351"/>
      <c r="J43" s="1351"/>
      <c r="K43" s="1351"/>
      <c r="L43" s="1351"/>
      <c r="M43" s="1351"/>
      <c r="N43" s="1351"/>
      <c r="O43" s="1351"/>
      <c r="P43" s="1351"/>
      <c r="Q43" s="1351"/>
      <c r="R43" s="1351"/>
      <c r="S43" s="1351"/>
      <c r="T43" s="1351"/>
      <c r="U43" s="1351"/>
      <c r="V43" s="1351"/>
      <c r="W43" s="1351"/>
      <c r="X43" s="1352"/>
      <c r="Y43" s="236"/>
      <c r="Z43" s="4"/>
      <c r="AA43" s="741"/>
    </row>
    <row r="44" spans="1:46" x14ac:dyDescent="0.35">
      <c r="A44" s="4"/>
      <c r="B44" s="173"/>
      <c r="C44" s="1353"/>
      <c r="D44" s="1088"/>
      <c r="E44" s="1088"/>
      <c r="F44" s="1088"/>
      <c r="G44" s="1088"/>
      <c r="H44" s="1088"/>
      <c r="I44" s="1088"/>
      <c r="J44" s="1088"/>
      <c r="K44" s="1088"/>
      <c r="L44" s="1088"/>
      <c r="M44" s="1088"/>
      <c r="N44" s="1088"/>
      <c r="O44" s="1088"/>
      <c r="P44" s="1088"/>
      <c r="Q44" s="1088"/>
      <c r="R44" s="1088"/>
      <c r="S44" s="1088"/>
      <c r="T44" s="1088"/>
      <c r="U44" s="1088"/>
      <c r="V44" s="1088"/>
      <c r="W44" s="1088"/>
      <c r="X44" s="1354"/>
      <c r="Y44" s="236"/>
      <c r="Z44" s="4"/>
      <c r="AA44" s="741"/>
    </row>
    <row r="45" spans="1:46" x14ac:dyDescent="0.35">
      <c r="A45" s="4"/>
      <c r="B45" s="173"/>
      <c r="C45" s="1353"/>
      <c r="D45" s="1088"/>
      <c r="E45" s="1088"/>
      <c r="F45" s="1088"/>
      <c r="G45" s="1088"/>
      <c r="H45" s="1088"/>
      <c r="I45" s="1088"/>
      <c r="J45" s="1088"/>
      <c r="K45" s="1088"/>
      <c r="L45" s="1088"/>
      <c r="M45" s="1088"/>
      <c r="N45" s="1088"/>
      <c r="O45" s="1088"/>
      <c r="P45" s="1088"/>
      <c r="Q45" s="1088"/>
      <c r="R45" s="1088"/>
      <c r="S45" s="1088"/>
      <c r="T45" s="1088"/>
      <c r="U45" s="1088"/>
      <c r="V45" s="1088"/>
      <c r="W45" s="1088"/>
      <c r="X45" s="1354"/>
      <c r="Y45" s="236"/>
      <c r="Z45" s="4"/>
      <c r="AA45" s="741"/>
    </row>
    <row r="46" spans="1:46" x14ac:dyDescent="0.35">
      <c r="A46" s="4"/>
      <c r="B46" s="173"/>
      <c r="C46" s="1353"/>
      <c r="D46" s="1088"/>
      <c r="E46" s="1088"/>
      <c r="F46" s="1088"/>
      <c r="G46" s="1088"/>
      <c r="H46" s="1088"/>
      <c r="I46" s="1088"/>
      <c r="J46" s="1088"/>
      <c r="K46" s="1088"/>
      <c r="L46" s="1088"/>
      <c r="M46" s="1088"/>
      <c r="N46" s="1088"/>
      <c r="O46" s="1088"/>
      <c r="P46" s="1088"/>
      <c r="Q46" s="1088"/>
      <c r="R46" s="1088"/>
      <c r="S46" s="1088"/>
      <c r="T46" s="1088"/>
      <c r="U46" s="1088"/>
      <c r="V46" s="1088"/>
      <c r="W46" s="1088"/>
      <c r="X46" s="1354"/>
      <c r="Y46" s="236"/>
      <c r="Z46" s="4"/>
      <c r="AA46" s="741"/>
    </row>
    <row r="47" spans="1:46" x14ac:dyDescent="0.35">
      <c r="A47" s="4"/>
      <c r="B47" s="173"/>
      <c r="C47" s="1353"/>
      <c r="D47" s="1088"/>
      <c r="E47" s="1088"/>
      <c r="F47" s="1088"/>
      <c r="G47" s="1088"/>
      <c r="H47" s="1088"/>
      <c r="I47" s="1088"/>
      <c r="J47" s="1088"/>
      <c r="K47" s="1088"/>
      <c r="L47" s="1088"/>
      <c r="M47" s="1088"/>
      <c r="N47" s="1088"/>
      <c r="O47" s="1088"/>
      <c r="P47" s="1088"/>
      <c r="Q47" s="1088"/>
      <c r="R47" s="1088"/>
      <c r="S47" s="1088"/>
      <c r="T47" s="1088"/>
      <c r="U47" s="1088"/>
      <c r="V47" s="1088"/>
      <c r="W47" s="1088"/>
      <c r="X47" s="1354"/>
      <c r="Y47" s="236"/>
      <c r="Z47" s="4"/>
      <c r="AA47" s="741"/>
    </row>
    <row r="48" spans="1:46" x14ac:dyDescent="0.35">
      <c r="A48" s="4"/>
      <c r="B48" s="173"/>
      <c r="C48" s="1353"/>
      <c r="D48" s="1088"/>
      <c r="E48" s="1088"/>
      <c r="F48" s="1088"/>
      <c r="G48" s="1088"/>
      <c r="H48" s="1088"/>
      <c r="I48" s="1088"/>
      <c r="J48" s="1088"/>
      <c r="K48" s="1088"/>
      <c r="L48" s="1088"/>
      <c r="M48" s="1088"/>
      <c r="N48" s="1088"/>
      <c r="O48" s="1088"/>
      <c r="P48" s="1088"/>
      <c r="Q48" s="1088"/>
      <c r="R48" s="1088"/>
      <c r="S48" s="1088"/>
      <c r="T48" s="1088"/>
      <c r="U48" s="1088"/>
      <c r="V48" s="1088"/>
      <c r="W48" s="1088"/>
      <c r="X48" s="1354"/>
      <c r="Y48" s="236"/>
      <c r="Z48" s="4"/>
    </row>
    <row r="49" spans="1:26" x14ac:dyDescent="0.35">
      <c r="A49" s="4"/>
      <c r="B49" s="173"/>
      <c r="C49" s="1355"/>
      <c r="D49" s="1356"/>
      <c r="E49" s="1356"/>
      <c r="F49" s="1356"/>
      <c r="G49" s="1356"/>
      <c r="H49" s="1356"/>
      <c r="I49" s="1356"/>
      <c r="J49" s="1356"/>
      <c r="K49" s="1356"/>
      <c r="L49" s="1356"/>
      <c r="M49" s="1356"/>
      <c r="N49" s="1356"/>
      <c r="O49" s="1356"/>
      <c r="P49" s="1356"/>
      <c r="Q49" s="1356"/>
      <c r="R49" s="1356"/>
      <c r="S49" s="1356"/>
      <c r="T49" s="1356"/>
      <c r="U49" s="1356"/>
      <c r="V49" s="1356"/>
      <c r="W49" s="1356"/>
      <c r="X49" s="1357"/>
      <c r="Y49" s="236"/>
      <c r="Z49" s="4"/>
    </row>
    <row r="50" spans="1:26" x14ac:dyDescent="0.35">
      <c r="A50" s="4"/>
      <c r="B50" s="170"/>
      <c r="C50" s="171"/>
      <c r="D50" s="171"/>
      <c r="E50" s="171"/>
      <c r="F50" s="171"/>
      <c r="G50" s="171"/>
      <c r="H50" s="171"/>
      <c r="I50" s="171"/>
      <c r="J50" s="171"/>
      <c r="K50" s="172"/>
      <c r="L50" s="172"/>
      <c r="M50" s="172"/>
      <c r="N50" s="237"/>
      <c r="O50" s="237"/>
      <c r="P50" s="237"/>
      <c r="Q50" s="237"/>
      <c r="R50" s="237"/>
      <c r="S50" s="237"/>
      <c r="T50" s="237"/>
      <c r="U50" s="237"/>
      <c r="V50" s="237"/>
      <c r="W50" s="237"/>
      <c r="X50" s="237"/>
      <c r="Y50" s="238"/>
      <c r="Z50" s="4"/>
    </row>
    <row r="51" spans="1:26" ht="18.75" customHeight="1" x14ac:dyDescent="0.35">
      <c r="A51" s="4" t="s">
        <v>258</v>
      </c>
      <c r="B51" s="180" t="s">
        <v>346</v>
      </c>
      <c r="C51" s="729"/>
      <c r="D51" s="729"/>
      <c r="E51" s="729"/>
      <c r="F51" s="729"/>
      <c r="G51" s="729"/>
      <c r="H51" s="729"/>
      <c r="I51" s="729"/>
      <c r="J51" s="729"/>
      <c r="K51" s="729"/>
      <c r="L51" s="729"/>
      <c r="M51" s="729"/>
      <c r="N51" s="729"/>
      <c r="O51" s="729"/>
      <c r="P51" s="729"/>
      <c r="Q51" s="729"/>
      <c r="R51" s="729"/>
      <c r="S51" s="729"/>
      <c r="T51" s="1342" t="s">
        <v>338</v>
      </c>
      <c r="U51" s="1342"/>
      <c r="V51" s="1342"/>
      <c r="W51" s="1342"/>
      <c r="X51" s="1342"/>
      <c r="Y51" s="1343"/>
      <c r="Z51" s="4"/>
    </row>
    <row r="52" spans="1:26" ht="7.5" customHeight="1" x14ac:dyDescent="0.35">
      <c r="A52" s="4"/>
      <c r="B52" s="249"/>
      <c r="C52" s="250"/>
      <c r="D52" s="250"/>
      <c r="E52" s="250"/>
      <c r="F52" s="250"/>
      <c r="G52" s="250"/>
      <c r="H52" s="250"/>
      <c r="I52" s="250"/>
      <c r="J52" s="250"/>
      <c r="K52" s="250"/>
      <c r="L52" s="250"/>
      <c r="M52" s="250"/>
      <c r="N52" s="250"/>
      <c r="O52" s="250"/>
      <c r="P52" s="250"/>
      <c r="Q52" s="250"/>
      <c r="R52" s="250"/>
      <c r="S52" s="250"/>
      <c r="T52" s="250"/>
      <c r="U52" s="250"/>
      <c r="V52" s="250"/>
      <c r="W52" s="250"/>
      <c r="X52" s="250"/>
      <c r="Y52" s="251"/>
      <c r="Z52" s="4"/>
    </row>
    <row r="53" spans="1:26" ht="18.75" customHeight="1" x14ac:dyDescent="0.35">
      <c r="A53" s="4" t="s">
        <v>258</v>
      </c>
      <c r="B53" s="247" t="s">
        <v>339</v>
      </c>
      <c r="C53" s="248"/>
      <c r="D53" s="248"/>
      <c r="E53" s="248"/>
      <c r="F53" s="248"/>
      <c r="G53" s="248"/>
      <c r="H53" s="27"/>
      <c r="I53" s="1344"/>
      <c r="J53" s="1345"/>
      <c r="K53" s="1345"/>
      <c r="L53" s="1345"/>
      <c r="M53" s="1345"/>
      <c r="N53" s="1345"/>
      <c r="O53" s="1345"/>
      <c r="P53" s="1345"/>
      <c r="Q53" s="1345"/>
      <c r="R53" s="1345"/>
      <c r="S53" s="1345"/>
      <c r="T53" s="1345"/>
      <c r="U53" s="1345"/>
      <c r="V53" s="1345"/>
      <c r="W53" s="1345"/>
      <c r="X53" s="1345"/>
      <c r="Y53" s="1346"/>
      <c r="Z53" s="4"/>
    </row>
    <row r="54" spans="1:26" ht="11.25" customHeight="1" x14ac:dyDescent="0.35">
      <c r="A54" s="4"/>
      <c r="B54" s="245"/>
      <c r="C54" s="730"/>
      <c r="D54" s="730"/>
      <c r="E54" s="730"/>
      <c r="F54" s="730"/>
      <c r="G54" s="730"/>
      <c r="H54" s="730"/>
      <c r="I54" s="730"/>
      <c r="J54" s="730"/>
      <c r="K54" s="730"/>
      <c r="L54" s="730"/>
      <c r="M54" s="730"/>
      <c r="N54" s="730"/>
      <c r="O54" s="730"/>
      <c r="P54" s="730"/>
      <c r="Q54" s="730"/>
      <c r="R54" s="730"/>
      <c r="S54" s="730"/>
      <c r="T54" s="730"/>
      <c r="U54" s="730"/>
      <c r="V54" s="730"/>
      <c r="W54" s="730"/>
      <c r="X54" s="730"/>
      <c r="Y54" s="246"/>
      <c r="Z54" s="4"/>
    </row>
    <row r="55" spans="1:26" ht="18" customHeight="1" x14ac:dyDescent="0.35">
      <c r="A55" s="4" t="s">
        <v>258</v>
      </c>
      <c r="B55" s="173"/>
      <c r="C55" s="57"/>
      <c r="D55" s="1151" t="s">
        <v>341</v>
      </c>
      <c r="E55" s="1151"/>
      <c r="F55" s="1151"/>
      <c r="G55" s="1151"/>
      <c r="H55" s="1151"/>
      <c r="I55" s="1151"/>
      <c r="J55" s="1151"/>
      <c r="K55" s="1151"/>
      <c r="L55" s="1151"/>
      <c r="M55" s="1151"/>
      <c r="N55" s="1151"/>
      <c r="O55" s="1151"/>
      <c r="P55" s="1151"/>
      <c r="Q55" s="1151"/>
      <c r="R55" s="1151"/>
      <c r="S55" s="1151"/>
      <c r="T55" s="1151"/>
      <c r="U55" s="1151"/>
      <c r="V55" s="1151"/>
      <c r="W55" s="1151"/>
      <c r="X55" s="1151"/>
      <c r="Y55" s="236"/>
      <c r="Z55" s="4"/>
    </row>
    <row r="56" spans="1:26" ht="18" customHeight="1" x14ac:dyDescent="0.35">
      <c r="A56" s="4" t="s">
        <v>258</v>
      </c>
      <c r="B56" s="173"/>
      <c r="C56" s="282"/>
      <c r="D56" s="1151" t="s">
        <v>342</v>
      </c>
      <c r="E56" s="1151"/>
      <c r="F56" s="1151"/>
      <c r="G56" s="1151"/>
      <c r="H56" s="1151"/>
      <c r="I56" s="1151"/>
      <c r="J56" s="1151"/>
      <c r="K56" s="1151"/>
      <c r="L56" s="1151"/>
      <c r="M56" s="1151"/>
      <c r="N56" s="1151"/>
      <c r="O56" s="1151"/>
      <c r="P56" s="1151"/>
      <c r="Q56" s="1151"/>
      <c r="R56" s="1151"/>
      <c r="S56" s="1151"/>
      <c r="T56" s="1151"/>
      <c r="U56" s="1151"/>
      <c r="V56" s="1151"/>
      <c r="W56" s="1151"/>
      <c r="X56" s="1151"/>
      <c r="Y56" s="236"/>
      <c r="Z56" s="4"/>
    </row>
    <row r="57" spans="1:26" ht="18" customHeight="1" x14ac:dyDescent="0.35">
      <c r="A57" s="4" t="s">
        <v>258</v>
      </c>
      <c r="B57" s="173"/>
      <c r="C57" s="282"/>
      <c r="D57" s="1151" t="s">
        <v>343</v>
      </c>
      <c r="E57" s="1151"/>
      <c r="F57" s="1151"/>
      <c r="G57" s="1151"/>
      <c r="H57" s="1151"/>
      <c r="I57" s="1151"/>
      <c r="J57" s="1151"/>
      <c r="K57" s="1151"/>
      <c r="L57" s="1151"/>
      <c r="M57" s="1151"/>
      <c r="N57" s="1151"/>
      <c r="O57" s="1151"/>
      <c r="P57" s="1151"/>
      <c r="Q57" s="1151"/>
      <c r="R57" s="1151"/>
      <c r="S57" s="1151"/>
      <c r="T57" s="1151"/>
      <c r="U57" s="1151"/>
      <c r="V57" s="1151"/>
      <c r="W57" s="1151"/>
      <c r="X57" s="1151"/>
      <c r="Y57" s="236"/>
      <c r="Z57" s="4"/>
    </row>
    <row r="58" spans="1:26" ht="19.899999999999999" customHeight="1" x14ac:dyDescent="0.35">
      <c r="A58" s="4" t="s">
        <v>258</v>
      </c>
      <c r="B58" s="173"/>
      <c r="C58" s="764"/>
      <c r="D58" s="774" t="s">
        <v>344</v>
      </c>
      <c r="E58" s="765"/>
      <c r="F58" s="765"/>
      <c r="G58" s="765"/>
      <c r="H58" s="765"/>
      <c r="I58" s="38"/>
      <c r="J58" s="38"/>
      <c r="K58" s="38"/>
      <c r="L58" s="38"/>
      <c r="M58" s="38"/>
      <c r="N58" s="37"/>
      <c r="O58" s="37"/>
      <c r="P58" s="37"/>
      <c r="Q58" s="37"/>
      <c r="R58" s="37"/>
      <c r="S58" s="37"/>
      <c r="T58" s="37"/>
      <c r="U58" s="37"/>
      <c r="V58" s="37"/>
      <c r="W58" s="37"/>
      <c r="X58" s="37"/>
      <c r="Y58" s="236"/>
      <c r="Z58" s="4"/>
    </row>
    <row r="59" spans="1:26" ht="15" customHeight="1" x14ac:dyDescent="0.35">
      <c r="A59" s="4"/>
      <c r="B59" s="173"/>
      <c r="C59" s="1349" t="s">
        <v>345</v>
      </c>
      <c r="D59" s="1349"/>
      <c r="E59" s="1349"/>
      <c r="F59" s="1349"/>
      <c r="G59" s="1349"/>
      <c r="H59" s="1349"/>
      <c r="I59" s="1349"/>
      <c r="J59" s="1349"/>
      <c r="K59" s="1349"/>
      <c r="L59" s="1349"/>
      <c r="M59" s="1349"/>
      <c r="N59" s="1349"/>
      <c r="O59" s="1349"/>
      <c r="P59" s="1349"/>
      <c r="Q59" s="1349"/>
      <c r="R59" s="1349"/>
      <c r="S59" s="1349"/>
      <c r="T59" s="1349"/>
      <c r="U59" s="1349"/>
      <c r="V59" s="1349"/>
      <c r="W59" s="1349"/>
      <c r="X59" s="37"/>
      <c r="Y59" s="236"/>
      <c r="Z59" s="4"/>
    </row>
    <row r="60" spans="1:26" ht="7.5" customHeight="1" x14ac:dyDescent="0.35">
      <c r="A60" s="4"/>
      <c r="B60" s="173"/>
      <c r="C60" s="282"/>
      <c r="D60" s="57"/>
      <c r="E60" s="38"/>
      <c r="F60" s="38"/>
      <c r="G60" s="38"/>
      <c r="H60" s="38"/>
      <c r="I60" s="38"/>
      <c r="J60" s="38"/>
      <c r="K60" s="38"/>
      <c r="L60" s="38"/>
      <c r="M60" s="38"/>
      <c r="N60" s="37"/>
      <c r="O60" s="37"/>
      <c r="P60" s="37"/>
      <c r="Q60" s="37"/>
      <c r="R60" s="37"/>
      <c r="S60" s="37"/>
      <c r="T60" s="37"/>
      <c r="U60" s="37"/>
      <c r="V60" s="37"/>
      <c r="W60" s="37"/>
      <c r="X60" s="37"/>
      <c r="Y60" s="236"/>
      <c r="Z60" s="4"/>
    </row>
    <row r="61" spans="1:26" x14ac:dyDescent="0.35">
      <c r="A61" s="4"/>
      <c r="B61" s="173"/>
      <c r="C61" s="1350"/>
      <c r="D61" s="1351"/>
      <c r="E61" s="1351"/>
      <c r="F61" s="1351"/>
      <c r="G61" s="1351"/>
      <c r="H61" s="1351"/>
      <c r="I61" s="1351"/>
      <c r="J61" s="1351"/>
      <c r="K61" s="1351"/>
      <c r="L61" s="1351"/>
      <c r="M61" s="1351"/>
      <c r="N61" s="1351"/>
      <c r="O61" s="1351"/>
      <c r="P61" s="1351"/>
      <c r="Q61" s="1351"/>
      <c r="R61" s="1351"/>
      <c r="S61" s="1351"/>
      <c r="T61" s="1351"/>
      <c r="U61" s="1351"/>
      <c r="V61" s="1351"/>
      <c r="W61" s="1351"/>
      <c r="X61" s="1352"/>
      <c r="Y61" s="236"/>
      <c r="Z61" s="4"/>
    </row>
    <row r="62" spans="1:26" x14ac:dyDescent="0.35">
      <c r="A62" s="4"/>
      <c r="B62" s="173"/>
      <c r="C62" s="1353"/>
      <c r="D62" s="1088"/>
      <c r="E62" s="1088"/>
      <c r="F62" s="1088"/>
      <c r="G62" s="1088"/>
      <c r="H62" s="1088"/>
      <c r="I62" s="1088"/>
      <c r="J62" s="1088"/>
      <c r="K62" s="1088"/>
      <c r="L62" s="1088"/>
      <c r="M62" s="1088"/>
      <c r="N62" s="1088"/>
      <c r="O62" s="1088"/>
      <c r="P62" s="1088"/>
      <c r="Q62" s="1088"/>
      <c r="R62" s="1088"/>
      <c r="S62" s="1088"/>
      <c r="T62" s="1088"/>
      <c r="U62" s="1088"/>
      <c r="V62" s="1088"/>
      <c r="W62" s="1088"/>
      <c r="X62" s="1354"/>
      <c r="Y62" s="236"/>
      <c r="Z62" s="4"/>
    </row>
    <row r="63" spans="1:26" x14ac:dyDescent="0.35">
      <c r="A63" s="4"/>
      <c r="B63" s="173"/>
      <c r="C63" s="1353"/>
      <c r="D63" s="1088"/>
      <c r="E63" s="1088"/>
      <c r="F63" s="1088"/>
      <c r="G63" s="1088"/>
      <c r="H63" s="1088"/>
      <c r="I63" s="1088"/>
      <c r="J63" s="1088"/>
      <c r="K63" s="1088"/>
      <c r="L63" s="1088"/>
      <c r="M63" s="1088"/>
      <c r="N63" s="1088"/>
      <c r="O63" s="1088"/>
      <c r="P63" s="1088"/>
      <c r="Q63" s="1088"/>
      <c r="R63" s="1088"/>
      <c r="S63" s="1088"/>
      <c r="T63" s="1088"/>
      <c r="U63" s="1088"/>
      <c r="V63" s="1088"/>
      <c r="W63" s="1088"/>
      <c r="X63" s="1354"/>
      <c r="Y63" s="236"/>
      <c r="Z63" s="4"/>
    </row>
    <row r="64" spans="1:26" x14ac:dyDescent="0.35">
      <c r="A64" s="4"/>
      <c r="B64" s="173"/>
      <c r="C64" s="1353"/>
      <c r="D64" s="1088"/>
      <c r="E64" s="1088"/>
      <c r="F64" s="1088"/>
      <c r="G64" s="1088"/>
      <c r="H64" s="1088"/>
      <c r="I64" s="1088"/>
      <c r="J64" s="1088"/>
      <c r="K64" s="1088"/>
      <c r="L64" s="1088"/>
      <c r="M64" s="1088"/>
      <c r="N64" s="1088"/>
      <c r="O64" s="1088"/>
      <c r="P64" s="1088"/>
      <c r="Q64" s="1088"/>
      <c r="R64" s="1088"/>
      <c r="S64" s="1088"/>
      <c r="T64" s="1088"/>
      <c r="U64" s="1088"/>
      <c r="V64" s="1088"/>
      <c r="W64" s="1088"/>
      <c r="X64" s="1354"/>
      <c r="Y64" s="236"/>
      <c r="Z64" s="4"/>
    </row>
    <row r="65" spans="1:27" x14ac:dyDescent="0.35">
      <c r="A65" s="4"/>
      <c r="B65" s="173"/>
      <c r="C65" s="1353"/>
      <c r="D65" s="1088"/>
      <c r="E65" s="1088"/>
      <c r="F65" s="1088"/>
      <c r="G65" s="1088"/>
      <c r="H65" s="1088"/>
      <c r="I65" s="1088"/>
      <c r="J65" s="1088"/>
      <c r="K65" s="1088"/>
      <c r="L65" s="1088"/>
      <c r="M65" s="1088"/>
      <c r="N65" s="1088"/>
      <c r="O65" s="1088"/>
      <c r="P65" s="1088"/>
      <c r="Q65" s="1088"/>
      <c r="R65" s="1088"/>
      <c r="S65" s="1088"/>
      <c r="T65" s="1088"/>
      <c r="U65" s="1088"/>
      <c r="V65" s="1088"/>
      <c r="W65" s="1088"/>
      <c r="X65" s="1354"/>
      <c r="Y65" s="236"/>
      <c r="Z65" s="4"/>
    </row>
    <row r="66" spans="1:27" x14ac:dyDescent="0.35">
      <c r="A66" s="4"/>
      <c r="B66" s="173"/>
      <c r="C66" s="1353"/>
      <c r="D66" s="1088"/>
      <c r="E66" s="1088"/>
      <c r="F66" s="1088"/>
      <c r="G66" s="1088"/>
      <c r="H66" s="1088"/>
      <c r="I66" s="1088"/>
      <c r="J66" s="1088"/>
      <c r="K66" s="1088"/>
      <c r="L66" s="1088"/>
      <c r="M66" s="1088"/>
      <c r="N66" s="1088"/>
      <c r="O66" s="1088"/>
      <c r="P66" s="1088"/>
      <c r="Q66" s="1088"/>
      <c r="R66" s="1088"/>
      <c r="S66" s="1088"/>
      <c r="T66" s="1088"/>
      <c r="U66" s="1088"/>
      <c r="V66" s="1088"/>
      <c r="W66" s="1088"/>
      <c r="X66" s="1354"/>
      <c r="Y66" s="236"/>
      <c r="Z66" s="4"/>
    </row>
    <row r="67" spans="1:27" x14ac:dyDescent="0.35">
      <c r="A67" s="4"/>
      <c r="B67" s="173"/>
      <c r="C67" s="1353"/>
      <c r="D67" s="1088"/>
      <c r="E67" s="1088"/>
      <c r="F67" s="1088"/>
      <c r="G67" s="1088"/>
      <c r="H67" s="1088"/>
      <c r="I67" s="1088"/>
      <c r="J67" s="1088"/>
      <c r="K67" s="1088"/>
      <c r="L67" s="1088"/>
      <c r="M67" s="1088"/>
      <c r="N67" s="1088"/>
      <c r="O67" s="1088"/>
      <c r="P67" s="1088"/>
      <c r="Q67" s="1088"/>
      <c r="R67" s="1088"/>
      <c r="S67" s="1088"/>
      <c r="T67" s="1088"/>
      <c r="U67" s="1088"/>
      <c r="V67" s="1088"/>
      <c r="W67" s="1088"/>
      <c r="X67" s="1354"/>
      <c r="Y67" s="236"/>
      <c r="Z67" s="4"/>
    </row>
    <row r="68" spans="1:27" x14ac:dyDescent="0.35">
      <c r="A68" s="4"/>
      <c r="B68" s="173"/>
      <c r="C68" s="1355"/>
      <c r="D68" s="1356"/>
      <c r="E68" s="1356"/>
      <c r="F68" s="1356"/>
      <c r="G68" s="1356"/>
      <c r="H68" s="1356"/>
      <c r="I68" s="1356"/>
      <c r="J68" s="1356"/>
      <c r="K68" s="1356"/>
      <c r="L68" s="1356"/>
      <c r="M68" s="1356"/>
      <c r="N68" s="1356"/>
      <c r="O68" s="1356"/>
      <c r="P68" s="1356"/>
      <c r="Q68" s="1356"/>
      <c r="R68" s="1356"/>
      <c r="S68" s="1356"/>
      <c r="T68" s="1356"/>
      <c r="U68" s="1356"/>
      <c r="V68" s="1356"/>
      <c r="W68" s="1356"/>
      <c r="X68" s="1357"/>
      <c r="Y68" s="236"/>
      <c r="Z68" s="4"/>
    </row>
    <row r="69" spans="1:27" x14ac:dyDescent="0.35">
      <c r="A69" s="4"/>
      <c r="B69" s="170"/>
      <c r="C69" s="171"/>
      <c r="D69" s="171"/>
      <c r="E69" s="171"/>
      <c r="F69" s="171"/>
      <c r="G69" s="171"/>
      <c r="H69" s="171"/>
      <c r="I69" s="171"/>
      <c r="J69" s="171"/>
      <c r="K69" s="172"/>
      <c r="L69" s="172"/>
      <c r="M69" s="172"/>
      <c r="N69" s="237"/>
      <c r="O69" s="237"/>
      <c r="P69" s="237"/>
      <c r="Q69" s="237"/>
      <c r="R69" s="237"/>
      <c r="S69" s="237"/>
      <c r="T69" s="237"/>
      <c r="U69" s="237"/>
      <c r="V69" s="237"/>
      <c r="W69" s="237"/>
      <c r="X69" s="237"/>
      <c r="Y69" s="238"/>
      <c r="Z69" s="4"/>
    </row>
    <row r="70" spans="1:27" ht="30" customHeight="1" x14ac:dyDescent="0.35">
      <c r="A70" s="317" t="s">
        <v>347</v>
      </c>
      <c r="B70" s="1361" t="s">
        <v>348</v>
      </c>
      <c r="C70" s="1362"/>
      <c r="D70" s="1362"/>
      <c r="E70" s="1362"/>
      <c r="F70" s="1362"/>
      <c r="G70" s="1362"/>
      <c r="H70" s="1362"/>
      <c r="I70" s="1362"/>
      <c r="J70" s="1362"/>
      <c r="K70" s="1362"/>
      <c r="L70" s="1362"/>
      <c r="M70" s="1362"/>
      <c r="N70" s="1362"/>
      <c r="O70" s="1362"/>
      <c r="P70" s="1362"/>
      <c r="Q70" s="1362"/>
      <c r="R70" s="729"/>
      <c r="S70" s="729"/>
      <c r="T70" s="1342" t="s">
        <v>338</v>
      </c>
      <c r="U70" s="1342"/>
      <c r="V70" s="1342"/>
      <c r="W70" s="1342"/>
      <c r="X70" s="1342"/>
      <c r="Y70" s="1343"/>
      <c r="Z70" s="4"/>
      <c r="AA70" s="733"/>
    </row>
    <row r="71" spans="1:27" ht="7.5" customHeight="1" x14ac:dyDescent="0.35">
      <c r="A71" s="4"/>
      <c r="B71" s="249"/>
      <c r="C71" s="250"/>
      <c r="D71" s="250"/>
      <c r="E71" s="250"/>
      <c r="F71" s="250"/>
      <c r="G71" s="250"/>
      <c r="H71" s="250"/>
      <c r="I71" s="250"/>
      <c r="J71" s="250"/>
      <c r="K71" s="250"/>
      <c r="L71" s="250"/>
      <c r="M71" s="250"/>
      <c r="N71" s="250"/>
      <c r="O71" s="250"/>
      <c r="P71" s="250"/>
      <c r="Q71" s="250"/>
      <c r="R71" s="250"/>
      <c r="S71" s="250"/>
      <c r="T71" s="250"/>
      <c r="U71" s="250"/>
      <c r="V71" s="250"/>
      <c r="W71" s="250"/>
      <c r="X71" s="250"/>
      <c r="Y71" s="251"/>
      <c r="Z71" s="4"/>
    </row>
    <row r="72" spans="1:27" ht="18.75" customHeight="1" x14ac:dyDescent="0.35">
      <c r="A72" s="4" t="s">
        <v>258</v>
      </c>
      <c r="B72" s="247" t="s">
        <v>339</v>
      </c>
      <c r="C72" s="248"/>
      <c r="D72" s="248"/>
      <c r="E72" s="248"/>
      <c r="F72" s="248"/>
      <c r="G72" s="248"/>
      <c r="H72" s="27"/>
      <c r="I72" s="1344"/>
      <c r="J72" s="1345"/>
      <c r="K72" s="1345"/>
      <c r="L72" s="1345"/>
      <c r="M72" s="1345"/>
      <c r="N72" s="1345"/>
      <c r="O72" s="1345"/>
      <c r="P72" s="1345"/>
      <c r="Q72" s="1345"/>
      <c r="R72" s="1345"/>
      <c r="S72" s="1345"/>
      <c r="T72" s="1345"/>
      <c r="U72" s="1345"/>
      <c r="V72" s="1345"/>
      <c r="W72" s="1345"/>
      <c r="X72" s="1345"/>
      <c r="Y72" s="1346"/>
      <c r="Z72" s="4"/>
    </row>
    <row r="73" spans="1:27" ht="7.5" customHeight="1" x14ac:dyDescent="0.35">
      <c r="A73" s="4"/>
      <c r="B73" s="245"/>
      <c r="C73" s="730"/>
      <c r="D73" s="730"/>
      <c r="E73" s="730"/>
      <c r="F73" s="730"/>
      <c r="G73" s="730"/>
      <c r="H73" s="730"/>
      <c r="I73" s="730"/>
      <c r="J73" s="730"/>
      <c r="K73" s="730"/>
      <c r="L73" s="730"/>
      <c r="M73" s="730"/>
      <c r="N73" s="730"/>
      <c r="O73" s="730"/>
      <c r="P73" s="730"/>
      <c r="Q73" s="730"/>
      <c r="R73" s="730"/>
      <c r="S73" s="730"/>
      <c r="T73" s="730"/>
      <c r="U73" s="730"/>
      <c r="V73" s="730"/>
      <c r="W73" s="730"/>
      <c r="X73" s="730"/>
      <c r="Y73" s="246"/>
      <c r="Z73" s="4"/>
    </row>
    <row r="74" spans="1:27" ht="15" customHeight="1" x14ac:dyDescent="0.35">
      <c r="A74" s="4" t="s">
        <v>258</v>
      </c>
      <c r="B74" s="233"/>
      <c r="C74" s="57"/>
      <c r="D74" s="1360" t="s">
        <v>349</v>
      </c>
      <c r="E74" s="1360"/>
      <c r="F74" s="1360"/>
      <c r="G74" s="1360"/>
      <c r="H74" s="1360"/>
      <c r="I74" s="1360"/>
      <c r="J74" s="1360"/>
      <c r="K74" s="1360"/>
      <c r="L74" s="1360"/>
      <c r="M74" s="1360"/>
      <c r="N74" s="1360"/>
      <c r="O74" s="1360"/>
      <c r="P74" s="1360"/>
      <c r="Q74" s="1360"/>
      <c r="R74" s="1360"/>
      <c r="S74" s="1360"/>
      <c r="T74" s="1360"/>
      <c r="U74" s="1360"/>
      <c r="V74" s="1360"/>
      <c r="W74" s="1360"/>
      <c r="X74" s="1360"/>
      <c r="Y74" s="236"/>
      <c r="Z74" s="4"/>
    </row>
    <row r="75" spans="1:27" ht="20.25" customHeight="1" x14ac:dyDescent="0.35">
      <c r="A75" s="4" t="s">
        <v>258</v>
      </c>
      <c r="B75" s="173"/>
      <c r="C75" s="764"/>
      <c r="D75" s="774" t="s">
        <v>344</v>
      </c>
      <c r="E75" s="765"/>
      <c r="F75" s="765"/>
      <c r="G75" s="765"/>
      <c r="H75" s="765"/>
      <c r="I75" s="38"/>
      <c r="J75" s="38"/>
      <c r="K75" s="38"/>
      <c r="L75" s="38"/>
      <c r="M75" s="38"/>
      <c r="N75" s="37"/>
      <c r="O75" s="37"/>
      <c r="P75" s="37"/>
      <c r="Q75" s="37"/>
      <c r="R75" s="37"/>
      <c r="S75" s="37"/>
      <c r="T75" s="37"/>
      <c r="U75" s="37"/>
      <c r="V75" s="37"/>
      <c r="W75" s="37"/>
      <c r="X75" s="37"/>
      <c r="Y75" s="236"/>
      <c r="Z75" s="4"/>
    </row>
    <row r="76" spans="1:27" ht="15" customHeight="1" x14ac:dyDescent="0.35">
      <c r="A76" s="4"/>
      <c r="B76" s="173"/>
      <c r="C76" s="1349" t="s">
        <v>345</v>
      </c>
      <c r="D76" s="1349"/>
      <c r="E76" s="1349"/>
      <c r="F76" s="1349"/>
      <c r="G76" s="1349"/>
      <c r="H76" s="1349"/>
      <c r="I76" s="1349"/>
      <c r="J76" s="1349"/>
      <c r="K76" s="1349"/>
      <c r="L76" s="1349"/>
      <c r="M76" s="1349"/>
      <c r="N76" s="1349"/>
      <c r="O76" s="1349"/>
      <c r="P76" s="1349"/>
      <c r="Q76" s="1349"/>
      <c r="R76" s="1349"/>
      <c r="S76" s="1349"/>
      <c r="T76" s="1349"/>
      <c r="U76" s="1349"/>
      <c r="V76" s="1349"/>
      <c r="W76" s="1349"/>
      <c r="X76" s="37"/>
      <c r="Y76" s="236"/>
      <c r="Z76" s="4"/>
    </row>
    <row r="77" spans="1:27" ht="7.5" customHeight="1" x14ac:dyDescent="0.35">
      <c r="A77" s="4"/>
      <c r="B77" s="173"/>
      <c r="C77" s="282"/>
      <c r="D77" s="57"/>
      <c r="E77" s="38"/>
      <c r="F77" s="38"/>
      <c r="G77" s="38"/>
      <c r="H77" s="38"/>
      <c r="I77" s="38"/>
      <c r="J77" s="38"/>
      <c r="K77" s="38"/>
      <c r="L77" s="38"/>
      <c r="M77" s="38"/>
      <c r="N77" s="37"/>
      <c r="O77" s="37"/>
      <c r="P77" s="37"/>
      <c r="Q77" s="37"/>
      <c r="R77" s="37"/>
      <c r="S77" s="37"/>
      <c r="T77" s="37"/>
      <c r="U77" s="37"/>
      <c r="V77" s="37"/>
      <c r="W77" s="37"/>
      <c r="X77" s="37"/>
      <c r="Y77" s="236"/>
      <c r="Z77" s="4"/>
    </row>
    <row r="78" spans="1:27" x14ac:dyDescent="0.35">
      <c r="A78" s="4"/>
      <c r="B78" s="173"/>
      <c r="C78" s="1350"/>
      <c r="D78" s="1351"/>
      <c r="E78" s="1351"/>
      <c r="F78" s="1351"/>
      <c r="G78" s="1351"/>
      <c r="H78" s="1351"/>
      <c r="I78" s="1351"/>
      <c r="J78" s="1351"/>
      <c r="K78" s="1351"/>
      <c r="L78" s="1351"/>
      <c r="M78" s="1351"/>
      <c r="N78" s="1351"/>
      <c r="O78" s="1351"/>
      <c r="P78" s="1351"/>
      <c r="Q78" s="1351"/>
      <c r="R78" s="1351"/>
      <c r="S78" s="1351"/>
      <c r="T78" s="1351"/>
      <c r="U78" s="1351"/>
      <c r="V78" s="1351"/>
      <c r="W78" s="1351"/>
      <c r="X78" s="1352"/>
      <c r="Y78" s="236"/>
      <c r="Z78" s="4"/>
    </row>
    <row r="79" spans="1:27" x14ac:dyDescent="0.35">
      <c r="A79" s="4"/>
      <c r="B79" s="173"/>
      <c r="C79" s="1353"/>
      <c r="D79" s="1088"/>
      <c r="E79" s="1088"/>
      <c r="F79" s="1088"/>
      <c r="G79" s="1088"/>
      <c r="H79" s="1088"/>
      <c r="I79" s="1088"/>
      <c r="J79" s="1088"/>
      <c r="K79" s="1088"/>
      <c r="L79" s="1088"/>
      <c r="M79" s="1088"/>
      <c r="N79" s="1088"/>
      <c r="O79" s="1088"/>
      <c r="P79" s="1088"/>
      <c r="Q79" s="1088"/>
      <c r="R79" s="1088"/>
      <c r="S79" s="1088"/>
      <c r="T79" s="1088"/>
      <c r="U79" s="1088"/>
      <c r="V79" s="1088"/>
      <c r="W79" s="1088"/>
      <c r="X79" s="1354"/>
      <c r="Y79" s="236"/>
      <c r="Z79" s="4"/>
    </row>
    <row r="80" spans="1:27" x14ac:dyDescent="0.35">
      <c r="A80" s="4"/>
      <c r="B80" s="173"/>
      <c r="C80" s="1353"/>
      <c r="D80" s="1088"/>
      <c r="E80" s="1088"/>
      <c r="F80" s="1088"/>
      <c r="G80" s="1088"/>
      <c r="H80" s="1088"/>
      <c r="I80" s="1088"/>
      <c r="J80" s="1088"/>
      <c r="K80" s="1088"/>
      <c r="L80" s="1088"/>
      <c r="M80" s="1088"/>
      <c r="N80" s="1088"/>
      <c r="O80" s="1088"/>
      <c r="P80" s="1088"/>
      <c r="Q80" s="1088"/>
      <c r="R80" s="1088"/>
      <c r="S80" s="1088"/>
      <c r="T80" s="1088"/>
      <c r="U80" s="1088"/>
      <c r="V80" s="1088"/>
      <c r="W80" s="1088"/>
      <c r="X80" s="1354"/>
      <c r="Y80" s="236"/>
      <c r="Z80" s="4"/>
    </row>
    <row r="81" spans="1:26" x14ac:dyDescent="0.35">
      <c r="A81" s="4"/>
      <c r="B81" s="173"/>
      <c r="C81" s="1353"/>
      <c r="D81" s="1088"/>
      <c r="E81" s="1088"/>
      <c r="F81" s="1088"/>
      <c r="G81" s="1088"/>
      <c r="H81" s="1088"/>
      <c r="I81" s="1088"/>
      <c r="J81" s="1088"/>
      <c r="K81" s="1088"/>
      <c r="L81" s="1088"/>
      <c r="M81" s="1088"/>
      <c r="N81" s="1088"/>
      <c r="O81" s="1088"/>
      <c r="P81" s="1088"/>
      <c r="Q81" s="1088"/>
      <c r="R81" s="1088"/>
      <c r="S81" s="1088"/>
      <c r="T81" s="1088"/>
      <c r="U81" s="1088"/>
      <c r="V81" s="1088"/>
      <c r="W81" s="1088"/>
      <c r="X81" s="1354"/>
      <c r="Y81" s="236"/>
      <c r="Z81" s="4"/>
    </row>
    <row r="82" spans="1:26" x14ac:dyDescent="0.35">
      <c r="A82" s="4"/>
      <c r="B82" s="173"/>
      <c r="C82" s="1353"/>
      <c r="D82" s="1088"/>
      <c r="E82" s="1088"/>
      <c r="F82" s="1088"/>
      <c r="G82" s="1088"/>
      <c r="H82" s="1088"/>
      <c r="I82" s="1088"/>
      <c r="J82" s="1088"/>
      <c r="K82" s="1088"/>
      <c r="L82" s="1088"/>
      <c r="M82" s="1088"/>
      <c r="N82" s="1088"/>
      <c r="O82" s="1088"/>
      <c r="P82" s="1088"/>
      <c r="Q82" s="1088"/>
      <c r="R82" s="1088"/>
      <c r="S82" s="1088"/>
      <c r="T82" s="1088"/>
      <c r="U82" s="1088"/>
      <c r="V82" s="1088"/>
      <c r="W82" s="1088"/>
      <c r="X82" s="1354"/>
      <c r="Y82" s="236"/>
      <c r="Z82" s="4"/>
    </row>
    <row r="83" spans="1:26" x14ac:dyDescent="0.35">
      <c r="A83" s="4"/>
      <c r="B83" s="173"/>
      <c r="C83" s="1353"/>
      <c r="D83" s="1088"/>
      <c r="E83" s="1088"/>
      <c r="F83" s="1088"/>
      <c r="G83" s="1088"/>
      <c r="H83" s="1088"/>
      <c r="I83" s="1088"/>
      <c r="J83" s="1088"/>
      <c r="K83" s="1088"/>
      <c r="L83" s="1088"/>
      <c r="M83" s="1088"/>
      <c r="N83" s="1088"/>
      <c r="O83" s="1088"/>
      <c r="P83" s="1088"/>
      <c r="Q83" s="1088"/>
      <c r="R83" s="1088"/>
      <c r="S83" s="1088"/>
      <c r="T83" s="1088"/>
      <c r="U83" s="1088"/>
      <c r="V83" s="1088"/>
      <c r="W83" s="1088"/>
      <c r="X83" s="1354"/>
      <c r="Y83" s="236"/>
      <c r="Z83" s="4"/>
    </row>
    <row r="84" spans="1:26" x14ac:dyDescent="0.35">
      <c r="A84" s="4"/>
      <c r="B84" s="173"/>
      <c r="C84" s="1353"/>
      <c r="D84" s="1088"/>
      <c r="E84" s="1088"/>
      <c r="F84" s="1088"/>
      <c r="G84" s="1088"/>
      <c r="H84" s="1088"/>
      <c r="I84" s="1088"/>
      <c r="J84" s="1088"/>
      <c r="K84" s="1088"/>
      <c r="L84" s="1088"/>
      <c r="M84" s="1088"/>
      <c r="N84" s="1088"/>
      <c r="O84" s="1088"/>
      <c r="P84" s="1088"/>
      <c r="Q84" s="1088"/>
      <c r="R84" s="1088"/>
      <c r="S84" s="1088"/>
      <c r="T84" s="1088"/>
      <c r="U84" s="1088"/>
      <c r="V84" s="1088"/>
      <c r="W84" s="1088"/>
      <c r="X84" s="1354"/>
      <c r="Y84" s="236"/>
      <c r="Z84" s="4"/>
    </row>
    <row r="85" spans="1:26" x14ac:dyDescent="0.35">
      <c r="A85" s="4"/>
      <c r="B85" s="173"/>
      <c r="C85" s="1355"/>
      <c r="D85" s="1356"/>
      <c r="E85" s="1356"/>
      <c r="F85" s="1356"/>
      <c r="G85" s="1356"/>
      <c r="H85" s="1356"/>
      <c r="I85" s="1356"/>
      <c r="J85" s="1356"/>
      <c r="K85" s="1356"/>
      <c r="L85" s="1356"/>
      <c r="M85" s="1356"/>
      <c r="N85" s="1356"/>
      <c r="O85" s="1356"/>
      <c r="P85" s="1356"/>
      <c r="Q85" s="1356"/>
      <c r="R85" s="1356"/>
      <c r="S85" s="1356"/>
      <c r="T85" s="1356"/>
      <c r="U85" s="1356"/>
      <c r="V85" s="1356"/>
      <c r="W85" s="1356"/>
      <c r="X85" s="1357"/>
      <c r="Y85" s="236"/>
      <c r="Z85" s="4"/>
    </row>
    <row r="86" spans="1:26" x14ac:dyDescent="0.35">
      <c r="A86" s="4"/>
      <c r="B86" s="170"/>
      <c r="C86" s="171"/>
      <c r="D86" s="171"/>
      <c r="E86" s="171"/>
      <c r="F86" s="171"/>
      <c r="G86" s="171"/>
      <c r="H86" s="171"/>
      <c r="I86" s="171"/>
      <c r="J86" s="171"/>
      <c r="K86" s="172"/>
      <c r="L86" s="172"/>
      <c r="M86" s="172"/>
      <c r="N86" s="237"/>
      <c r="O86" s="237"/>
      <c r="P86" s="237"/>
      <c r="Q86" s="237"/>
      <c r="R86" s="237"/>
      <c r="S86" s="237"/>
      <c r="T86" s="237"/>
      <c r="U86" s="237"/>
      <c r="V86" s="237"/>
      <c r="W86" s="237"/>
      <c r="X86" s="237"/>
      <c r="Y86" s="238"/>
      <c r="Z86" s="4"/>
    </row>
    <row r="87" spans="1:26" ht="18.75" customHeight="1" x14ac:dyDescent="0.35">
      <c r="A87" s="4" t="s">
        <v>258</v>
      </c>
      <c r="B87" s="1358" t="s">
        <v>350</v>
      </c>
      <c r="C87" s="1359"/>
      <c r="D87" s="1359"/>
      <c r="E87" s="1359"/>
      <c r="F87" s="1359"/>
      <c r="G87" s="1359"/>
      <c r="H87" s="1359"/>
      <c r="I87" s="1359"/>
      <c r="J87" s="1359"/>
      <c r="K87" s="1359"/>
      <c r="L87" s="1359"/>
      <c r="M87" s="1359"/>
      <c r="N87" s="1359"/>
      <c r="O87" s="1359"/>
      <c r="P87" s="1359"/>
      <c r="Q87" s="177"/>
      <c r="R87" s="729"/>
      <c r="S87" s="729"/>
      <c r="T87" s="1342" t="s">
        <v>338</v>
      </c>
      <c r="U87" s="1342"/>
      <c r="V87" s="1342"/>
      <c r="W87" s="1342"/>
      <c r="X87" s="1342"/>
      <c r="Y87" s="1343"/>
      <c r="Z87" s="4"/>
    </row>
    <row r="88" spans="1:26" ht="10.5" customHeight="1" x14ac:dyDescent="0.35">
      <c r="A88" s="4"/>
      <c r="B88" s="254"/>
      <c r="C88" s="240"/>
      <c r="D88" s="240"/>
      <c r="E88" s="240"/>
      <c r="F88" s="240"/>
      <c r="G88" s="240"/>
      <c r="H88" s="240"/>
      <c r="I88" s="240"/>
      <c r="J88" s="240"/>
      <c r="K88" s="240"/>
      <c r="L88" s="240"/>
      <c r="M88" s="240"/>
      <c r="N88" s="240"/>
      <c r="O88" s="240"/>
      <c r="P88" s="240"/>
      <c r="Q88" s="255"/>
      <c r="R88" s="730"/>
      <c r="S88" s="730"/>
      <c r="T88" s="730"/>
      <c r="U88" s="730"/>
      <c r="V88" s="730"/>
      <c r="W88" s="730"/>
      <c r="X88" s="730"/>
      <c r="Y88" s="246"/>
      <c r="Z88" s="4"/>
    </row>
    <row r="89" spans="1:26" ht="18.75" customHeight="1" x14ac:dyDescent="0.35">
      <c r="A89" s="4" t="s">
        <v>258</v>
      </c>
      <c r="B89" s="247" t="s">
        <v>339</v>
      </c>
      <c r="C89" s="248"/>
      <c r="D89" s="248"/>
      <c r="E89" s="248"/>
      <c r="F89" s="248"/>
      <c r="G89" s="248"/>
      <c r="H89" s="27"/>
      <c r="I89" s="1344"/>
      <c r="J89" s="1345"/>
      <c r="K89" s="1345"/>
      <c r="L89" s="1345"/>
      <c r="M89" s="1345"/>
      <c r="N89" s="1345"/>
      <c r="O89" s="1345"/>
      <c r="P89" s="1345"/>
      <c r="Q89" s="1345"/>
      <c r="R89" s="1345"/>
      <c r="S89" s="1345"/>
      <c r="T89" s="1345"/>
      <c r="U89" s="1345"/>
      <c r="V89" s="1345"/>
      <c r="W89" s="1345"/>
      <c r="X89" s="1345"/>
      <c r="Y89" s="1346"/>
      <c r="Z89" s="4"/>
    </row>
    <row r="90" spans="1:26" ht="9" customHeight="1" x14ac:dyDescent="0.35">
      <c r="A90" s="4"/>
      <c r="B90" s="245"/>
      <c r="C90" s="730"/>
      <c r="D90" s="730"/>
      <c r="E90" s="730"/>
      <c r="F90" s="730"/>
      <c r="G90" s="730"/>
      <c r="H90" s="730"/>
      <c r="I90" s="730"/>
      <c r="J90" s="730"/>
      <c r="K90" s="730"/>
      <c r="L90" s="730"/>
      <c r="M90" s="730"/>
      <c r="N90" s="730"/>
      <c r="O90" s="730"/>
      <c r="P90" s="730"/>
      <c r="Q90" s="730"/>
      <c r="R90" s="730"/>
      <c r="S90" s="730"/>
      <c r="T90" s="730"/>
      <c r="U90" s="730"/>
      <c r="V90" s="730"/>
      <c r="W90" s="730"/>
      <c r="X90" s="730"/>
      <c r="Y90" s="246"/>
      <c r="Z90" s="4"/>
    </row>
    <row r="91" spans="1:26" ht="18" customHeight="1" x14ac:dyDescent="0.35">
      <c r="A91" s="4" t="s">
        <v>258</v>
      </c>
      <c r="B91" s="233"/>
      <c r="C91" s="57"/>
      <c r="D91" s="1360" t="s">
        <v>341</v>
      </c>
      <c r="E91" s="1360"/>
      <c r="F91" s="1360"/>
      <c r="G91" s="1360"/>
      <c r="H91" s="1360"/>
      <c r="I91" s="1360"/>
      <c r="J91" s="1360"/>
      <c r="K91" s="1360"/>
      <c r="L91" s="1360"/>
      <c r="M91" s="1360"/>
      <c r="N91" s="1360"/>
      <c r="O91" s="1360"/>
      <c r="P91" s="1360"/>
      <c r="Q91" s="1360"/>
      <c r="R91" s="1360"/>
      <c r="S91" s="1360"/>
      <c r="T91" s="1360"/>
      <c r="U91" s="1360"/>
      <c r="V91" s="1360"/>
      <c r="W91" s="1360"/>
      <c r="X91" s="1360"/>
      <c r="Y91" s="236"/>
      <c r="Z91" s="4"/>
    </row>
    <row r="92" spans="1:26" ht="22.5" customHeight="1" x14ac:dyDescent="0.35">
      <c r="A92" s="4" t="s">
        <v>258</v>
      </c>
      <c r="B92" s="173"/>
      <c r="C92" s="764"/>
      <c r="D92" s="774" t="s">
        <v>344</v>
      </c>
      <c r="E92" s="765"/>
      <c r="F92" s="765"/>
      <c r="G92" s="765"/>
      <c r="H92" s="765"/>
      <c r="I92" s="38"/>
      <c r="J92" s="38"/>
      <c r="K92" s="38"/>
      <c r="L92" s="38"/>
      <c r="M92" s="38"/>
      <c r="N92" s="37"/>
      <c r="O92" s="37"/>
      <c r="P92" s="37"/>
      <c r="Q92" s="37"/>
      <c r="R92" s="37"/>
      <c r="S92" s="37"/>
      <c r="T92" s="37"/>
      <c r="U92" s="37"/>
      <c r="V92" s="37"/>
      <c r="W92" s="37"/>
      <c r="X92" s="37"/>
      <c r="Y92" s="236"/>
      <c r="Z92" s="4"/>
    </row>
    <row r="93" spans="1:26" ht="15" customHeight="1" x14ac:dyDescent="0.35">
      <c r="A93" s="4"/>
      <c r="B93" s="173"/>
      <c r="C93" s="1349" t="s">
        <v>345</v>
      </c>
      <c r="D93" s="1349"/>
      <c r="E93" s="1349"/>
      <c r="F93" s="1349"/>
      <c r="G93" s="1349"/>
      <c r="H93" s="1349"/>
      <c r="I93" s="1349"/>
      <c r="J93" s="1349"/>
      <c r="K93" s="1349"/>
      <c r="L93" s="1349"/>
      <c r="M93" s="1349"/>
      <c r="N93" s="1349"/>
      <c r="O93" s="1349"/>
      <c r="P93" s="1349"/>
      <c r="Q93" s="1349"/>
      <c r="R93" s="1349"/>
      <c r="S93" s="1349"/>
      <c r="T93" s="1349"/>
      <c r="U93" s="1349"/>
      <c r="V93" s="1349"/>
      <c r="W93" s="1349"/>
      <c r="X93" s="37"/>
      <c r="Y93" s="236"/>
      <c r="Z93" s="4"/>
    </row>
    <row r="94" spans="1:26" ht="7.5" customHeight="1" x14ac:dyDescent="0.35">
      <c r="A94" s="4"/>
      <c r="B94" s="173"/>
      <c r="C94" s="282"/>
      <c r="D94" s="57"/>
      <c r="E94" s="38"/>
      <c r="F94" s="38"/>
      <c r="G94" s="38"/>
      <c r="H94" s="38"/>
      <c r="I94" s="38"/>
      <c r="J94" s="38"/>
      <c r="K94" s="38"/>
      <c r="L94" s="38"/>
      <c r="M94" s="38"/>
      <c r="N94" s="37"/>
      <c r="O94" s="37"/>
      <c r="P94" s="37"/>
      <c r="Q94" s="37"/>
      <c r="R94" s="37"/>
      <c r="S94" s="37"/>
      <c r="T94" s="37"/>
      <c r="U94" s="37"/>
      <c r="V94" s="37"/>
      <c r="W94" s="37"/>
      <c r="X94" s="37"/>
      <c r="Y94" s="236"/>
      <c r="Z94" s="4"/>
    </row>
    <row r="95" spans="1:26" x14ac:dyDescent="0.35">
      <c r="A95" s="4"/>
      <c r="B95" s="173"/>
      <c r="C95" s="1350"/>
      <c r="D95" s="1351"/>
      <c r="E95" s="1351"/>
      <c r="F95" s="1351"/>
      <c r="G95" s="1351"/>
      <c r="H95" s="1351"/>
      <c r="I95" s="1351"/>
      <c r="J95" s="1351"/>
      <c r="K95" s="1351"/>
      <c r="L95" s="1351"/>
      <c r="M95" s="1351"/>
      <c r="N95" s="1351"/>
      <c r="O95" s="1351"/>
      <c r="P95" s="1351"/>
      <c r="Q95" s="1351"/>
      <c r="R95" s="1351"/>
      <c r="S95" s="1351"/>
      <c r="T95" s="1351"/>
      <c r="U95" s="1351"/>
      <c r="V95" s="1351"/>
      <c r="W95" s="1351"/>
      <c r="X95" s="1352"/>
      <c r="Y95" s="236"/>
      <c r="Z95" s="4"/>
    </row>
    <row r="96" spans="1:26" x14ac:dyDescent="0.35">
      <c r="A96" s="4"/>
      <c r="B96" s="173"/>
      <c r="C96" s="1353"/>
      <c r="D96" s="1088"/>
      <c r="E96" s="1088"/>
      <c r="F96" s="1088"/>
      <c r="G96" s="1088"/>
      <c r="H96" s="1088"/>
      <c r="I96" s="1088"/>
      <c r="J96" s="1088"/>
      <c r="K96" s="1088"/>
      <c r="L96" s="1088"/>
      <c r="M96" s="1088"/>
      <c r="N96" s="1088"/>
      <c r="O96" s="1088"/>
      <c r="P96" s="1088"/>
      <c r="Q96" s="1088"/>
      <c r="R96" s="1088"/>
      <c r="S96" s="1088"/>
      <c r="T96" s="1088"/>
      <c r="U96" s="1088"/>
      <c r="V96" s="1088"/>
      <c r="W96" s="1088"/>
      <c r="X96" s="1354"/>
      <c r="Y96" s="236"/>
      <c r="Z96" s="4"/>
    </row>
    <row r="97" spans="1:26" x14ac:dyDescent="0.35">
      <c r="A97" s="4"/>
      <c r="B97" s="173"/>
      <c r="C97" s="1353"/>
      <c r="D97" s="1088"/>
      <c r="E97" s="1088"/>
      <c r="F97" s="1088"/>
      <c r="G97" s="1088"/>
      <c r="H97" s="1088"/>
      <c r="I97" s="1088"/>
      <c r="J97" s="1088"/>
      <c r="K97" s="1088"/>
      <c r="L97" s="1088"/>
      <c r="M97" s="1088"/>
      <c r="N97" s="1088"/>
      <c r="O97" s="1088"/>
      <c r="P97" s="1088"/>
      <c r="Q97" s="1088"/>
      <c r="R97" s="1088"/>
      <c r="S97" s="1088"/>
      <c r="T97" s="1088"/>
      <c r="U97" s="1088"/>
      <c r="V97" s="1088"/>
      <c r="W97" s="1088"/>
      <c r="X97" s="1354"/>
      <c r="Y97" s="236"/>
      <c r="Z97" s="4"/>
    </row>
    <row r="98" spans="1:26" x14ac:dyDescent="0.35">
      <c r="A98" s="4"/>
      <c r="B98" s="173"/>
      <c r="C98" s="1353"/>
      <c r="D98" s="1088"/>
      <c r="E98" s="1088"/>
      <c r="F98" s="1088"/>
      <c r="G98" s="1088"/>
      <c r="H98" s="1088"/>
      <c r="I98" s="1088"/>
      <c r="J98" s="1088"/>
      <c r="K98" s="1088"/>
      <c r="L98" s="1088"/>
      <c r="M98" s="1088"/>
      <c r="N98" s="1088"/>
      <c r="O98" s="1088"/>
      <c r="P98" s="1088"/>
      <c r="Q98" s="1088"/>
      <c r="R98" s="1088"/>
      <c r="S98" s="1088"/>
      <c r="T98" s="1088"/>
      <c r="U98" s="1088"/>
      <c r="V98" s="1088"/>
      <c r="W98" s="1088"/>
      <c r="X98" s="1354"/>
      <c r="Y98" s="236"/>
      <c r="Z98" s="4"/>
    </row>
    <row r="99" spans="1:26" x14ac:dyDescent="0.35">
      <c r="A99" s="4"/>
      <c r="B99" s="173"/>
      <c r="C99" s="1353"/>
      <c r="D99" s="1088"/>
      <c r="E99" s="1088"/>
      <c r="F99" s="1088"/>
      <c r="G99" s="1088"/>
      <c r="H99" s="1088"/>
      <c r="I99" s="1088"/>
      <c r="J99" s="1088"/>
      <c r="K99" s="1088"/>
      <c r="L99" s="1088"/>
      <c r="M99" s="1088"/>
      <c r="N99" s="1088"/>
      <c r="O99" s="1088"/>
      <c r="P99" s="1088"/>
      <c r="Q99" s="1088"/>
      <c r="R99" s="1088"/>
      <c r="S99" s="1088"/>
      <c r="T99" s="1088"/>
      <c r="U99" s="1088"/>
      <c r="V99" s="1088"/>
      <c r="W99" s="1088"/>
      <c r="X99" s="1354"/>
      <c r="Y99" s="236"/>
      <c r="Z99" s="4"/>
    </row>
    <row r="100" spans="1:26" x14ac:dyDescent="0.35">
      <c r="A100" s="4"/>
      <c r="B100" s="173"/>
      <c r="C100" s="1353"/>
      <c r="D100" s="1088"/>
      <c r="E100" s="1088"/>
      <c r="F100" s="1088"/>
      <c r="G100" s="1088"/>
      <c r="H100" s="1088"/>
      <c r="I100" s="1088"/>
      <c r="J100" s="1088"/>
      <c r="K100" s="1088"/>
      <c r="L100" s="1088"/>
      <c r="M100" s="1088"/>
      <c r="N100" s="1088"/>
      <c r="O100" s="1088"/>
      <c r="P100" s="1088"/>
      <c r="Q100" s="1088"/>
      <c r="R100" s="1088"/>
      <c r="S100" s="1088"/>
      <c r="T100" s="1088"/>
      <c r="U100" s="1088"/>
      <c r="V100" s="1088"/>
      <c r="W100" s="1088"/>
      <c r="X100" s="1354"/>
      <c r="Y100" s="236"/>
      <c r="Z100" s="4"/>
    </row>
    <row r="101" spans="1:26" x14ac:dyDescent="0.35">
      <c r="A101" s="4"/>
      <c r="B101" s="173"/>
      <c r="C101" s="1353"/>
      <c r="D101" s="1088"/>
      <c r="E101" s="1088"/>
      <c r="F101" s="1088"/>
      <c r="G101" s="1088"/>
      <c r="H101" s="1088"/>
      <c r="I101" s="1088"/>
      <c r="J101" s="1088"/>
      <c r="K101" s="1088"/>
      <c r="L101" s="1088"/>
      <c r="M101" s="1088"/>
      <c r="N101" s="1088"/>
      <c r="O101" s="1088"/>
      <c r="P101" s="1088"/>
      <c r="Q101" s="1088"/>
      <c r="R101" s="1088"/>
      <c r="S101" s="1088"/>
      <c r="T101" s="1088"/>
      <c r="U101" s="1088"/>
      <c r="V101" s="1088"/>
      <c r="W101" s="1088"/>
      <c r="X101" s="1354"/>
      <c r="Y101" s="236"/>
      <c r="Z101" s="4"/>
    </row>
    <row r="102" spans="1:26" x14ac:dyDescent="0.35">
      <c r="A102" s="4"/>
      <c r="B102" s="173"/>
      <c r="C102" s="1355"/>
      <c r="D102" s="1356"/>
      <c r="E102" s="1356"/>
      <c r="F102" s="1356"/>
      <c r="G102" s="1356"/>
      <c r="H102" s="1356"/>
      <c r="I102" s="1356"/>
      <c r="J102" s="1356"/>
      <c r="K102" s="1356"/>
      <c r="L102" s="1356"/>
      <c r="M102" s="1356"/>
      <c r="N102" s="1356"/>
      <c r="O102" s="1356"/>
      <c r="P102" s="1356"/>
      <c r="Q102" s="1356"/>
      <c r="R102" s="1356"/>
      <c r="S102" s="1356"/>
      <c r="T102" s="1356"/>
      <c r="U102" s="1356"/>
      <c r="V102" s="1356"/>
      <c r="W102" s="1356"/>
      <c r="X102" s="1357"/>
      <c r="Y102" s="236"/>
      <c r="Z102" s="4"/>
    </row>
    <row r="103" spans="1:26" x14ac:dyDescent="0.35">
      <c r="A103" s="4"/>
      <c r="B103" s="170"/>
      <c r="C103" s="171"/>
      <c r="D103" s="171"/>
      <c r="E103" s="171"/>
      <c r="F103" s="171"/>
      <c r="G103" s="171"/>
      <c r="H103" s="171"/>
      <c r="I103" s="171"/>
      <c r="J103" s="171"/>
      <c r="K103" s="172"/>
      <c r="L103" s="172"/>
      <c r="M103" s="172"/>
      <c r="N103" s="237"/>
      <c r="O103" s="237"/>
      <c r="P103" s="237"/>
      <c r="Q103" s="237"/>
      <c r="R103" s="237"/>
      <c r="S103" s="237"/>
      <c r="T103" s="237"/>
      <c r="U103" s="237"/>
      <c r="V103" s="237"/>
      <c r="W103" s="237"/>
      <c r="X103" s="237"/>
      <c r="Y103" s="238"/>
      <c r="Z103" s="4"/>
    </row>
    <row r="104" spans="1:26" ht="18" customHeight="1" x14ac:dyDescent="0.35">
      <c r="A104" s="4" t="s">
        <v>258</v>
      </c>
      <c r="B104" s="176" t="s">
        <v>351</v>
      </c>
      <c r="C104" s="177"/>
      <c r="D104" s="177"/>
      <c r="E104" s="177"/>
      <c r="F104" s="177"/>
      <c r="G104" s="177"/>
      <c r="H104" s="177"/>
      <c r="I104" s="177"/>
      <c r="J104" s="177"/>
      <c r="K104" s="177"/>
      <c r="L104" s="177"/>
      <c r="M104" s="177"/>
      <c r="N104" s="177"/>
      <c r="O104" s="177"/>
      <c r="P104" s="177"/>
      <c r="Q104" s="177"/>
      <c r="R104" s="729"/>
      <c r="S104" s="729"/>
      <c r="T104" s="1342" t="s">
        <v>338</v>
      </c>
      <c r="U104" s="1342"/>
      <c r="V104" s="1342"/>
      <c r="W104" s="1342"/>
      <c r="X104" s="1342"/>
      <c r="Y104" s="1343"/>
      <c r="Z104" s="4"/>
    </row>
    <row r="105" spans="1:26" ht="10.5" customHeight="1" x14ac:dyDescent="0.35">
      <c r="A105" s="4"/>
      <c r="B105" s="254"/>
      <c r="C105" s="240"/>
      <c r="D105" s="240"/>
      <c r="E105" s="240"/>
      <c r="F105" s="240"/>
      <c r="G105" s="240"/>
      <c r="H105" s="240"/>
      <c r="I105" s="240"/>
      <c r="J105" s="240"/>
      <c r="K105" s="240"/>
      <c r="L105" s="240"/>
      <c r="M105" s="240"/>
      <c r="N105" s="240"/>
      <c r="O105" s="240"/>
      <c r="P105" s="240"/>
      <c r="Q105" s="255"/>
      <c r="R105" s="730"/>
      <c r="S105" s="730"/>
      <c r="T105" s="730"/>
      <c r="U105" s="730"/>
      <c r="V105" s="730"/>
      <c r="W105" s="730"/>
      <c r="X105" s="730"/>
      <c r="Y105" s="246"/>
      <c r="Z105" s="4"/>
    </row>
    <row r="106" spans="1:26" ht="18.75" customHeight="1" x14ac:dyDescent="0.35">
      <c r="A106" s="4" t="s">
        <v>258</v>
      </c>
      <c r="B106" s="247" t="s">
        <v>352</v>
      </c>
      <c r="C106" s="248"/>
      <c r="D106" s="248"/>
      <c r="E106" s="248"/>
      <c r="F106" s="248"/>
      <c r="G106" s="248"/>
      <c r="H106" s="27"/>
      <c r="I106" s="278"/>
      <c r="J106" s="1344"/>
      <c r="K106" s="1345"/>
      <c r="L106" s="1345"/>
      <c r="M106" s="1345"/>
      <c r="N106" s="1345"/>
      <c r="O106" s="1345"/>
      <c r="P106" s="1345"/>
      <c r="Q106" s="1345"/>
      <c r="R106" s="1345"/>
      <c r="S106" s="1345"/>
      <c r="T106" s="1345"/>
      <c r="U106" s="1345"/>
      <c r="V106" s="1345"/>
      <c r="W106" s="1345"/>
      <c r="X106" s="1345"/>
      <c r="Y106" s="1346"/>
      <c r="Z106" s="4"/>
    </row>
    <row r="107" spans="1:26" ht="10.5" customHeight="1" x14ac:dyDescent="0.35">
      <c r="A107" s="4"/>
      <c r="B107" s="256"/>
      <c r="C107" s="255"/>
      <c r="D107" s="255"/>
      <c r="E107" s="255"/>
      <c r="F107" s="255"/>
      <c r="G107" s="255"/>
      <c r="H107" s="255"/>
      <c r="I107" s="255"/>
      <c r="J107" s="252"/>
      <c r="K107" s="252"/>
      <c r="L107" s="252"/>
      <c r="M107" s="252"/>
      <c r="N107" s="252"/>
      <c r="O107" s="252"/>
      <c r="P107" s="252"/>
      <c r="Q107" s="252"/>
      <c r="R107" s="730"/>
      <c r="S107" s="730"/>
      <c r="T107" s="730"/>
      <c r="U107" s="730"/>
      <c r="V107" s="730"/>
      <c r="W107" s="730"/>
      <c r="X107" s="730"/>
      <c r="Y107" s="246"/>
      <c r="Z107" s="4"/>
    </row>
    <row r="108" spans="1:26" ht="29.25" customHeight="1" x14ac:dyDescent="0.35">
      <c r="A108" s="317" t="s">
        <v>347</v>
      </c>
      <c r="B108" s="173"/>
      <c r="C108" s="57"/>
      <c r="D108" s="1151" t="s">
        <v>353</v>
      </c>
      <c r="E108" s="1151"/>
      <c r="F108" s="1151"/>
      <c r="G108" s="1151"/>
      <c r="H108" s="1151"/>
      <c r="I108" s="1151"/>
      <c r="J108" s="1151"/>
      <c r="K108" s="1151"/>
      <c r="L108" s="1151"/>
      <c r="M108" s="1151"/>
      <c r="N108" s="1151"/>
      <c r="O108" s="1151"/>
      <c r="P108" s="1151"/>
      <c r="Q108" s="1151"/>
      <c r="R108" s="1151"/>
      <c r="S108" s="1151"/>
      <c r="T108" s="1151"/>
      <c r="U108" s="1151"/>
      <c r="V108" s="1151"/>
      <c r="W108" s="1151"/>
      <c r="X108" s="1151"/>
      <c r="Y108" s="236"/>
      <c r="Z108" s="4"/>
    </row>
    <row r="109" spans="1:26" ht="30" customHeight="1" x14ac:dyDescent="0.35">
      <c r="A109" s="317" t="s">
        <v>347</v>
      </c>
      <c r="B109" s="173"/>
      <c r="C109" s="57"/>
      <c r="D109" s="1151" t="s">
        <v>354</v>
      </c>
      <c r="E109" s="1151"/>
      <c r="F109" s="1151"/>
      <c r="G109" s="1151"/>
      <c r="H109" s="1151"/>
      <c r="I109" s="1151"/>
      <c r="J109" s="1151"/>
      <c r="K109" s="1151"/>
      <c r="L109" s="1151"/>
      <c r="M109" s="1151"/>
      <c r="N109" s="1151"/>
      <c r="O109" s="1151"/>
      <c r="P109" s="1151"/>
      <c r="Q109" s="1151"/>
      <c r="R109" s="1151"/>
      <c r="S109" s="1151"/>
      <c r="T109" s="1151"/>
      <c r="U109" s="1151"/>
      <c r="V109" s="1151"/>
      <c r="W109" s="1151"/>
      <c r="X109" s="1151"/>
      <c r="Y109" s="236"/>
      <c r="Z109" s="4"/>
    </row>
    <row r="110" spans="1:26" ht="20.25" customHeight="1" x14ac:dyDescent="0.35">
      <c r="A110" s="4" t="s">
        <v>258</v>
      </c>
      <c r="B110" s="173"/>
      <c r="C110" s="764"/>
      <c r="D110" s="774" t="s">
        <v>344</v>
      </c>
      <c r="E110" s="765"/>
      <c r="F110" s="765"/>
      <c r="G110" s="765"/>
      <c r="H110" s="765"/>
      <c r="I110" s="38"/>
      <c r="J110" s="38"/>
      <c r="K110" s="38"/>
      <c r="L110" s="38"/>
      <c r="M110" s="38"/>
      <c r="N110" s="37"/>
      <c r="O110" s="37"/>
      <c r="P110" s="37"/>
      <c r="Q110" s="37"/>
      <c r="R110" s="37"/>
      <c r="S110" s="37"/>
      <c r="T110" s="37"/>
      <c r="U110" s="37"/>
      <c r="V110" s="37"/>
      <c r="W110" s="37"/>
      <c r="X110" s="37"/>
      <c r="Y110" s="236"/>
      <c r="Z110" s="4"/>
    </row>
    <row r="111" spans="1:26" ht="15" customHeight="1" x14ac:dyDescent="0.35">
      <c r="A111" s="4"/>
      <c r="B111" s="173"/>
      <c r="C111" s="1349" t="s">
        <v>345</v>
      </c>
      <c r="D111" s="1349"/>
      <c r="E111" s="1349"/>
      <c r="F111" s="1349"/>
      <c r="G111" s="1349"/>
      <c r="H111" s="1349"/>
      <c r="I111" s="1349"/>
      <c r="J111" s="1349"/>
      <c r="K111" s="1349"/>
      <c r="L111" s="1349"/>
      <c r="M111" s="1349"/>
      <c r="N111" s="1349"/>
      <c r="O111" s="1349"/>
      <c r="P111" s="1349"/>
      <c r="Q111" s="1349"/>
      <c r="R111" s="1349"/>
      <c r="S111" s="1349"/>
      <c r="T111" s="1349"/>
      <c r="U111" s="1349"/>
      <c r="V111" s="1349"/>
      <c r="W111" s="1349"/>
      <c r="X111" s="37"/>
      <c r="Y111" s="236"/>
      <c r="Z111" s="4"/>
    </row>
    <row r="112" spans="1:26" ht="7.5" customHeight="1" x14ac:dyDescent="0.35">
      <c r="A112" s="4"/>
      <c r="B112" s="173"/>
      <c r="C112" s="282"/>
      <c r="D112" s="57"/>
      <c r="E112" s="38"/>
      <c r="F112" s="38"/>
      <c r="G112" s="38"/>
      <c r="H112" s="38"/>
      <c r="I112" s="38"/>
      <c r="J112" s="38"/>
      <c r="K112" s="38"/>
      <c r="L112" s="38"/>
      <c r="M112" s="38"/>
      <c r="N112" s="37"/>
      <c r="O112" s="37"/>
      <c r="P112" s="37"/>
      <c r="Q112" s="37"/>
      <c r="R112" s="37"/>
      <c r="S112" s="37"/>
      <c r="T112" s="37"/>
      <c r="U112" s="37"/>
      <c r="V112" s="37"/>
      <c r="W112" s="37"/>
      <c r="X112" s="37"/>
      <c r="Y112" s="236"/>
      <c r="Z112" s="4"/>
    </row>
    <row r="113" spans="1:26" x14ac:dyDescent="0.35">
      <c r="A113" s="4"/>
      <c r="B113" s="173"/>
      <c r="C113" s="1350"/>
      <c r="D113" s="1351"/>
      <c r="E113" s="1351"/>
      <c r="F113" s="1351"/>
      <c r="G113" s="1351"/>
      <c r="H113" s="1351"/>
      <c r="I113" s="1351"/>
      <c r="J113" s="1351"/>
      <c r="K113" s="1351"/>
      <c r="L113" s="1351"/>
      <c r="M113" s="1351"/>
      <c r="N113" s="1351"/>
      <c r="O113" s="1351"/>
      <c r="P113" s="1351"/>
      <c r="Q113" s="1351"/>
      <c r="R113" s="1351"/>
      <c r="S113" s="1351"/>
      <c r="T113" s="1351"/>
      <c r="U113" s="1351"/>
      <c r="V113" s="1351"/>
      <c r="W113" s="1351"/>
      <c r="X113" s="1352"/>
      <c r="Y113" s="236"/>
      <c r="Z113" s="4"/>
    </row>
    <row r="114" spans="1:26" x14ac:dyDescent="0.35">
      <c r="A114" s="4"/>
      <c r="B114" s="173"/>
      <c r="C114" s="1353"/>
      <c r="D114" s="1088"/>
      <c r="E114" s="1088"/>
      <c r="F114" s="1088"/>
      <c r="G114" s="1088"/>
      <c r="H114" s="1088"/>
      <c r="I114" s="1088"/>
      <c r="J114" s="1088"/>
      <c r="K114" s="1088"/>
      <c r="L114" s="1088"/>
      <c r="M114" s="1088"/>
      <c r="N114" s="1088"/>
      <c r="O114" s="1088"/>
      <c r="P114" s="1088"/>
      <c r="Q114" s="1088"/>
      <c r="R114" s="1088"/>
      <c r="S114" s="1088"/>
      <c r="T114" s="1088"/>
      <c r="U114" s="1088"/>
      <c r="V114" s="1088"/>
      <c r="W114" s="1088"/>
      <c r="X114" s="1354"/>
      <c r="Y114" s="236"/>
      <c r="Z114" s="4"/>
    </row>
    <row r="115" spans="1:26" x14ac:dyDescent="0.35">
      <c r="A115" s="4"/>
      <c r="B115" s="173"/>
      <c r="C115" s="1353"/>
      <c r="D115" s="1088"/>
      <c r="E115" s="1088"/>
      <c r="F115" s="1088"/>
      <c r="G115" s="1088"/>
      <c r="H115" s="1088"/>
      <c r="I115" s="1088"/>
      <c r="J115" s="1088"/>
      <c r="K115" s="1088"/>
      <c r="L115" s="1088"/>
      <c r="M115" s="1088"/>
      <c r="N115" s="1088"/>
      <c r="O115" s="1088"/>
      <c r="P115" s="1088"/>
      <c r="Q115" s="1088"/>
      <c r="R115" s="1088"/>
      <c r="S115" s="1088"/>
      <c r="T115" s="1088"/>
      <c r="U115" s="1088"/>
      <c r="V115" s="1088"/>
      <c r="W115" s="1088"/>
      <c r="X115" s="1354"/>
      <c r="Y115" s="236"/>
      <c r="Z115" s="4"/>
    </row>
    <row r="116" spans="1:26" x14ac:dyDescent="0.35">
      <c r="A116" s="4"/>
      <c r="B116" s="173"/>
      <c r="C116" s="1353"/>
      <c r="D116" s="1088"/>
      <c r="E116" s="1088"/>
      <c r="F116" s="1088"/>
      <c r="G116" s="1088"/>
      <c r="H116" s="1088"/>
      <c r="I116" s="1088"/>
      <c r="J116" s="1088"/>
      <c r="K116" s="1088"/>
      <c r="L116" s="1088"/>
      <c r="M116" s="1088"/>
      <c r="N116" s="1088"/>
      <c r="O116" s="1088"/>
      <c r="P116" s="1088"/>
      <c r="Q116" s="1088"/>
      <c r="R116" s="1088"/>
      <c r="S116" s="1088"/>
      <c r="T116" s="1088"/>
      <c r="U116" s="1088"/>
      <c r="V116" s="1088"/>
      <c r="W116" s="1088"/>
      <c r="X116" s="1354"/>
      <c r="Y116" s="236"/>
      <c r="Z116" s="4"/>
    </row>
    <row r="117" spans="1:26" x14ac:dyDescent="0.35">
      <c r="A117" s="4"/>
      <c r="B117" s="173"/>
      <c r="C117" s="1353"/>
      <c r="D117" s="1088"/>
      <c r="E117" s="1088"/>
      <c r="F117" s="1088"/>
      <c r="G117" s="1088"/>
      <c r="H117" s="1088"/>
      <c r="I117" s="1088"/>
      <c r="J117" s="1088"/>
      <c r="K117" s="1088"/>
      <c r="L117" s="1088"/>
      <c r="M117" s="1088"/>
      <c r="N117" s="1088"/>
      <c r="O117" s="1088"/>
      <c r="P117" s="1088"/>
      <c r="Q117" s="1088"/>
      <c r="R117" s="1088"/>
      <c r="S117" s="1088"/>
      <c r="T117" s="1088"/>
      <c r="U117" s="1088"/>
      <c r="V117" s="1088"/>
      <c r="W117" s="1088"/>
      <c r="X117" s="1354"/>
      <c r="Y117" s="236"/>
      <c r="Z117" s="4"/>
    </row>
    <row r="118" spans="1:26" x14ac:dyDescent="0.35">
      <c r="A118" s="4"/>
      <c r="B118" s="173"/>
      <c r="C118" s="1353"/>
      <c r="D118" s="1088"/>
      <c r="E118" s="1088"/>
      <c r="F118" s="1088"/>
      <c r="G118" s="1088"/>
      <c r="H118" s="1088"/>
      <c r="I118" s="1088"/>
      <c r="J118" s="1088"/>
      <c r="K118" s="1088"/>
      <c r="L118" s="1088"/>
      <c r="M118" s="1088"/>
      <c r="N118" s="1088"/>
      <c r="O118" s="1088"/>
      <c r="P118" s="1088"/>
      <c r="Q118" s="1088"/>
      <c r="R118" s="1088"/>
      <c r="S118" s="1088"/>
      <c r="T118" s="1088"/>
      <c r="U118" s="1088"/>
      <c r="V118" s="1088"/>
      <c r="W118" s="1088"/>
      <c r="X118" s="1354"/>
      <c r="Y118" s="236"/>
      <c r="Z118" s="4"/>
    </row>
    <row r="119" spans="1:26" x14ac:dyDescent="0.35">
      <c r="A119" s="4"/>
      <c r="B119" s="173"/>
      <c r="C119" s="1353"/>
      <c r="D119" s="1088"/>
      <c r="E119" s="1088"/>
      <c r="F119" s="1088"/>
      <c r="G119" s="1088"/>
      <c r="H119" s="1088"/>
      <c r="I119" s="1088"/>
      <c r="J119" s="1088"/>
      <c r="K119" s="1088"/>
      <c r="L119" s="1088"/>
      <c r="M119" s="1088"/>
      <c r="N119" s="1088"/>
      <c r="O119" s="1088"/>
      <c r="P119" s="1088"/>
      <c r="Q119" s="1088"/>
      <c r="R119" s="1088"/>
      <c r="S119" s="1088"/>
      <c r="T119" s="1088"/>
      <c r="U119" s="1088"/>
      <c r="V119" s="1088"/>
      <c r="W119" s="1088"/>
      <c r="X119" s="1354"/>
      <c r="Y119" s="236"/>
      <c r="Z119" s="4"/>
    </row>
    <row r="120" spans="1:26" x14ac:dyDescent="0.35">
      <c r="A120" s="4"/>
      <c r="B120" s="173"/>
      <c r="C120" s="1355"/>
      <c r="D120" s="1356"/>
      <c r="E120" s="1356"/>
      <c r="F120" s="1356"/>
      <c r="G120" s="1356"/>
      <c r="H120" s="1356"/>
      <c r="I120" s="1356"/>
      <c r="J120" s="1356"/>
      <c r="K120" s="1356"/>
      <c r="L120" s="1356"/>
      <c r="M120" s="1356"/>
      <c r="N120" s="1356"/>
      <c r="O120" s="1356"/>
      <c r="P120" s="1356"/>
      <c r="Q120" s="1356"/>
      <c r="R120" s="1356"/>
      <c r="S120" s="1356"/>
      <c r="T120" s="1356"/>
      <c r="U120" s="1356"/>
      <c r="V120" s="1356"/>
      <c r="W120" s="1356"/>
      <c r="X120" s="1357"/>
      <c r="Y120" s="236"/>
      <c r="Z120" s="4"/>
    </row>
    <row r="121" spans="1:26" x14ac:dyDescent="0.35">
      <c r="A121" s="4"/>
      <c r="B121" s="170"/>
      <c r="C121" s="171"/>
      <c r="D121" s="171"/>
      <c r="E121" s="171"/>
      <c r="F121" s="171"/>
      <c r="G121" s="171"/>
      <c r="H121" s="171"/>
      <c r="I121" s="171"/>
      <c r="J121" s="171"/>
      <c r="K121" s="172"/>
      <c r="L121" s="172"/>
      <c r="M121" s="172"/>
      <c r="N121" s="237"/>
      <c r="O121" s="237"/>
      <c r="P121" s="237"/>
      <c r="Q121" s="237"/>
      <c r="R121" s="237"/>
      <c r="S121" s="237"/>
      <c r="T121" s="237"/>
      <c r="U121" s="237"/>
      <c r="V121" s="237"/>
      <c r="W121" s="237"/>
      <c r="X121" s="237"/>
      <c r="Y121" s="238"/>
      <c r="Z121" s="4"/>
    </row>
    <row r="122" spans="1:26" ht="8.25" customHeight="1" x14ac:dyDescent="0.35">
      <c r="A122" s="4"/>
      <c r="B122" s="267"/>
      <c r="C122" s="267"/>
      <c r="D122" s="268"/>
      <c r="E122" s="268"/>
      <c r="F122" s="268"/>
      <c r="G122" s="268"/>
      <c r="H122" s="268"/>
      <c r="I122" s="268"/>
      <c r="J122" s="268"/>
      <c r="K122" s="268"/>
      <c r="L122" s="268"/>
      <c r="M122" s="268"/>
      <c r="N122" s="269"/>
      <c r="O122" s="269"/>
      <c r="P122" s="269"/>
      <c r="Q122" s="269"/>
      <c r="R122" s="269"/>
      <c r="S122" s="269"/>
      <c r="T122" s="269"/>
      <c r="U122" s="269"/>
      <c r="V122" s="269"/>
      <c r="W122" s="269"/>
      <c r="X122" s="269"/>
      <c r="Y122" s="269"/>
      <c r="Z122" s="4"/>
    </row>
    <row r="123" spans="1:26" ht="7.5" customHeight="1" x14ac:dyDescent="0.35">
      <c r="A123" s="4"/>
      <c r="B123" s="258"/>
      <c r="C123" s="258"/>
      <c r="D123" s="301"/>
      <c r="E123" s="301"/>
      <c r="F123" s="301"/>
      <c r="G123" s="301"/>
      <c r="H123" s="301"/>
      <c r="I123" s="301"/>
      <c r="J123" s="301"/>
      <c r="K123" s="301"/>
      <c r="L123" s="301"/>
      <c r="M123" s="301"/>
      <c r="N123" s="270"/>
      <c r="O123" s="270"/>
      <c r="P123" s="270"/>
      <c r="Q123" s="270"/>
      <c r="R123" s="270"/>
      <c r="S123" s="270"/>
      <c r="T123" s="270"/>
      <c r="U123" s="270"/>
      <c r="V123" s="270"/>
      <c r="W123" s="270"/>
      <c r="X123" s="270"/>
      <c r="Y123" s="270"/>
      <c r="Z123" s="4"/>
    </row>
    <row r="124" spans="1:26" x14ac:dyDescent="0.35">
      <c r="A124" s="4"/>
      <c r="B124" s="234" t="s">
        <v>355</v>
      </c>
      <c r="C124" s="178"/>
      <c r="D124" s="178"/>
      <c r="E124" s="178"/>
      <c r="F124" s="178"/>
      <c r="G124" s="178"/>
      <c r="H124" s="178"/>
      <c r="I124" s="178"/>
      <c r="J124" s="178"/>
      <c r="K124" s="178"/>
      <c r="L124" s="178"/>
      <c r="M124" s="178"/>
      <c r="N124" s="178"/>
      <c r="O124" s="178"/>
      <c r="P124" s="178"/>
      <c r="Q124" s="178"/>
      <c r="R124" s="178"/>
      <c r="S124" s="178"/>
      <c r="T124" s="178"/>
      <c r="U124" s="178"/>
      <c r="V124" s="178"/>
      <c r="W124" s="178"/>
      <c r="X124" s="178"/>
      <c r="Y124" s="179"/>
      <c r="Z124" s="4"/>
    </row>
    <row r="125" spans="1:26" ht="14.25" customHeight="1" x14ac:dyDescent="0.35">
      <c r="A125" s="4"/>
      <c r="B125" s="257" t="s">
        <v>356</v>
      </c>
      <c r="C125" s="728"/>
      <c r="D125" s="728"/>
      <c r="E125" s="728"/>
      <c r="F125" s="728"/>
      <c r="G125" s="728"/>
      <c r="H125" s="728"/>
      <c r="I125" s="728"/>
      <c r="J125" s="728"/>
      <c r="K125" s="728"/>
      <c r="L125" s="728"/>
      <c r="M125" s="728"/>
      <c r="N125" s="728"/>
      <c r="O125" s="728"/>
      <c r="P125" s="728"/>
      <c r="Q125" s="728"/>
      <c r="R125" s="728"/>
      <c r="S125" s="728"/>
      <c r="T125" s="728"/>
      <c r="U125" s="728"/>
      <c r="V125" s="728"/>
      <c r="W125" s="728"/>
      <c r="X125" s="728"/>
      <c r="Y125" s="175"/>
      <c r="Z125" s="4"/>
    </row>
    <row r="126" spans="1:26" ht="17.25" customHeight="1" x14ac:dyDescent="0.35">
      <c r="A126" s="4" t="s">
        <v>258</v>
      </c>
      <c r="B126" s="180" t="s">
        <v>337</v>
      </c>
      <c r="C126" s="729"/>
      <c r="D126" s="729"/>
      <c r="E126" s="729"/>
      <c r="F126" s="729"/>
      <c r="G126" s="729"/>
      <c r="H126" s="729"/>
      <c r="I126" s="729"/>
      <c r="J126" s="729"/>
      <c r="K126" s="729"/>
      <c r="L126" s="729"/>
      <c r="M126" s="729"/>
      <c r="N126" s="729"/>
      <c r="O126" s="729"/>
      <c r="P126" s="729"/>
      <c r="Q126" s="177"/>
      <c r="R126" s="729"/>
      <c r="S126" s="729"/>
      <c r="T126" s="1342" t="s">
        <v>338</v>
      </c>
      <c r="U126" s="1342"/>
      <c r="V126" s="1342"/>
      <c r="W126" s="1342"/>
      <c r="X126" s="1342"/>
      <c r="Y126" s="1343"/>
      <c r="Z126" s="4"/>
    </row>
    <row r="127" spans="1:26" ht="10.5" customHeight="1" x14ac:dyDescent="0.35">
      <c r="A127" s="4"/>
      <c r="B127" s="254"/>
      <c r="C127" s="240"/>
      <c r="D127" s="240"/>
      <c r="E127" s="240"/>
      <c r="F127" s="240"/>
      <c r="G127" s="240"/>
      <c r="H127" s="240"/>
      <c r="I127" s="240"/>
      <c r="J127" s="240"/>
      <c r="K127" s="240"/>
      <c r="L127" s="240"/>
      <c r="M127" s="240"/>
      <c r="N127" s="240"/>
      <c r="O127" s="240"/>
      <c r="P127" s="240"/>
      <c r="Q127" s="255"/>
      <c r="R127" s="730"/>
      <c r="S127" s="730"/>
      <c r="T127" s="730"/>
      <c r="U127" s="730"/>
      <c r="V127" s="730"/>
      <c r="W127" s="730"/>
      <c r="X127" s="730"/>
      <c r="Y127" s="246"/>
      <c r="Z127" s="4"/>
    </row>
    <row r="128" spans="1:26" ht="18.75" customHeight="1" x14ac:dyDescent="0.35">
      <c r="A128" s="4" t="s">
        <v>258</v>
      </c>
      <c r="B128" s="247" t="s">
        <v>339</v>
      </c>
      <c r="C128" s="248"/>
      <c r="D128" s="248"/>
      <c r="E128" s="248"/>
      <c r="F128" s="248"/>
      <c r="G128" s="248"/>
      <c r="H128" s="27"/>
      <c r="I128" s="1344"/>
      <c r="J128" s="1345"/>
      <c r="K128" s="1345"/>
      <c r="L128" s="1345"/>
      <c r="M128" s="1345"/>
      <c r="N128" s="1345"/>
      <c r="O128" s="1345"/>
      <c r="P128" s="1345"/>
      <c r="Q128" s="1345"/>
      <c r="R128" s="1345"/>
      <c r="S128" s="1345"/>
      <c r="T128" s="1345"/>
      <c r="U128" s="1345"/>
      <c r="V128" s="1345"/>
      <c r="W128" s="1345"/>
      <c r="X128" s="1345"/>
      <c r="Y128" s="1346"/>
      <c r="Z128" s="4"/>
    </row>
    <row r="129" spans="1:26" ht="10.5" customHeight="1" x14ac:dyDescent="0.35">
      <c r="A129" s="4"/>
      <c r="B129" s="256"/>
      <c r="C129" s="255"/>
      <c r="D129" s="255"/>
      <c r="E129" s="255"/>
      <c r="F129" s="255"/>
      <c r="G129" s="255"/>
      <c r="H129" s="255"/>
      <c r="I129" s="252"/>
      <c r="J129" s="252"/>
      <c r="K129" s="252"/>
      <c r="L129" s="252"/>
      <c r="M129" s="252"/>
      <c r="N129" s="252"/>
      <c r="O129" s="252"/>
      <c r="P129" s="252"/>
      <c r="Q129" s="252"/>
      <c r="R129" s="730"/>
      <c r="S129" s="730"/>
      <c r="T129" s="730"/>
      <c r="U129" s="730"/>
      <c r="V129" s="730"/>
      <c r="W129" s="730"/>
      <c r="X129" s="730"/>
      <c r="Y129" s="246"/>
      <c r="Z129" s="4"/>
    </row>
    <row r="130" spans="1:26" x14ac:dyDescent="0.35">
      <c r="A130" s="4" t="s">
        <v>258</v>
      </c>
      <c r="B130" s="173"/>
      <c r="C130" s="282"/>
      <c r="D130" s="1151" t="s">
        <v>357</v>
      </c>
      <c r="E130" s="1151"/>
      <c r="F130" s="1151"/>
      <c r="G130" s="1151"/>
      <c r="H130" s="1151"/>
      <c r="I130" s="1151"/>
      <c r="J130" s="1151"/>
      <c r="K130" s="1151"/>
      <c r="L130" s="1151"/>
      <c r="M130" s="1151"/>
      <c r="N130" s="1151"/>
      <c r="O130" s="1151"/>
      <c r="P130" s="1151"/>
      <c r="Q130" s="1151"/>
      <c r="R130" s="1151"/>
      <c r="S130" s="1151"/>
      <c r="T130" s="1151"/>
      <c r="U130" s="1151"/>
      <c r="V130" s="1151"/>
      <c r="W130" s="1151"/>
      <c r="X130" s="1151"/>
      <c r="Y130" s="236"/>
      <c r="Z130" s="4"/>
    </row>
    <row r="131" spans="1:26" x14ac:dyDescent="0.35">
      <c r="A131" s="4" t="s">
        <v>258</v>
      </c>
      <c r="B131" s="173"/>
      <c r="C131" s="282"/>
      <c r="D131" s="1151" t="s">
        <v>358</v>
      </c>
      <c r="E131" s="1151"/>
      <c r="F131" s="1151"/>
      <c r="G131" s="1151"/>
      <c r="H131" s="1151"/>
      <c r="I131" s="1151"/>
      <c r="J131" s="1151"/>
      <c r="K131" s="1151"/>
      <c r="L131" s="1151"/>
      <c r="M131" s="1151"/>
      <c r="N131" s="1151"/>
      <c r="O131" s="1151"/>
      <c r="P131" s="1151"/>
      <c r="Q131" s="1151"/>
      <c r="R131" s="1151"/>
      <c r="S131" s="1151"/>
      <c r="T131" s="1151"/>
      <c r="U131" s="1151"/>
      <c r="V131" s="1151"/>
      <c r="W131" s="1151"/>
      <c r="X131" s="1151"/>
      <c r="Y131" s="236"/>
      <c r="Z131" s="4"/>
    </row>
    <row r="132" spans="1:26" ht="26.25" customHeight="1" x14ac:dyDescent="0.35">
      <c r="A132" s="317" t="s">
        <v>347</v>
      </c>
      <c r="B132" s="173"/>
      <c r="C132" s="282"/>
      <c r="D132" s="1151" t="s">
        <v>359</v>
      </c>
      <c r="E132" s="1151"/>
      <c r="F132" s="1151"/>
      <c r="G132" s="1151"/>
      <c r="H132" s="1151"/>
      <c r="I132" s="1151"/>
      <c r="J132" s="1151"/>
      <c r="K132" s="1151"/>
      <c r="L132" s="1151"/>
      <c r="M132" s="1151"/>
      <c r="N132" s="1151"/>
      <c r="O132" s="1151"/>
      <c r="P132" s="1151"/>
      <c r="Q132" s="1151"/>
      <c r="R132" s="1151"/>
      <c r="S132" s="1151"/>
      <c r="T132" s="1151"/>
      <c r="U132" s="1151"/>
      <c r="V132" s="1151"/>
      <c r="W132" s="1151"/>
      <c r="X132" s="1151"/>
      <c r="Y132" s="236"/>
      <c r="Z132" s="4"/>
    </row>
    <row r="133" spans="1:26" ht="20.25" customHeight="1" x14ac:dyDescent="0.35">
      <c r="A133" s="4" t="s">
        <v>258</v>
      </c>
      <c r="B133" s="173"/>
      <c r="C133" s="764"/>
      <c r="D133" s="774" t="s">
        <v>344</v>
      </c>
      <c r="E133" s="765"/>
      <c r="F133" s="765"/>
      <c r="G133" s="765"/>
      <c r="H133" s="765"/>
      <c r="I133" s="38"/>
      <c r="J133" s="38"/>
      <c r="K133" s="38"/>
      <c r="L133" s="38"/>
      <c r="M133" s="38"/>
      <c r="N133" s="37"/>
      <c r="O133" s="37"/>
      <c r="P133" s="37"/>
      <c r="Q133" s="37"/>
      <c r="R133" s="37"/>
      <c r="S133" s="37"/>
      <c r="T133" s="37"/>
      <c r="U133" s="37"/>
      <c r="V133" s="37"/>
      <c r="W133" s="37"/>
      <c r="X133" s="37"/>
      <c r="Y133" s="236"/>
      <c r="Z133" s="4"/>
    </row>
    <row r="134" spans="1:26" ht="15" customHeight="1" x14ac:dyDescent="0.35">
      <c r="A134" s="4"/>
      <c r="B134" s="173"/>
      <c r="C134" s="1349" t="s">
        <v>360</v>
      </c>
      <c r="D134" s="1349"/>
      <c r="E134" s="1349"/>
      <c r="F134" s="1349"/>
      <c r="G134" s="1349"/>
      <c r="H134" s="1349"/>
      <c r="I134" s="1349"/>
      <c r="J134" s="1349"/>
      <c r="K134" s="1349"/>
      <c r="L134" s="1349"/>
      <c r="M134" s="1349"/>
      <c r="N134" s="1349"/>
      <c r="O134" s="1349"/>
      <c r="P134" s="1349"/>
      <c r="Q134" s="1349"/>
      <c r="R134" s="1349"/>
      <c r="S134" s="1349"/>
      <c r="T134" s="1349"/>
      <c r="U134" s="1349"/>
      <c r="V134" s="1349"/>
      <c r="W134" s="1349"/>
      <c r="X134" s="37"/>
      <c r="Y134" s="236"/>
      <c r="Z134" s="4"/>
    </row>
    <row r="135" spans="1:26" ht="7.5" customHeight="1" x14ac:dyDescent="0.35">
      <c r="A135" s="4"/>
      <c r="B135" s="173"/>
      <c r="C135" s="282"/>
      <c r="D135" s="57"/>
      <c r="E135" s="38"/>
      <c r="F135" s="38"/>
      <c r="G135" s="38"/>
      <c r="H135" s="38"/>
      <c r="I135" s="38"/>
      <c r="J135" s="38"/>
      <c r="K135" s="38"/>
      <c r="L135" s="38"/>
      <c r="M135" s="38"/>
      <c r="N135" s="37"/>
      <c r="O135" s="37"/>
      <c r="P135" s="37"/>
      <c r="Q135" s="37"/>
      <c r="R135" s="37"/>
      <c r="S135" s="37"/>
      <c r="T135" s="37"/>
      <c r="U135" s="37"/>
      <c r="V135" s="37"/>
      <c r="W135" s="37"/>
      <c r="X135" s="37"/>
      <c r="Y135" s="236"/>
      <c r="Z135" s="4"/>
    </row>
    <row r="136" spans="1:26" x14ac:dyDescent="0.35">
      <c r="A136" s="4"/>
      <c r="B136" s="173"/>
      <c r="C136" s="1350"/>
      <c r="D136" s="1351"/>
      <c r="E136" s="1351"/>
      <c r="F136" s="1351"/>
      <c r="G136" s="1351"/>
      <c r="H136" s="1351"/>
      <c r="I136" s="1351"/>
      <c r="J136" s="1351"/>
      <c r="K136" s="1351"/>
      <c r="L136" s="1351"/>
      <c r="M136" s="1351"/>
      <c r="N136" s="1351"/>
      <c r="O136" s="1351"/>
      <c r="P136" s="1351"/>
      <c r="Q136" s="1351"/>
      <c r="R136" s="1351"/>
      <c r="S136" s="1351"/>
      <c r="T136" s="1351"/>
      <c r="U136" s="1351"/>
      <c r="V136" s="1351"/>
      <c r="W136" s="1351"/>
      <c r="X136" s="1352"/>
      <c r="Y136" s="236"/>
      <c r="Z136" s="4"/>
    </row>
    <row r="137" spans="1:26" x14ac:dyDescent="0.35">
      <c r="A137" s="4"/>
      <c r="B137" s="173"/>
      <c r="C137" s="1353"/>
      <c r="D137" s="1088"/>
      <c r="E137" s="1088"/>
      <c r="F137" s="1088"/>
      <c r="G137" s="1088"/>
      <c r="H137" s="1088"/>
      <c r="I137" s="1088"/>
      <c r="J137" s="1088"/>
      <c r="K137" s="1088"/>
      <c r="L137" s="1088"/>
      <c r="M137" s="1088"/>
      <c r="N137" s="1088"/>
      <c r="O137" s="1088"/>
      <c r="P137" s="1088"/>
      <c r="Q137" s="1088"/>
      <c r="R137" s="1088"/>
      <c r="S137" s="1088"/>
      <c r="T137" s="1088"/>
      <c r="U137" s="1088"/>
      <c r="V137" s="1088"/>
      <c r="W137" s="1088"/>
      <c r="X137" s="1354"/>
      <c r="Y137" s="236"/>
      <c r="Z137" s="4"/>
    </row>
    <row r="138" spans="1:26" x14ac:dyDescent="0.35">
      <c r="A138" s="4"/>
      <c r="B138" s="173"/>
      <c r="C138" s="1353"/>
      <c r="D138" s="1088"/>
      <c r="E138" s="1088"/>
      <c r="F138" s="1088"/>
      <c r="G138" s="1088"/>
      <c r="H138" s="1088"/>
      <c r="I138" s="1088"/>
      <c r="J138" s="1088"/>
      <c r="K138" s="1088"/>
      <c r="L138" s="1088"/>
      <c r="M138" s="1088"/>
      <c r="N138" s="1088"/>
      <c r="O138" s="1088"/>
      <c r="P138" s="1088"/>
      <c r="Q138" s="1088"/>
      <c r="R138" s="1088"/>
      <c r="S138" s="1088"/>
      <c r="T138" s="1088"/>
      <c r="U138" s="1088"/>
      <c r="V138" s="1088"/>
      <c r="W138" s="1088"/>
      <c r="X138" s="1354"/>
      <c r="Y138" s="236"/>
      <c r="Z138" s="4"/>
    </row>
    <row r="139" spans="1:26" x14ac:dyDescent="0.35">
      <c r="A139" s="4"/>
      <c r="B139" s="173"/>
      <c r="C139" s="1353"/>
      <c r="D139" s="1088"/>
      <c r="E139" s="1088"/>
      <c r="F139" s="1088"/>
      <c r="G139" s="1088"/>
      <c r="H139" s="1088"/>
      <c r="I139" s="1088"/>
      <c r="J139" s="1088"/>
      <c r="K139" s="1088"/>
      <c r="L139" s="1088"/>
      <c r="M139" s="1088"/>
      <c r="N139" s="1088"/>
      <c r="O139" s="1088"/>
      <c r="P139" s="1088"/>
      <c r="Q139" s="1088"/>
      <c r="R139" s="1088"/>
      <c r="S139" s="1088"/>
      <c r="T139" s="1088"/>
      <c r="U139" s="1088"/>
      <c r="V139" s="1088"/>
      <c r="W139" s="1088"/>
      <c r="X139" s="1354"/>
      <c r="Y139" s="236"/>
      <c r="Z139" s="4"/>
    </row>
    <row r="140" spans="1:26" x14ac:dyDescent="0.35">
      <c r="A140" s="4"/>
      <c r="B140" s="173"/>
      <c r="C140" s="1353"/>
      <c r="D140" s="1088"/>
      <c r="E140" s="1088"/>
      <c r="F140" s="1088"/>
      <c r="G140" s="1088"/>
      <c r="H140" s="1088"/>
      <c r="I140" s="1088"/>
      <c r="J140" s="1088"/>
      <c r="K140" s="1088"/>
      <c r="L140" s="1088"/>
      <c r="M140" s="1088"/>
      <c r="N140" s="1088"/>
      <c r="O140" s="1088"/>
      <c r="P140" s="1088"/>
      <c r="Q140" s="1088"/>
      <c r="R140" s="1088"/>
      <c r="S140" s="1088"/>
      <c r="T140" s="1088"/>
      <c r="U140" s="1088"/>
      <c r="V140" s="1088"/>
      <c r="W140" s="1088"/>
      <c r="X140" s="1354"/>
      <c r="Y140" s="236"/>
      <c r="Z140" s="4"/>
    </row>
    <row r="141" spans="1:26" x14ac:dyDescent="0.35">
      <c r="A141" s="4"/>
      <c r="B141" s="173"/>
      <c r="C141" s="1353"/>
      <c r="D141" s="1088"/>
      <c r="E141" s="1088"/>
      <c r="F141" s="1088"/>
      <c r="G141" s="1088"/>
      <c r="H141" s="1088"/>
      <c r="I141" s="1088"/>
      <c r="J141" s="1088"/>
      <c r="K141" s="1088"/>
      <c r="L141" s="1088"/>
      <c r="M141" s="1088"/>
      <c r="N141" s="1088"/>
      <c r="O141" s="1088"/>
      <c r="P141" s="1088"/>
      <c r="Q141" s="1088"/>
      <c r="R141" s="1088"/>
      <c r="S141" s="1088"/>
      <c r="T141" s="1088"/>
      <c r="U141" s="1088"/>
      <c r="V141" s="1088"/>
      <c r="W141" s="1088"/>
      <c r="X141" s="1354"/>
      <c r="Y141" s="236"/>
      <c r="Z141" s="4"/>
    </row>
    <row r="142" spans="1:26" x14ac:dyDescent="0.35">
      <c r="A142" s="4"/>
      <c r="B142" s="173"/>
      <c r="C142" s="1353"/>
      <c r="D142" s="1088"/>
      <c r="E142" s="1088"/>
      <c r="F142" s="1088"/>
      <c r="G142" s="1088"/>
      <c r="H142" s="1088"/>
      <c r="I142" s="1088"/>
      <c r="J142" s="1088"/>
      <c r="K142" s="1088"/>
      <c r="L142" s="1088"/>
      <c r="M142" s="1088"/>
      <c r="N142" s="1088"/>
      <c r="O142" s="1088"/>
      <c r="P142" s="1088"/>
      <c r="Q142" s="1088"/>
      <c r="R142" s="1088"/>
      <c r="S142" s="1088"/>
      <c r="T142" s="1088"/>
      <c r="U142" s="1088"/>
      <c r="V142" s="1088"/>
      <c r="W142" s="1088"/>
      <c r="X142" s="1354"/>
      <c r="Y142" s="236"/>
      <c r="Z142" s="4"/>
    </row>
    <row r="143" spans="1:26" x14ac:dyDescent="0.35">
      <c r="A143" s="4"/>
      <c r="B143" s="173"/>
      <c r="C143" s="1355"/>
      <c r="D143" s="1356"/>
      <c r="E143" s="1356"/>
      <c r="F143" s="1356"/>
      <c r="G143" s="1356"/>
      <c r="H143" s="1356"/>
      <c r="I143" s="1356"/>
      <c r="J143" s="1356"/>
      <c r="K143" s="1356"/>
      <c r="L143" s="1356"/>
      <c r="M143" s="1356"/>
      <c r="N143" s="1356"/>
      <c r="O143" s="1356"/>
      <c r="P143" s="1356"/>
      <c r="Q143" s="1356"/>
      <c r="R143" s="1356"/>
      <c r="S143" s="1356"/>
      <c r="T143" s="1356"/>
      <c r="U143" s="1356"/>
      <c r="V143" s="1356"/>
      <c r="W143" s="1356"/>
      <c r="X143" s="1357"/>
      <c r="Y143" s="236"/>
      <c r="Z143" s="4"/>
    </row>
    <row r="144" spans="1:26" x14ac:dyDescent="0.35">
      <c r="A144" s="4"/>
      <c r="B144" s="170"/>
      <c r="C144" s="171"/>
      <c r="D144" s="171"/>
      <c r="E144" s="171"/>
      <c r="F144" s="171"/>
      <c r="G144" s="171"/>
      <c r="H144" s="171"/>
      <c r="I144" s="171"/>
      <c r="J144" s="171"/>
      <c r="K144" s="172"/>
      <c r="L144" s="172"/>
      <c r="M144" s="172"/>
      <c r="N144" s="237"/>
      <c r="O144" s="237"/>
      <c r="P144" s="237"/>
      <c r="Q144" s="237"/>
      <c r="R144" s="237"/>
      <c r="S144" s="237"/>
      <c r="T144" s="237"/>
      <c r="U144" s="237"/>
      <c r="V144" s="237"/>
      <c r="W144" s="237"/>
      <c r="X144" s="237"/>
      <c r="Y144" s="238"/>
      <c r="Z144" s="4"/>
    </row>
    <row r="145" spans="1:26" ht="18" customHeight="1" x14ac:dyDescent="0.35">
      <c r="A145" s="4" t="s">
        <v>258</v>
      </c>
      <c r="B145" s="180" t="s">
        <v>346</v>
      </c>
      <c r="C145" s="729"/>
      <c r="D145" s="729"/>
      <c r="E145" s="729"/>
      <c r="F145" s="729"/>
      <c r="G145" s="729"/>
      <c r="H145" s="729"/>
      <c r="I145" s="729"/>
      <c r="J145" s="729"/>
      <c r="K145" s="729"/>
      <c r="L145" s="729"/>
      <c r="M145" s="729"/>
      <c r="N145" s="729"/>
      <c r="O145" s="729"/>
      <c r="P145" s="729"/>
      <c r="Q145" s="177"/>
      <c r="R145" s="729"/>
      <c r="S145" s="729"/>
      <c r="T145" s="1342" t="s">
        <v>338</v>
      </c>
      <c r="U145" s="1342"/>
      <c r="V145" s="1342"/>
      <c r="W145" s="1342"/>
      <c r="X145" s="1342"/>
      <c r="Y145" s="1343"/>
      <c r="Z145" s="4"/>
    </row>
    <row r="146" spans="1:26" ht="10.5" customHeight="1" x14ac:dyDescent="0.35">
      <c r="A146" s="4"/>
      <c r="B146" s="254"/>
      <c r="C146" s="240"/>
      <c r="D146" s="240"/>
      <c r="E146" s="240"/>
      <c r="F146" s="240"/>
      <c r="G146" s="240"/>
      <c r="H146" s="240"/>
      <c r="I146" s="240"/>
      <c r="J146" s="240"/>
      <c r="K146" s="240"/>
      <c r="L146" s="240"/>
      <c r="M146" s="240"/>
      <c r="N146" s="240"/>
      <c r="O146" s="240"/>
      <c r="P146" s="240"/>
      <c r="Q146" s="255"/>
      <c r="R146" s="730"/>
      <c r="S146" s="730"/>
      <c r="T146" s="730"/>
      <c r="U146" s="730"/>
      <c r="V146" s="730"/>
      <c r="W146" s="730"/>
      <c r="X146" s="730"/>
      <c r="Y146" s="246"/>
      <c r="Z146" s="4"/>
    </row>
    <row r="147" spans="1:26" ht="18.75" customHeight="1" x14ac:dyDescent="0.35">
      <c r="A147" s="4" t="s">
        <v>258</v>
      </c>
      <c r="B147" s="247" t="s">
        <v>339</v>
      </c>
      <c r="C147" s="248"/>
      <c r="D147" s="248"/>
      <c r="E147" s="248"/>
      <c r="F147" s="248"/>
      <c r="G147" s="248"/>
      <c r="H147" s="27"/>
      <c r="I147" s="1344"/>
      <c r="J147" s="1345"/>
      <c r="K147" s="1345"/>
      <c r="L147" s="1345"/>
      <c r="M147" s="1345"/>
      <c r="N147" s="1345"/>
      <c r="O147" s="1345"/>
      <c r="P147" s="1345"/>
      <c r="Q147" s="1345"/>
      <c r="R147" s="1345"/>
      <c r="S147" s="1345"/>
      <c r="T147" s="1345"/>
      <c r="U147" s="1345"/>
      <c r="V147" s="1345"/>
      <c r="W147" s="1345"/>
      <c r="X147" s="1345"/>
      <c r="Y147" s="1346"/>
      <c r="Z147" s="4"/>
    </row>
    <row r="148" spans="1:26" ht="9.75" customHeight="1" x14ac:dyDescent="0.35">
      <c r="A148" s="4"/>
      <c r="B148" s="245"/>
      <c r="C148" s="730"/>
      <c r="D148" s="730"/>
      <c r="E148" s="730"/>
      <c r="F148" s="730"/>
      <c r="G148" s="730"/>
      <c r="H148" s="730"/>
      <c r="I148" s="730"/>
      <c r="J148" s="730"/>
      <c r="K148" s="730"/>
      <c r="L148" s="730"/>
      <c r="M148" s="730"/>
      <c r="N148" s="730"/>
      <c r="O148" s="730"/>
      <c r="P148" s="730"/>
      <c r="Q148" s="255"/>
      <c r="R148" s="730"/>
      <c r="S148" s="730"/>
      <c r="T148" s="730"/>
      <c r="U148" s="730"/>
      <c r="V148" s="730"/>
      <c r="W148" s="730"/>
      <c r="X148" s="730"/>
      <c r="Y148" s="246"/>
      <c r="Z148" s="4"/>
    </row>
    <row r="149" spans="1:26" ht="30.75" customHeight="1" x14ac:dyDescent="0.35">
      <c r="A149" s="317" t="s">
        <v>347</v>
      </c>
      <c r="B149" s="173"/>
      <c r="C149" s="57"/>
      <c r="D149" s="1151" t="s">
        <v>361</v>
      </c>
      <c r="E149" s="1151"/>
      <c r="F149" s="1151"/>
      <c r="G149" s="1151"/>
      <c r="H149" s="1151"/>
      <c r="I149" s="1151"/>
      <c r="J149" s="1151"/>
      <c r="K149" s="1151"/>
      <c r="L149" s="1151"/>
      <c r="M149" s="1151"/>
      <c r="N149" s="1151"/>
      <c r="O149" s="1151"/>
      <c r="P149" s="1151"/>
      <c r="Q149" s="1151"/>
      <c r="R149" s="1151"/>
      <c r="S149" s="1151"/>
      <c r="T149" s="1151"/>
      <c r="U149" s="1151"/>
      <c r="V149" s="1151"/>
      <c r="W149" s="1151"/>
      <c r="X149" s="1151"/>
      <c r="Y149" s="236"/>
      <c r="Z149" s="4"/>
    </row>
    <row r="150" spans="1:26" ht="18" customHeight="1" x14ac:dyDescent="0.35">
      <c r="A150" s="4" t="s">
        <v>258</v>
      </c>
      <c r="B150" s="173"/>
      <c r="C150" s="57"/>
      <c r="D150" s="1151" t="s">
        <v>362</v>
      </c>
      <c r="E150" s="1151"/>
      <c r="F150" s="1151"/>
      <c r="G150" s="1151"/>
      <c r="H150" s="1151"/>
      <c r="I150" s="1151"/>
      <c r="J150" s="1151"/>
      <c r="K150" s="1151"/>
      <c r="L150" s="1151"/>
      <c r="M150" s="1151"/>
      <c r="N150" s="1151"/>
      <c r="O150" s="1151"/>
      <c r="P150" s="1151"/>
      <c r="Q150" s="1151"/>
      <c r="R150" s="1151"/>
      <c r="S150" s="1151"/>
      <c r="T150" s="1151"/>
      <c r="U150" s="1151"/>
      <c r="V150" s="1151"/>
      <c r="W150" s="1151"/>
      <c r="X150" s="1151"/>
      <c r="Y150" s="236"/>
      <c r="Z150" s="4"/>
    </row>
    <row r="151" spans="1:26" ht="27.75" customHeight="1" x14ac:dyDescent="0.35">
      <c r="A151" s="317" t="s">
        <v>347</v>
      </c>
      <c r="B151" s="173"/>
      <c r="C151" s="282"/>
      <c r="D151" s="1151" t="s">
        <v>359</v>
      </c>
      <c r="E151" s="1151"/>
      <c r="F151" s="1151"/>
      <c r="G151" s="1151"/>
      <c r="H151" s="1151"/>
      <c r="I151" s="1151"/>
      <c r="J151" s="1151"/>
      <c r="K151" s="1151"/>
      <c r="L151" s="1151"/>
      <c r="M151" s="1151"/>
      <c r="N151" s="1151"/>
      <c r="O151" s="1151"/>
      <c r="P151" s="1151"/>
      <c r="Q151" s="1151"/>
      <c r="R151" s="1151"/>
      <c r="S151" s="1151"/>
      <c r="T151" s="1151"/>
      <c r="U151" s="1151"/>
      <c r="V151" s="1151"/>
      <c r="W151" s="1151"/>
      <c r="X151" s="1151"/>
      <c r="Y151" s="236"/>
      <c r="Z151" s="4"/>
    </row>
    <row r="152" spans="1:26" ht="20.25" customHeight="1" x14ac:dyDescent="0.35">
      <c r="A152" s="4" t="s">
        <v>258</v>
      </c>
      <c r="B152" s="173"/>
      <c r="C152" s="764"/>
      <c r="D152" s="774" t="s">
        <v>344</v>
      </c>
      <c r="E152" s="765"/>
      <c r="F152" s="765"/>
      <c r="G152" s="765"/>
      <c r="H152" s="765"/>
      <c r="I152" s="38"/>
      <c r="J152" s="38"/>
      <c r="K152" s="38"/>
      <c r="L152" s="38"/>
      <c r="M152" s="38"/>
      <c r="N152" s="37"/>
      <c r="O152" s="37"/>
      <c r="P152" s="37"/>
      <c r="Q152" s="37"/>
      <c r="R152" s="37"/>
      <c r="S152" s="37"/>
      <c r="T152" s="37"/>
      <c r="U152" s="37"/>
      <c r="V152" s="37"/>
      <c r="W152" s="37"/>
      <c r="X152" s="37"/>
      <c r="Y152" s="236"/>
      <c r="Z152" s="4"/>
    </row>
    <row r="153" spans="1:26" ht="15" customHeight="1" x14ac:dyDescent="0.35">
      <c r="A153" s="4"/>
      <c r="B153" s="173"/>
      <c r="C153" s="1349" t="s">
        <v>360</v>
      </c>
      <c r="D153" s="1349"/>
      <c r="E153" s="1349"/>
      <c r="F153" s="1349"/>
      <c r="G153" s="1349"/>
      <c r="H153" s="1349"/>
      <c r="I153" s="1349"/>
      <c r="J153" s="1349"/>
      <c r="K153" s="1349"/>
      <c r="L153" s="1349"/>
      <c r="M153" s="1349"/>
      <c r="N153" s="1349"/>
      <c r="O153" s="1349"/>
      <c r="P153" s="1349"/>
      <c r="Q153" s="1349"/>
      <c r="R153" s="1349"/>
      <c r="S153" s="1349"/>
      <c r="T153" s="1349"/>
      <c r="U153" s="1349"/>
      <c r="V153" s="1349"/>
      <c r="W153" s="1349"/>
      <c r="X153" s="37"/>
      <c r="Y153" s="236"/>
      <c r="Z153" s="4"/>
    </row>
    <row r="154" spans="1:26" ht="7.5" customHeight="1" x14ac:dyDescent="0.35">
      <c r="A154" s="4"/>
      <c r="B154" s="173"/>
      <c r="C154" s="282"/>
      <c r="D154" s="57"/>
      <c r="E154" s="38"/>
      <c r="F154" s="38"/>
      <c r="G154" s="38"/>
      <c r="H154" s="38"/>
      <c r="I154" s="38"/>
      <c r="J154" s="38"/>
      <c r="K154" s="38"/>
      <c r="L154" s="38"/>
      <c r="M154" s="38"/>
      <c r="N154" s="37"/>
      <c r="O154" s="37"/>
      <c r="P154" s="37"/>
      <c r="Q154" s="37"/>
      <c r="R154" s="37"/>
      <c r="S154" s="37"/>
      <c r="T154" s="37"/>
      <c r="U154" s="37"/>
      <c r="V154" s="37"/>
      <c r="W154" s="37"/>
      <c r="X154" s="37"/>
      <c r="Y154" s="236"/>
      <c r="Z154" s="4"/>
    </row>
    <row r="155" spans="1:26" x14ac:dyDescent="0.35">
      <c r="A155" s="4"/>
      <c r="B155" s="173"/>
      <c r="C155" s="1350"/>
      <c r="D155" s="1351"/>
      <c r="E155" s="1351"/>
      <c r="F155" s="1351"/>
      <c r="G155" s="1351"/>
      <c r="H155" s="1351"/>
      <c r="I155" s="1351"/>
      <c r="J155" s="1351"/>
      <c r="K155" s="1351"/>
      <c r="L155" s="1351"/>
      <c r="M155" s="1351"/>
      <c r="N155" s="1351"/>
      <c r="O155" s="1351"/>
      <c r="P155" s="1351"/>
      <c r="Q155" s="1351"/>
      <c r="R155" s="1351"/>
      <c r="S155" s="1351"/>
      <c r="T155" s="1351"/>
      <c r="U155" s="1351"/>
      <c r="V155" s="1351"/>
      <c r="W155" s="1351"/>
      <c r="X155" s="1352"/>
      <c r="Y155" s="236"/>
      <c r="Z155" s="4"/>
    </row>
    <row r="156" spans="1:26" x14ac:dyDescent="0.35">
      <c r="A156" s="4"/>
      <c r="B156" s="173"/>
      <c r="C156" s="1353"/>
      <c r="D156" s="1088"/>
      <c r="E156" s="1088"/>
      <c r="F156" s="1088"/>
      <c r="G156" s="1088"/>
      <c r="H156" s="1088"/>
      <c r="I156" s="1088"/>
      <c r="J156" s="1088"/>
      <c r="K156" s="1088"/>
      <c r="L156" s="1088"/>
      <c r="M156" s="1088"/>
      <c r="N156" s="1088"/>
      <c r="O156" s="1088"/>
      <c r="P156" s="1088"/>
      <c r="Q156" s="1088"/>
      <c r="R156" s="1088"/>
      <c r="S156" s="1088"/>
      <c r="T156" s="1088"/>
      <c r="U156" s="1088"/>
      <c r="V156" s="1088"/>
      <c r="W156" s="1088"/>
      <c r="X156" s="1354"/>
      <c r="Y156" s="236"/>
      <c r="Z156" s="4"/>
    </row>
    <row r="157" spans="1:26" x14ac:dyDescent="0.35">
      <c r="A157" s="4"/>
      <c r="B157" s="173"/>
      <c r="C157" s="1353"/>
      <c r="D157" s="1088"/>
      <c r="E157" s="1088"/>
      <c r="F157" s="1088"/>
      <c r="G157" s="1088"/>
      <c r="H157" s="1088"/>
      <c r="I157" s="1088"/>
      <c r="J157" s="1088"/>
      <c r="K157" s="1088"/>
      <c r="L157" s="1088"/>
      <c r="M157" s="1088"/>
      <c r="N157" s="1088"/>
      <c r="O157" s="1088"/>
      <c r="P157" s="1088"/>
      <c r="Q157" s="1088"/>
      <c r="R157" s="1088"/>
      <c r="S157" s="1088"/>
      <c r="T157" s="1088"/>
      <c r="U157" s="1088"/>
      <c r="V157" s="1088"/>
      <c r="W157" s="1088"/>
      <c r="X157" s="1354"/>
      <c r="Y157" s="236"/>
      <c r="Z157" s="4"/>
    </row>
    <row r="158" spans="1:26" x14ac:dyDescent="0.35">
      <c r="A158" s="4"/>
      <c r="B158" s="173"/>
      <c r="C158" s="1353"/>
      <c r="D158" s="1088"/>
      <c r="E158" s="1088"/>
      <c r="F158" s="1088"/>
      <c r="G158" s="1088"/>
      <c r="H158" s="1088"/>
      <c r="I158" s="1088"/>
      <c r="J158" s="1088"/>
      <c r="K158" s="1088"/>
      <c r="L158" s="1088"/>
      <c r="M158" s="1088"/>
      <c r="N158" s="1088"/>
      <c r="O158" s="1088"/>
      <c r="P158" s="1088"/>
      <c r="Q158" s="1088"/>
      <c r="R158" s="1088"/>
      <c r="S158" s="1088"/>
      <c r="T158" s="1088"/>
      <c r="U158" s="1088"/>
      <c r="V158" s="1088"/>
      <c r="W158" s="1088"/>
      <c r="X158" s="1354"/>
      <c r="Y158" s="236"/>
      <c r="Z158" s="4"/>
    </row>
    <row r="159" spans="1:26" x14ac:dyDescent="0.35">
      <c r="A159" s="4"/>
      <c r="B159" s="173"/>
      <c r="C159" s="1353"/>
      <c r="D159" s="1088"/>
      <c r="E159" s="1088"/>
      <c r="F159" s="1088"/>
      <c r="G159" s="1088"/>
      <c r="H159" s="1088"/>
      <c r="I159" s="1088"/>
      <c r="J159" s="1088"/>
      <c r="K159" s="1088"/>
      <c r="L159" s="1088"/>
      <c r="M159" s="1088"/>
      <c r="N159" s="1088"/>
      <c r="O159" s="1088"/>
      <c r="P159" s="1088"/>
      <c r="Q159" s="1088"/>
      <c r="R159" s="1088"/>
      <c r="S159" s="1088"/>
      <c r="T159" s="1088"/>
      <c r="U159" s="1088"/>
      <c r="V159" s="1088"/>
      <c r="W159" s="1088"/>
      <c r="X159" s="1354"/>
      <c r="Y159" s="236"/>
      <c r="Z159" s="4"/>
    </row>
    <row r="160" spans="1:26" x14ac:dyDescent="0.35">
      <c r="A160" s="4"/>
      <c r="B160" s="173"/>
      <c r="C160" s="1353"/>
      <c r="D160" s="1088"/>
      <c r="E160" s="1088"/>
      <c r="F160" s="1088"/>
      <c r="G160" s="1088"/>
      <c r="H160" s="1088"/>
      <c r="I160" s="1088"/>
      <c r="J160" s="1088"/>
      <c r="K160" s="1088"/>
      <c r="L160" s="1088"/>
      <c r="M160" s="1088"/>
      <c r="N160" s="1088"/>
      <c r="O160" s="1088"/>
      <c r="P160" s="1088"/>
      <c r="Q160" s="1088"/>
      <c r="R160" s="1088"/>
      <c r="S160" s="1088"/>
      <c r="T160" s="1088"/>
      <c r="U160" s="1088"/>
      <c r="V160" s="1088"/>
      <c r="W160" s="1088"/>
      <c r="X160" s="1354"/>
      <c r="Y160" s="236"/>
      <c r="Z160" s="4"/>
    </row>
    <row r="161" spans="1:26" x14ac:dyDescent="0.35">
      <c r="A161" s="4"/>
      <c r="B161" s="173"/>
      <c r="C161" s="1353"/>
      <c r="D161" s="1088"/>
      <c r="E161" s="1088"/>
      <c r="F161" s="1088"/>
      <c r="G161" s="1088"/>
      <c r="H161" s="1088"/>
      <c r="I161" s="1088"/>
      <c r="J161" s="1088"/>
      <c r="K161" s="1088"/>
      <c r="L161" s="1088"/>
      <c r="M161" s="1088"/>
      <c r="N161" s="1088"/>
      <c r="O161" s="1088"/>
      <c r="P161" s="1088"/>
      <c r="Q161" s="1088"/>
      <c r="R161" s="1088"/>
      <c r="S161" s="1088"/>
      <c r="T161" s="1088"/>
      <c r="U161" s="1088"/>
      <c r="V161" s="1088"/>
      <c r="W161" s="1088"/>
      <c r="X161" s="1354"/>
      <c r="Y161" s="236"/>
      <c r="Z161" s="4"/>
    </row>
    <row r="162" spans="1:26" x14ac:dyDescent="0.35">
      <c r="A162" s="4"/>
      <c r="B162" s="173"/>
      <c r="C162" s="1355"/>
      <c r="D162" s="1356"/>
      <c r="E162" s="1356"/>
      <c r="F162" s="1356"/>
      <c r="G162" s="1356"/>
      <c r="H162" s="1356"/>
      <c r="I162" s="1356"/>
      <c r="J162" s="1356"/>
      <c r="K162" s="1356"/>
      <c r="L162" s="1356"/>
      <c r="M162" s="1356"/>
      <c r="N162" s="1356"/>
      <c r="O162" s="1356"/>
      <c r="P162" s="1356"/>
      <c r="Q162" s="1356"/>
      <c r="R162" s="1356"/>
      <c r="S162" s="1356"/>
      <c r="T162" s="1356"/>
      <c r="U162" s="1356"/>
      <c r="V162" s="1356"/>
      <c r="W162" s="1356"/>
      <c r="X162" s="1357"/>
      <c r="Y162" s="236"/>
      <c r="Z162" s="4"/>
    </row>
    <row r="163" spans="1:26" x14ac:dyDescent="0.35">
      <c r="A163" s="4"/>
      <c r="B163" s="170"/>
      <c r="C163" s="171"/>
      <c r="D163" s="171"/>
      <c r="E163" s="171"/>
      <c r="F163" s="171"/>
      <c r="G163" s="171"/>
      <c r="H163" s="171"/>
      <c r="I163" s="171"/>
      <c r="J163" s="171"/>
      <c r="K163" s="172"/>
      <c r="L163" s="172"/>
      <c r="M163" s="172"/>
      <c r="N163" s="237"/>
      <c r="O163" s="237"/>
      <c r="P163" s="237"/>
      <c r="Q163" s="237"/>
      <c r="R163" s="237"/>
      <c r="S163" s="237"/>
      <c r="T163" s="237"/>
      <c r="U163" s="237"/>
      <c r="V163" s="237"/>
      <c r="W163" s="237"/>
      <c r="X163" s="237"/>
      <c r="Y163" s="238"/>
      <c r="Z163" s="4"/>
    </row>
    <row r="164" spans="1:26" ht="17.25" customHeight="1" x14ac:dyDescent="0.35">
      <c r="A164" s="4" t="s">
        <v>258</v>
      </c>
      <c r="B164" s="176" t="s">
        <v>363</v>
      </c>
      <c r="C164" s="177"/>
      <c r="D164" s="177"/>
      <c r="E164" s="177"/>
      <c r="F164" s="177"/>
      <c r="G164" s="177"/>
      <c r="H164" s="177"/>
      <c r="I164" s="177"/>
      <c r="J164" s="177"/>
      <c r="K164" s="177"/>
      <c r="L164" s="177"/>
      <c r="M164" s="177"/>
      <c r="N164" s="177"/>
      <c r="O164" s="177"/>
      <c r="P164" s="177"/>
      <c r="Q164" s="177"/>
      <c r="R164" s="729"/>
      <c r="S164" s="729"/>
      <c r="T164" s="1342" t="s">
        <v>338</v>
      </c>
      <c r="U164" s="1342"/>
      <c r="V164" s="1342"/>
      <c r="W164" s="1342"/>
      <c r="X164" s="1342"/>
      <c r="Y164" s="1343"/>
      <c r="Z164" s="4"/>
    </row>
    <row r="165" spans="1:26" ht="10.5" customHeight="1" x14ac:dyDescent="0.35">
      <c r="A165" s="4"/>
      <c r="B165" s="254"/>
      <c r="C165" s="240"/>
      <c r="D165" s="240"/>
      <c r="E165" s="240"/>
      <c r="F165" s="240"/>
      <c r="G165" s="240"/>
      <c r="H165" s="240"/>
      <c r="I165" s="240"/>
      <c r="J165" s="240"/>
      <c r="K165" s="240"/>
      <c r="L165" s="240"/>
      <c r="M165" s="240"/>
      <c r="N165" s="240"/>
      <c r="O165" s="240"/>
      <c r="P165" s="240"/>
      <c r="Q165" s="255"/>
      <c r="R165" s="730"/>
      <c r="S165" s="730"/>
      <c r="T165" s="730"/>
      <c r="U165" s="730"/>
      <c r="V165" s="730"/>
      <c r="W165" s="730"/>
      <c r="X165" s="730"/>
      <c r="Y165" s="246"/>
      <c r="Z165" s="4"/>
    </row>
    <row r="166" spans="1:26" ht="18.75" customHeight="1" x14ac:dyDescent="0.35">
      <c r="A166" s="4" t="s">
        <v>258</v>
      </c>
      <c r="B166" s="247" t="s">
        <v>339</v>
      </c>
      <c r="C166" s="248"/>
      <c r="D166" s="248"/>
      <c r="E166" s="248"/>
      <c r="F166" s="248"/>
      <c r="G166" s="248"/>
      <c r="H166" s="27"/>
      <c r="I166" s="1344"/>
      <c r="J166" s="1345"/>
      <c r="K166" s="1345"/>
      <c r="L166" s="1345"/>
      <c r="M166" s="1345"/>
      <c r="N166" s="1345"/>
      <c r="O166" s="1345"/>
      <c r="P166" s="1345"/>
      <c r="Q166" s="1345"/>
      <c r="R166" s="1345"/>
      <c r="S166" s="1345"/>
      <c r="T166" s="1345"/>
      <c r="U166" s="1345"/>
      <c r="V166" s="1345"/>
      <c r="W166" s="1345"/>
      <c r="X166" s="1345"/>
      <c r="Y166" s="1346"/>
      <c r="Z166" s="4"/>
    </row>
    <row r="167" spans="1:26" ht="8.25" customHeight="1" x14ac:dyDescent="0.35">
      <c r="A167" s="4"/>
      <c r="B167" s="256"/>
      <c r="C167" s="255"/>
      <c r="D167" s="255"/>
      <c r="E167" s="255"/>
      <c r="F167" s="255"/>
      <c r="G167" s="255"/>
      <c r="H167" s="255"/>
      <c r="I167" s="252"/>
      <c r="J167" s="252"/>
      <c r="K167" s="252"/>
      <c r="L167" s="252"/>
      <c r="M167" s="252"/>
      <c r="N167" s="252"/>
      <c r="O167" s="252"/>
      <c r="P167" s="252"/>
      <c r="Q167" s="252"/>
      <c r="R167" s="241"/>
      <c r="S167" s="241"/>
      <c r="T167" s="241"/>
      <c r="U167" s="241"/>
      <c r="V167" s="241"/>
      <c r="W167" s="241"/>
      <c r="X167" s="241"/>
      <c r="Y167" s="253"/>
      <c r="Z167" s="4"/>
    </row>
    <row r="168" spans="1:26" ht="17.25" customHeight="1" x14ac:dyDescent="0.35">
      <c r="A168" s="4" t="s">
        <v>258</v>
      </c>
      <c r="B168" s="233"/>
      <c r="C168" s="57"/>
      <c r="D168" s="1360" t="s">
        <v>364</v>
      </c>
      <c r="E168" s="1360"/>
      <c r="F168" s="1360"/>
      <c r="G168" s="1360"/>
      <c r="H168" s="1360"/>
      <c r="I168" s="1360"/>
      <c r="J168" s="1360"/>
      <c r="K168" s="1360"/>
      <c r="L168" s="1360"/>
      <c r="M168" s="1360"/>
      <c r="N168" s="1360"/>
      <c r="O168" s="1360"/>
      <c r="P168" s="1360"/>
      <c r="Q168" s="1360"/>
      <c r="R168" s="1360"/>
      <c r="S168" s="1360"/>
      <c r="T168" s="1360"/>
      <c r="U168" s="1360"/>
      <c r="V168" s="1360"/>
      <c r="W168" s="1360"/>
      <c r="X168" s="1360"/>
      <c r="Y168" s="236"/>
      <c r="Z168" s="4"/>
    </row>
    <row r="169" spans="1:26" ht="27.75" customHeight="1" x14ac:dyDescent="0.35">
      <c r="A169" s="317" t="s">
        <v>365</v>
      </c>
      <c r="B169" s="233"/>
      <c r="C169" s="57"/>
      <c r="D169" s="1151" t="s">
        <v>366</v>
      </c>
      <c r="E169" s="1151"/>
      <c r="F169" s="1151"/>
      <c r="G169" s="1151"/>
      <c r="H169" s="1151"/>
      <c r="I169" s="1151"/>
      <c r="J169" s="1151"/>
      <c r="K169" s="1151"/>
      <c r="L169" s="1151"/>
      <c r="M169" s="1151"/>
      <c r="N169" s="1151"/>
      <c r="O169" s="1151"/>
      <c r="P169" s="1151"/>
      <c r="Q169" s="1151"/>
      <c r="R169" s="1151"/>
      <c r="S169" s="1151"/>
      <c r="T169" s="1151"/>
      <c r="U169" s="1151"/>
      <c r="V169" s="1151"/>
      <c r="W169" s="1151"/>
      <c r="X169" s="1151"/>
      <c r="Y169" s="236"/>
      <c r="Z169" s="4"/>
    </row>
    <row r="170" spans="1:26" ht="20.25" customHeight="1" x14ac:dyDescent="0.35">
      <c r="A170" s="4" t="s">
        <v>258</v>
      </c>
      <c r="B170" s="173"/>
      <c r="C170" s="764"/>
      <c r="D170" s="774" t="s">
        <v>344</v>
      </c>
      <c r="E170" s="765"/>
      <c r="F170" s="765"/>
      <c r="G170" s="765"/>
      <c r="H170" s="765"/>
      <c r="I170" s="38"/>
      <c r="J170" s="38"/>
      <c r="K170" s="38"/>
      <c r="L170" s="38"/>
      <c r="M170" s="38"/>
      <c r="N170" s="37"/>
      <c r="O170" s="37"/>
      <c r="P170" s="37"/>
      <c r="Q170" s="37"/>
      <c r="R170" s="37"/>
      <c r="S170" s="37"/>
      <c r="T170" s="37"/>
      <c r="U170" s="37"/>
      <c r="V170" s="37"/>
      <c r="W170" s="37"/>
      <c r="X170" s="37"/>
      <c r="Y170" s="236"/>
      <c r="Z170" s="4"/>
    </row>
    <row r="171" spans="1:26" ht="15" customHeight="1" x14ac:dyDescent="0.35">
      <c r="A171" s="4"/>
      <c r="B171" s="173"/>
      <c r="C171" s="1349" t="s">
        <v>360</v>
      </c>
      <c r="D171" s="1349"/>
      <c r="E171" s="1349"/>
      <c r="F171" s="1349"/>
      <c r="G171" s="1349"/>
      <c r="H171" s="1349"/>
      <c r="I171" s="1349"/>
      <c r="J171" s="1349"/>
      <c r="K171" s="1349"/>
      <c r="L171" s="1349"/>
      <c r="M171" s="1349"/>
      <c r="N171" s="1349"/>
      <c r="O171" s="1349"/>
      <c r="P171" s="1349"/>
      <c r="Q171" s="1349"/>
      <c r="R171" s="1349"/>
      <c r="S171" s="1349"/>
      <c r="T171" s="1349"/>
      <c r="U171" s="1349"/>
      <c r="V171" s="1349"/>
      <c r="W171" s="1349"/>
      <c r="X171" s="37"/>
      <c r="Y171" s="236"/>
      <c r="Z171" s="4"/>
    </row>
    <row r="172" spans="1:26" ht="7.5" customHeight="1" x14ac:dyDescent="0.35">
      <c r="A172" s="4"/>
      <c r="B172" s="173"/>
      <c r="C172" s="282"/>
      <c r="D172" s="57"/>
      <c r="E172" s="38"/>
      <c r="F172" s="38"/>
      <c r="G172" s="38"/>
      <c r="H172" s="38"/>
      <c r="I172" s="38"/>
      <c r="J172" s="38"/>
      <c r="K172" s="38"/>
      <c r="L172" s="38"/>
      <c r="M172" s="38"/>
      <c r="N172" s="37"/>
      <c r="O172" s="37"/>
      <c r="P172" s="37"/>
      <c r="Q172" s="37"/>
      <c r="R172" s="37"/>
      <c r="S172" s="37"/>
      <c r="T172" s="37"/>
      <c r="U172" s="37"/>
      <c r="V172" s="37"/>
      <c r="W172" s="37"/>
      <c r="X172" s="37"/>
      <c r="Y172" s="236"/>
      <c r="Z172" s="4"/>
    </row>
    <row r="173" spans="1:26" x14ac:dyDescent="0.35">
      <c r="A173" s="4"/>
      <c r="B173" s="173"/>
      <c r="C173" s="1350"/>
      <c r="D173" s="1351"/>
      <c r="E173" s="1351"/>
      <c r="F173" s="1351"/>
      <c r="G173" s="1351"/>
      <c r="H173" s="1351"/>
      <c r="I173" s="1351"/>
      <c r="J173" s="1351"/>
      <c r="K173" s="1351"/>
      <c r="L173" s="1351"/>
      <c r="M173" s="1351"/>
      <c r="N173" s="1351"/>
      <c r="O173" s="1351"/>
      <c r="P173" s="1351"/>
      <c r="Q173" s="1351"/>
      <c r="R173" s="1351"/>
      <c r="S173" s="1351"/>
      <c r="T173" s="1351"/>
      <c r="U173" s="1351"/>
      <c r="V173" s="1351"/>
      <c r="W173" s="1351"/>
      <c r="X173" s="1352"/>
      <c r="Y173" s="236"/>
      <c r="Z173" s="4"/>
    </row>
    <row r="174" spans="1:26" x14ac:dyDescent="0.35">
      <c r="A174" s="4"/>
      <c r="B174" s="173"/>
      <c r="C174" s="1353"/>
      <c r="D174" s="1088"/>
      <c r="E174" s="1088"/>
      <c r="F174" s="1088"/>
      <c r="G174" s="1088"/>
      <c r="H174" s="1088"/>
      <c r="I174" s="1088"/>
      <c r="J174" s="1088"/>
      <c r="K174" s="1088"/>
      <c r="L174" s="1088"/>
      <c r="M174" s="1088"/>
      <c r="N174" s="1088"/>
      <c r="O174" s="1088"/>
      <c r="P174" s="1088"/>
      <c r="Q174" s="1088"/>
      <c r="R174" s="1088"/>
      <c r="S174" s="1088"/>
      <c r="T174" s="1088"/>
      <c r="U174" s="1088"/>
      <c r="V174" s="1088"/>
      <c r="W174" s="1088"/>
      <c r="X174" s="1354"/>
      <c r="Y174" s="236"/>
      <c r="Z174" s="4"/>
    </row>
    <row r="175" spans="1:26" x14ac:dyDescent="0.35">
      <c r="A175" s="4"/>
      <c r="B175" s="173"/>
      <c r="C175" s="1353"/>
      <c r="D175" s="1088"/>
      <c r="E175" s="1088"/>
      <c r="F175" s="1088"/>
      <c r="G175" s="1088"/>
      <c r="H175" s="1088"/>
      <c r="I175" s="1088"/>
      <c r="J175" s="1088"/>
      <c r="K175" s="1088"/>
      <c r="L175" s="1088"/>
      <c r="M175" s="1088"/>
      <c r="N175" s="1088"/>
      <c r="O175" s="1088"/>
      <c r="P175" s="1088"/>
      <c r="Q175" s="1088"/>
      <c r="R175" s="1088"/>
      <c r="S175" s="1088"/>
      <c r="T175" s="1088"/>
      <c r="U175" s="1088"/>
      <c r="V175" s="1088"/>
      <c r="W175" s="1088"/>
      <c r="X175" s="1354"/>
      <c r="Y175" s="236"/>
      <c r="Z175" s="4"/>
    </row>
    <row r="176" spans="1:26" x14ac:dyDescent="0.35">
      <c r="A176" s="4"/>
      <c r="B176" s="173"/>
      <c r="C176" s="1353"/>
      <c r="D176" s="1088"/>
      <c r="E176" s="1088"/>
      <c r="F176" s="1088"/>
      <c r="G176" s="1088"/>
      <c r="H176" s="1088"/>
      <c r="I176" s="1088"/>
      <c r="J176" s="1088"/>
      <c r="K176" s="1088"/>
      <c r="L176" s="1088"/>
      <c r="M176" s="1088"/>
      <c r="N176" s="1088"/>
      <c r="O176" s="1088"/>
      <c r="P176" s="1088"/>
      <c r="Q176" s="1088"/>
      <c r="R176" s="1088"/>
      <c r="S176" s="1088"/>
      <c r="T176" s="1088"/>
      <c r="U176" s="1088"/>
      <c r="V176" s="1088"/>
      <c r="W176" s="1088"/>
      <c r="X176" s="1354"/>
      <c r="Y176" s="236"/>
      <c r="Z176" s="4"/>
    </row>
    <row r="177" spans="1:26" x14ac:dyDescent="0.35">
      <c r="A177" s="4"/>
      <c r="B177" s="173"/>
      <c r="C177" s="1353"/>
      <c r="D177" s="1088"/>
      <c r="E177" s="1088"/>
      <c r="F177" s="1088"/>
      <c r="G177" s="1088"/>
      <c r="H177" s="1088"/>
      <c r="I177" s="1088"/>
      <c r="J177" s="1088"/>
      <c r="K177" s="1088"/>
      <c r="L177" s="1088"/>
      <c r="M177" s="1088"/>
      <c r="N177" s="1088"/>
      <c r="O177" s="1088"/>
      <c r="P177" s="1088"/>
      <c r="Q177" s="1088"/>
      <c r="R177" s="1088"/>
      <c r="S177" s="1088"/>
      <c r="T177" s="1088"/>
      <c r="U177" s="1088"/>
      <c r="V177" s="1088"/>
      <c r="W177" s="1088"/>
      <c r="X177" s="1354"/>
      <c r="Y177" s="236"/>
      <c r="Z177" s="4"/>
    </row>
    <row r="178" spans="1:26" x14ac:dyDescent="0.35">
      <c r="A178" s="4"/>
      <c r="B178" s="173"/>
      <c r="C178" s="1353"/>
      <c r="D178" s="1088"/>
      <c r="E178" s="1088"/>
      <c r="F178" s="1088"/>
      <c r="G178" s="1088"/>
      <c r="H178" s="1088"/>
      <c r="I178" s="1088"/>
      <c r="J178" s="1088"/>
      <c r="K178" s="1088"/>
      <c r="L178" s="1088"/>
      <c r="M178" s="1088"/>
      <c r="N178" s="1088"/>
      <c r="O178" s="1088"/>
      <c r="P178" s="1088"/>
      <c r="Q178" s="1088"/>
      <c r="R178" s="1088"/>
      <c r="S178" s="1088"/>
      <c r="T178" s="1088"/>
      <c r="U178" s="1088"/>
      <c r="V178" s="1088"/>
      <c r="W178" s="1088"/>
      <c r="X178" s="1354"/>
      <c r="Y178" s="236"/>
      <c r="Z178" s="4"/>
    </row>
    <row r="179" spans="1:26" x14ac:dyDescent="0.35">
      <c r="A179" s="4"/>
      <c r="B179" s="173"/>
      <c r="C179" s="1353"/>
      <c r="D179" s="1088"/>
      <c r="E179" s="1088"/>
      <c r="F179" s="1088"/>
      <c r="G179" s="1088"/>
      <c r="H179" s="1088"/>
      <c r="I179" s="1088"/>
      <c r="J179" s="1088"/>
      <c r="K179" s="1088"/>
      <c r="L179" s="1088"/>
      <c r="M179" s="1088"/>
      <c r="N179" s="1088"/>
      <c r="O179" s="1088"/>
      <c r="P179" s="1088"/>
      <c r="Q179" s="1088"/>
      <c r="R179" s="1088"/>
      <c r="S179" s="1088"/>
      <c r="T179" s="1088"/>
      <c r="U179" s="1088"/>
      <c r="V179" s="1088"/>
      <c r="W179" s="1088"/>
      <c r="X179" s="1354"/>
      <c r="Y179" s="236"/>
      <c r="Z179" s="4"/>
    </row>
    <row r="180" spans="1:26" x14ac:dyDescent="0.35">
      <c r="A180" s="4"/>
      <c r="B180" s="173"/>
      <c r="C180" s="1355"/>
      <c r="D180" s="1356"/>
      <c r="E180" s="1356"/>
      <c r="F180" s="1356"/>
      <c r="G180" s="1356"/>
      <c r="H180" s="1356"/>
      <c r="I180" s="1356"/>
      <c r="J180" s="1356"/>
      <c r="K180" s="1356"/>
      <c r="L180" s="1356"/>
      <c r="M180" s="1356"/>
      <c r="N180" s="1356"/>
      <c r="O180" s="1356"/>
      <c r="P180" s="1356"/>
      <c r="Q180" s="1356"/>
      <c r="R180" s="1356"/>
      <c r="S180" s="1356"/>
      <c r="T180" s="1356"/>
      <c r="U180" s="1356"/>
      <c r="V180" s="1356"/>
      <c r="W180" s="1356"/>
      <c r="X180" s="1357"/>
      <c r="Y180" s="236"/>
      <c r="Z180" s="4"/>
    </row>
    <row r="181" spans="1:26" x14ac:dyDescent="0.35">
      <c r="A181" s="4"/>
      <c r="B181" s="170"/>
      <c r="C181" s="171"/>
      <c r="D181" s="171"/>
      <c r="E181" s="171"/>
      <c r="F181" s="171"/>
      <c r="G181" s="171"/>
      <c r="H181" s="171"/>
      <c r="I181" s="171"/>
      <c r="J181" s="171"/>
      <c r="K181" s="172"/>
      <c r="L181" s="172"/>
      <c r="M181" s="172"/>
      <c r="N181" s="237"/>
      <c r="O181" s="237"/>
      <c r="P181" s="237"/>
      <c r="Q181" s="237"/>
      <c r="R181" s="237"/>
      <c r="S181" s="237"/>
      <c r="T181" s="237"/>
      <c r="U181" s="237"/>
      <c r="V181" s="237"/>
      <c r="W181" s="237"/>
      <c r="X181" s="237"/>
      <c r="Y181" s="238"/>
      <c r="Z181" s="4"/>
    </row>
    <row r="182" spans="1:26" ht="18.75" customHeight="1" x14ac:dyDescent="0.35">
      <c r="A182" s="4" t="s">
        <v>258</v>
      </c>
      <c r="B182" s="1358" t="s">
        <v>350</v>
      </c>
      <c r="C182" s="1359"/>
      <c r="D182" s="1359"/>
      <c r="E182" s="1359"/>
      <c r="F182" s="1359"/>
      <c r="G182" s="1359"/>
      <c r="H182" s="1359"/>
      <c r="I182" s="1359"/>
      <c r="J182" s="1359"/>
      <c r="K182" s="1359"/>
      <c r="L182" s="1359"/>
      <c r="M182" s="1359"/>
      <c r="N182" s="1359"/>
      <c r="O182" s="1359"/>
      <c r="P182" s="1359"/>
      <c r="Q182" s="177"/>
      <c r="R182" s="729"/>
      <c r="S182" s="729"/>
      <c r="T182" s="1342" t="s">
        <v>338</v>
      </c>
      <c r="U182" s="1342"/>
      <c r="V182" s="1342"/>
      <c r="W182" s="1342"/>
      <c r="X182" s="1342"/>
      <c r="Y182" s="1343"/>
      <c r="Z182" s="4"/>
    </row>
    <row r="183" spans="1:26" ht="10.5" customHeight="1" x14ac:dyDescent="0.35">
      <c r="A183" s="4"/>
      <c r="B183" s="254"/>
      <c r="C183" s="240"/>
      <c r="D183" s="240"/>
      <c r="E183" s="240"/>
      <c r="F183" s="240"/>
      <c r="G183" s="240"/>
      <c r="H183" s="240"/>
      <c r="I183" s="240"/>
      <c r="J183" s="240"/>
      <c r="K183" s="240"/>
      <c r="L183" s="240"/>
      <c r="M183" s="240"/>
      <c r="N183" s="240"/>
      <c r="O183" s="240"/>
      <c r="P183" s="240"/>
      <c r="Q183" s="255"/>
      <c r="R183" s="730"/>
      <c r="S183" s="730"/>
      <c r="T183" s="730"/>
      <c r="U183" s="730"/>
      <c r="V183" s="730"/>
      <c r="W183" s="730"/>
      <c r="X183" s="730"/>
      <c r="Y183" s="246"/>
      <c r="Z183" s="4"/>
    </row>
    <row r="184" spans="1:26" ht="18.75" customHeight="1" x14ac:dyDescent="0.35">
      <c r="A184" s="4" t="s">
        <v>258</v>
      </c>
      <c r="B184" s="247" t="s">
        <v>339</v>
      </c>
      <c r="C184" s="248"/>
      <c r="D184" s="248"/>
      <c r="E184" s="248"/>
      <c r="F184" s="248"/>
      <c r="G184" s="248"/>
      <c r="H184" s="27"/>
      <c r="I184" s="1344"/>
      <c r="J184" s="1345"/>
      <c r="K184" s="1345"/>
      <c r="L184" s="1345"/>
      <c r="M184" s="1345"/>
      <c r="N184" s="1345"/>
      <c r="O184" s="1345"/>
      <c r="P184" s="1345"/>
      <c r="Q184" s="1345"/>
      <c r="R184" s="1345"/>
      <c r="S184" s="1345"/>
      <c r="T184" s="1345"/>
      <c r="U184" s="1345"/>
      <c r="V184" s="1345"/>
      <c r="W184" s="1345"/>
      <c r="X184" s="1345"/>
      <c r="Y184" s="1346"/>
      <c r="Z184" s="4"/>
    </row>
    <row r="185" spans="1:26" ht="9" customHeight="1" x14ac:dyDescent="0.35">
      <c r="A185" s="4"/>
      <c r="B185" s="245"/>
      <c r="C185" s="730"/>
      <c r="D185" s="730"/>
      <c r="E185" s="730"/>
      <c r="F185" s="730"/>
      <c r="G185" s="730"/>
      <c r="H185" s="730"/>
      <c r="I185" s="730"/>
      <c r="J185" s="730"/>
      <c r="K185" s="730"/>
      <c r="L185" s="730"/>
      <c r="M185" s="730"/>
      <c r="N185" s="730"/>
      <c r="O185" s="730"/>
      <c r="P185" s="730"/>
      <c r="Q185" s="730"/>
      <c r="R185" s="730"/>
      <c r="S185" s="730"/>
      <c r="T185" s="730"/>
      <c r="U185" s="730"/>
      <c r="V185" s="730"/>
      <c r="W185" s="730"/>
      <c r="X185" s="730"/>
      <c r="Y185" s="246"/>
      <c r="Z185" s="4"/>
    </row>
    <row r="186" spans="1:26" ht="18" customHeight="1" x14ac:dyDescent="0.35">
      <c r="A186" s="4" t="s">
        <v>258</v>
      </c>
      <c r="B186" s="233"/>
      <c r="C186" s="57"/>
      <c r="D186" s="1360" t="s">
        <v>364</v>
      </c>
      <c r="E186" s="1360"/>
      <c r="F186" s="1360"/>
      <c r="G186" s="1360"/>
      <c r="H186" s="1360"/>
      <c r="I186" s="1360"/>
      <c r="J186" s="1360"/>
      <c r="K186" s="1360"/>
      <c r="L186" s="1360"/>
      <c r="M186" s="1360"/>
      <c r="N186" s="1360"/>
      <c r="O186" s="1360"/>
      <c r="P186" s="1360"/>
      <c r="Q186" s="1360"/>
      <c r="R186" s="1360"/>
      <c r="S186" s="1360"/>
      <c r="T186" s="1360"/>
      <c r="U186" s="1360"/>
      <c r="V186" s="1360"/>
      <c r="W186" s="1360"/>
      <c r="X186" s="1360"/>
      <c r="Y186" s="236"/>
      <c r="Z186" s="4"/>
    </row>
    <row r="187" spans="1:26" ht="22.5" customHeight="1" x14ac:dyDescent="0.35">
      <c r="A187" s="4" t="s">
        <v>258</v>
      </c>
      <c r="B187" s="173"/>
      <c r="C187" s="764"/>
      <c r="D187" s="774" t="s">
        <v>344</v>
      </c>
      <c r="E187" s="765"/>
      <c r="F187" s="765"/>
      <c r="G187" s="765"/>
      <c r="H187" s="765"/>
      <c r="I187" s="38"/>
      <c r="J187" s="38"/>
      <c r="K187" s="38"/>
      <c r="L187" s="38"/>
      <c r="M187" s="38"/>
      <c r="N187" s="37"/>
      <c r="O187" s="37"/>
      <c r="P187" s="37"/>
      <c r="Q187" s="37"/>
      <c r="R187" s="37"/>
      <c r="S187" s="37"/>
      <c r="T187" s="37"/>
      <c r="U187" s="37"/>
      <c r="V187" s="37"/>
      <c r="W187" s="37"/>
      <c r="X187" s="37"/>
      <c r="Y187" s="236"/>
      <c r="Z187" s="4"/>
    </row>
    <row r="188" spans="1:26" ht="15" customHeight="1" x14ac:dyDescent="0.35">
      <c r="A188" s="4"/>
      <c r="B188" s="173"/>
      <c r="C188" s="1349" t="s">
        <v>360</v>
      </c>
      <c r="D188" s="1349"/>
      <c r="E188" s="1349"/>
      <c r="F188" s="1349"/>
      <c r="G188" s="1349"/>
      <c r="H188" s="1349"/>
      <c r="I188" s="1349"/>
      <c r="J188" s="1349"/>
      <c r="K188" s="1349"/>
      <c r="L188" s="1349"/>
      <c r="M188" s="1349"/>
      <c r="N188" s="1349"/>
      <c r="O188" s="1349"/>
      <c r="P188" s="1349"/>
      <c r="Q188" s="1349"/>
      <c r="R188" s="1349"/>
      <c r="S188" s="1349"/>
      <c r="T188" s="1349"/>
      <c r="U188" s="1349"/>
      <c r="V188" s="1349"/>
      <c r="W188" s="1349"/>
      <c r="X188" s="37"/>
      <c r="Y188" s="236"/>
      <c r="Z188" s="4"/>
    </row>
    <row r="189" spans="1:26" ht="7.5" customHeight="1" x14ac:dyDescent="0.35">
      <c r="A189" s="4"/>
      <c r="B189" s="173"/>
      <c r="C189" s="282"/>
      <c r="D189" s="57"/>
      <c r="E189" s="38"/>
      <c r="F189" s="38"/>
      <c r="G189" s="38"/>
      <c r="H189" s="38"/>
      <c r="I189" s="38"/>
      <c r="J189" s="38"/>
      <c r="K189" s="38"/>
      <c r="L189" s="38"/>
      <c r="M189" s="38"/>
      <c r="N189" s="37"/>
      <c r="O189" s="37"/>
      <c r="P189" s="37"/>
      <c r="Q189" s="37"/>
      <c r="R189" s="37"/>
      <c r="S189" s="37"/>
      <c r="T189" s="37"/>
      <c r="U189" s="37"/>
      <c r="V189" s="37"/>
      <c r="W189" s="37"/>
      <c r="X189" s="37"/>
      <c r="Y189" s="236"/>
      <c r="Z189" s="4"/>
    </row>
    <row r="190" spans="1:26" x14ac:dyDescent="0.35">
      <c r="A190" s="4"/>
      <c r="B190" s="173"/>
      <c r="C190" s="1350"/>
      <c r="D190" s="1351"/>
      <c r="E190" s="1351"/>
      <c r="F190" s="1351"/>
      <c r="G190" s="1351"/>
      <c r="H190" s="1351"/>
      <c r="I190" s="1351"/>
      <c r="J190" s="1351"/>
      <c r="K190" s="1351"/>
      <c r="L190" s="1351"/>
      <c r="M190" s="1351"/>
      <c r="N190" s="1351"/>
      <c r="O190" s="1351"/>
      <c r="P190" s="1351"/>
      <c r="Q190" s="1351"/>
      <c r="R190" s="1351"/>
      <c r="S190" s="1351"/>
      <c r="T190" s="1351"/>
      <c r="U190" s="1351"/>
      <c r="V190" s="1351"/>
      <c r="W190" s="1351"/>
      <c r="X190" s="1352"/>
      <c r="Y190" s="236"/>
      <c r="Z190" s="4"/>
    </row>
    <row r="191" spans="1:26" x14ac:dyDescent="0.35">
      <c r="A191" s="4"/>
      <c r="B191" s="173"/>
      <c r="C191" s="1353"/>
      <c r="D191" s="1088"/>
      <c r="E191" s="1088"/>
      <c r="F191" s="1088"/>
      <c r="G191" s="1088"/>
      <c r="H191" s="1088"/>
      <c r="I191" s="1088"/>
      <c r="J191" s="1088"/>
      <c r="K191" s="1088"/>
      <c r="L191" s="1088"/>
      <c r="M191" s="1088"/>
      <c r="N191" s="1088"/>
      <c r="O191" s="1088"/>
      <c r="P191" s="1088"/>
      <c r="Q191" s="1088"/>
      <c r="R191" s="1088"/>
      <c r="S191" s="1088"/>
      <c r="T191" s="1088"/>
      <c r="U191" s="1088"/>
      <c r="V191" s="1088"/>
      <c r="W191" s="1088"/>
      <c r="X191" s="1354"/>
      <c r="Y191" s="236"/>
      <c r="Z191" s="4"/>
    </row>
    <row r="192" spans="1:26" x14ac:dyDescent="0.35">
      <c r="A192" s="4"/>
      <c r="B192" s="173"/>
      <c r="C192" s="1353"/>
      <c r="D192" s="1088"/>
      <c r="E192" s="1088"/>
      <c r="F192" s="1088"/>
      <c r="G192" s="1088"/>
      <c r="H192" s="1088"/>
      <c r="I192" s="1088"/>
      <c r="J192" s="1088"/>
      <c r="K192" s="1088"/>
      <c r="L192" s="1088"/>
      <c r="M192" s="1088"/>
      <c r="N192" s="1088"/>
      <c r="O192" s="1088"/>
      <c r="P192" s="1088"/>
      <c r="Q192" s="1088"/>
      <c r="R192" s="1088"/>
      <c r="S192" s="1088"/>
      <c r="T192" s="1088"/>
      <c r="U192" s="1088"/>
      <c r="V192" s="1088"/>
      <c r="W192" s="1088"/>
      <c r="X192" s="1354"/>
      <c r="Y192" s="236"/>
      <c r="Z192" s="4"/>
    </row>
    <row r="193" spans="1:26" x14ac:dyDescent="0.35">
      <c r="A193" s="4"/>
      <c r="B193" s="173"/>
      <c r="C193" s="1353"/>
      <c r="D193" s="1088"/>
      <c r="E193" s="1088"/>
      <c r="F193" s="1088"/>
      <c r="G193" s="1088"/>
      <c r="H193" s="1088"/>
      <c r="I193" s="1088"/>
      <c r="J193" s="1088"/>
      <c r="K193" s="1088"/>
      <c r="L193" s="1088"/>
      <c r="M193" s="1088"/>
      <c r="N193" s="1088"/>
      <c r="O193" s="1088"/>
      <c r="P193" s="1088"/>
      <c r="Q193" s="1088"/>
      <c r="R193" s="1088"/>
      <c r="S193" s="1088"/>
      <c r="T193" s="1088"/>
      <c r="U193" s="1088"/>
      <c r="V193" s="1088"/>
      <c r="W193" s="1088"/>
      <c r="X193" s="1354"/>
      <c r="Y193" s="236"/>
      <c r="Z193" s="4"/>
    </row>
    <row r="194" spans="1:26" x14ac:dyDescent="0.35">
      <c r="A194" s="4"/>
      <c r="B194" s="173"/>
      <c r="C194" s="1353"/>
      <c r="D194" s="1088"/>
      <c r="E194" s="1088"/>
      <c r="F194" s="1088"/>
      <c r="G194" s="1088"/>
      <c r="H194" s="1088"/>
      <c r="I194" s="1088"/>
      <c r="J194" s="1088"/>
      <c r="K194" s="1088"/>
      <c r="L194" s="1088"/>
      <c r="M194" s="1088"/>
      <c r="N194" s="1088"/>
      <c r="O194" s="1088"/>
      <c r="P194" s="1088"/>
      <c r="Q194" s="1088"/>
      <c r="R194" s="1088"/>
      <c r="S194" s="1088"/>
      <c r="T194" s="1088"/>
      <c r="U194" s="1088"/>
      <c r="V194" s="1088"/>
      <c r="W194" s="1088"/>
      <c r="X194" s="1354"/>
      <c r="Y194" s="236"/>
      <c r="Z194" s="4"/>
    </row>
    <row r="195" spans="1:26" x14ac:dyDescent="0.35">
      <c r="A195" s="4"/>
      <c r="B195" s="173"/>
      <c r="C195" s="1353"/>
      <c r="D195" s="1088"/>
      <c r="E195" s="1088"/>
      <c r="F195" s="1088"/>
      <c r="G195" s="1088"/>
      <c r="H195" s="1088"/>
      <c r="I195" s="1088"/>
      <c r="J195" s="1088"/>
      <c r="K195" s="1088"/>
      <c r="L195" s="1088"/>
      <c r="M195" s="1088"/>
      <c r="N195" s="1088"/>
      <c r="O195" s="1088"/>
      <c r="P195" s="1088"/>
      <c r="Q195" s="1088"/>
      <c r="R195" s="1088"/>
      <c r="S195" s="1088"/>
      <c r="T195" s="1088"/>
      <c r="U195" s="1088"/>
      <c r="V195" s="1088"/>
      <c r="W195" s="1088"/>
      <c r="X195" s="1354"/>
      <c r="Y195" s="236"/>
      <c r="Z195" s="4"/>
    </row>
    <row r="196" spans="1:26" x14ac:dyDescent="0.35">
      <c r="A196" s="4"/>
      <c r="B196" s="173"/>
      <c r="C196" s="1353"/>
      <c r="D196" s="1088"/>
      <c r="E196" s="1088"/>
      <c r="F196" s="1088"/>
      <c r="G196" s="1088"/>
      <c r="H196" s="1088"/>
      <c r="I196" s="1088"/>
      <c r="J196" s="1088"/>
      <c r="K196" s="1088"/>
      <c r="L196" s="1088"/>
      <c r="M196" s="1088"/>
      <c r="N196" s="1088"/>
      <c r="O196" s="1088"/>
      <c r="P196" s="1088"/>
      <c r="Q196" s="1088"/>
      <c r="R196" s="1088"/>
      <c r="S196" s="1088"/>
      <c r="T196" s="1088"/>
      <c r="U196" s="1088"/>
      <c r="V196" s="1088"/>
      <c r="W196" s="1088"/>
      <c r="X196" s="1354"/>
      <c r="Y196" s="236"/>
      <c r="Z196" s="4"/>
    </row>
    <row r="197" spans="1:26" x14ac:dyDescent="0.35">
      <c r="A197" s="4"/>
      <c r="B197" s="173"/>
      <c r="C197" s="1355"/>
      <c r="D197" s="1356"/>
      <c r="E197" s="1356"/>
      <c r="F197" s="1356"/>
      <c r="G197" s="1356"/>
      <c r="H197" s="1356"/>
      <c r="I197" s="1356"/>
      <c r="J197" s="1356"/>
      <c r="K197" s="1356"/>
      <c r="L197" s="1356"/>
      <c r="M197" s="1356"/>
      <c r="N197" s="1356"/>
      <c r="O197" s="1356"/>
      <c r="P197" s="1356"/>
      <c r="Q197" s="1356"/>
      <c r="R197" s="1356"/>
      <c r="S197" s="1356"/>
      <c r="T197" s="1356"/>
      <c r="U197" s="1356"/>
      <c r="V197" s="1356"/>
      <c r="W197" s="1356"/>
      <c r="X197" s="1357"/>
      <c r="Y197" s="236"/>
      <c r="Z197" s="4"/>
    </row>
    <row r="198" spans="1:26" x14ac:dyDescent="0.35">
      <c r="A198" s="4"/>
      <c r="B198" s="170"/>
      <c r="C198" s="171"/>
      <c r="D198" s="171"/>
      <c r="E198" s="171"/>
      <c r="F198" s="171"/>
      <c r="G198" s="171"/>
      <c r="H198" s="171"/>
      <c r="I198" s="171"/>
      <c r="J198" s="171"/>
      <c r="K198" s="172"/>
      <c r="L198" s="172"/>
      <c r="M198" s="172"/>
      <c r="N198" s="237"/>
      <c r="O198" s="237"/>
      <c r="P198" s="237"/>
      <c r="Q198" s="237"/>
      <c r="R198" s="237"/>
      <c r="S198" s="237"/>
      <c r="T198" s="237"/>
      <c r="U198" s="237"/>
      <c r="V198" s="237"/>
      <c r="W198" s="237"/>
      <c r="X198" s="237"/>
      <c r="Y198" s="238"/>
      <c r="Z198" s="4"/>
    </row>
    <row r="199" spans="1:26" ht="17.25" customHeight="1" x14ac:dyDescent="0.35">
      <c r="A199" s="4" t="s">
        <v>258</v>
      </c>
      <c r="B199" s="176" t="s">
        <v>351</v>
      </c>
      <c r="C199" s="177"/>
      <c r="D199" s="177"/>
      <c r="E199" s="177"/>
      <c r="F199" s="177"/>
      <c r="G199" s="177"/>
      <c r="H199" s="177"/>
      <c r="I199" s="177"/>
      <c r="J199" s="177"/>
      <c r="K199" s="177"/>
      <c r="L199" s="177"/>
      <c r="M199" s="177"/>
      <c r="N199" s="177"/>
      <c r="O199" s="177"/>
      <c r="P199" s="177"/>
      <c r="Q199" s="177"/>
      <c r="R199" s="729"/>
      <c r="S199" s="729"/>
      <c r="T199" s="1342" t="s">
        <v>338</v>
      </c>
      <c r="U199" s="1342"/>
      <c r="V199" s="1342"/>
      <c r="W199" s="1342"/>
      <c r="X199" s="1342"/>
      <c r="Y199" s="1343"/>
      <c r="Z199" s="4"/>
    </row>
    <row r="200" spans="1:26" ht="10.5" customHeight="1" x14ac:dyDescent="0.35">
      <c r="A200" s="4"/>
      <c r="B200" s="254"/>
      <c r="C200" s="240"/>
      <c r="D200" s="240"/>
      <c r="E200" s="240"/>
      <c r="F200" s="240"/>
      <c r="G200" s="240"/>
      <c r="H200" s="240"/>
      <c r="I200" s="240"/>
      <c r="J200" s="240"/>
      <c r="K200" s="240"/>
      <c r="L200" s="240"/>
      <c r="M200" s="240"/>
      <c r="N200" s="240"/>
      <c r="O200" s="240"/>
      <c r="P200" s="240"/>
      <c r="Q200" s="255"/>
      <c r="R200" s="730"/>
      <c r="S200" s="730"/>
      <c r="T200" s="730"/>
      <c r="U200" s="730"/>
      <c r="V200" s="730"/>
      <c r="W200" s="730"/>
      <c r="X200" s="730"/>
      <c r="Y200" s="246"/>
      <c r="Z200" s="4"/>
    </row>
    <row r="201" spans="1:26" ht="18.75" customHeight="1" x14ac:dyDescent="0.35">
      <c r="A201" s="4" t="s">
        <v>258</v>
      </c>
      <c r="B201" s="247" t="s">
        <v>352</v>
      </c>
      <c r="C201" s="248"/>
      <c r="D201" s="248"/>
      <c r="E201" s="248"/>
      <c r="F201" s="248"/>
      <c r="G201" s="248"/>
      <c r="H201" s="27"/>
      <c r="I201" s="278"/>
      <c r="J201" s="1344"/>
      <c r="K201" s="1345"/>
      <c r="L201" s="1345"/>
      <c r="M201" s="1345"/>
      <c r="N201" s="1345"/>
      <c r="O201" s="1345"/>
      <c r="P201" s="1345"/>
      <c r="Q201" s="1345"/>
      <c r="R201" s="1345"/>
      <c r="S201" s="1345"/>
      <c r="T201" s="1345"/>
      <c r="U201" s="1345"/>
      <c r="V201" s="1345"/>
      <c r="W201" s="1345"/>
      <c r="X201" s="1345"/>
      <c r="Y201" s="1346"/>
      <c r="Z201" s="4"/>
    </row>
    <row r="202" spans="1:26" ht="10.5" customHeight="1" x14ac:dyDescent="0.35">
      <c r="A202" s="4"/>
      <c r="B202" s="256"/>
      <c r="C202" s="255"/>
      <c r="D202" s="255"/>
      <c r="E202" s="255"/>
      <c r="F202" s="255"/>
      <c r="G202" s="255"/>
      <c r="H202" s="255"/>
      <c r="I202" s="255"/>
      <c r="J202" s="252"/>
      <c r="K202" s="252"/>
      <c r="L202" s="252"/>
      <c r="M202" s="252"/>
      <c r="N202" s="252"/>
      <c r="O202" s="252"/>
      <c r="P202" s="252"/>
      <c r="Q202" s="252"/>
      <c r="R202" s="241"/>
      <c r="S202" s="241"/>
      <c r="T202" s="241"/>
      <c r="U202" s="241"/>
      <c r="V202" s="241"/>
      <c r="W202" s="241"/>
      <c r="X202" s="241"/>
      <c r="Y202" s="253"/>
      <c r="Z202" s="4"/>
    </row>
    <row r="203" spans="1:26" ht="41.25" customHeight="1" x14ac:dyDescent="0.35">
      <c r="A203" s="317" t="s">
        <v>347</v>
      </c>
      <c r="B203" s="173"/>
      <c r="C203" s="57"/>
      <c r="D203" s="1118" t="s">
        <v>367</v>
      </c>
      <c r="E203" s="1118"/>
      <c r="F203" s="1118"/>
      <c r="G203" s="1118"/>
      <c r="H203" s="1118"/>
      <c r="I203" s="1118"/>
      <c r="J203" s="1118"/>
      <c r="K203" s="1118"/>
      <c r="L203" s="1118"/>
      <c r="M203" s="1118"/>
      <c r="N203" s="1118"/>
      <c r="O203" s="1118"/>
      <c r="P203" s="1118"/>
      <c r="Q203" s="1118"/>
      <c r="R203" s="1118"/>
      <c r="S203" s="1118"/>
      <c r="T203" s="1118"/>
      <c r="U203" s="1118"/>
      <c r="V203" s="1118"/>
      <c r="W203" s="1118"/>
      <c r="X203" s="1118"/>
      <c r="Y203" s="236"/>
      <c r="Z203" s="4"/>
    </row>
    <row r="204" spans="1:26" ht="27" customHeight="1" x14ac:dyDescent="0.35">
      <c r="A204" s="317" t="s">
        <v>347</v>
      </c>
      <c r="B204" s="173"/>
      <c r="C204" s="57"/>
      <c r="D204" s="1366" t="s">
        <v>368</v>
      </c>
      <c r="E204" s="1366"/>
      <c r="F204" s="1366"/>
      <c r="G204" s="1366"/>
      <c r="H204" s="1366"/>
      <c r="I204" s="1366"/>
      <c r="J204" s="1366"/>
      <c r="K204" s="1366"/>
      <c r="L204" s="1366"/>
      <c r="M204" s="1366"/>
      <c r="N204" s="1366"/>
      <c r="O204" s="1366"/>
      <c r="P204" s="1366"/>
      <c r="Q204" s="1366"/>
      <c r="R204" s="1366"/>
      <c r="S204" s="1366"/>
      <c r="T204" s="1366"/>
      <c r="U204" s="1366"/>
      <c r="V204" s="1366"/>
      <c r="W204" s="1366"/>
      <c r="X204" s="1366"/>
      <c r="Y204" s="236"/>
      <c r="Z204" s="4"/>
    </row>
    <row r="205" spans="1:26" ht="30" customHeight="1" x14ac:dyDescent="0.35">
      <c r="A205" s="317" t="s">
        <v>347</v>
      </c>
      <c r="B205" s="173"/>
      <c r="C205" s="57"/>
      <c r="D205" s="1366" t="s">
        <v>369</v>
      </c>
      <c r="E205" s="1366"/>
      <c r="F205" s="1366"/>
      <c r="G205" s="1366"/>
      <c r="H205" s="1366"/>
      <c r="I205" s="1366"/>
      <c r="J205" s="1366"/>
      <c r="K205" s="1366"/>
      <c r="L205" s="1366"/>
      <c r="M205" s="1366"/>
      <c r="N205" s="1366"/>
      <c r="O205" s="1366"/>
      <c r="P205" s="1366"/>
      <c r="Q205" s="1366"/>
      <c r="R205" s="1366"/>
      <c r="S205" s="1366"/>
      <c r="T205" s="1366"/>
      <c r="U205" s="1366"/>
      <c r="V205" s="1366"/>
      <c r="W205" s="1366"/>
      <c r="X205" s="1366"/>
      <c r="Y205" s="236"/>
      <c r="Z205" s="4"/>
    </row>
    <row r="206" spans="1:26" ht="27.75" customHeight="1" x14ac:dyDescent="0.35">
      <c r="A206" s="317" t="s">
        <v>347</v>
      </c>
      <c r="B206" s="233"/>
      <c r="C206" s="57"/>
      <c r="D206" s="1366" t="s">
        <v>359</v>
      </c>
      <c r="E206" s="1366"/>
      <c r="F206" s="1366"/>
      <c r="G206" s="1366"/>
      <c r="H206" s="1366"/>
      <c r="I206" s="1366"/>
      <c r="J206" s="1366"/>
      <c r="K206" s="1366"/>
      <c r="L206" s="1366"/>
      <c r="M206" s="1366"/>
      <c r="N206" s="1366"/>
      <c r="O206" s="1366"/>
      <c r="P206" s="1366"/>
      <c r="Q206" s="1366"/>
      <c r="R206" s="1366"/>
      <c r="S206" s="1366"/>
      <c r="T206" s="1366"/>
      <c r="U206" s="1366"/>
      <c r="V206" s="1366"/>
      <c r="W206" s="1366"/>
      <c r="X206" s="1366"/>
      <c r="Y206" s="236"/>
      <c r="Z206" s="4"/>
    </row>
    <row r="207" spans="1:26" ht="20.25" customHeight="1" x14ac:dyDescent="0.35">
      <c r="A207" s="4" t="s">
        <v>258</v>
      </c>
      <c r="B207" s="173"/>
      <c r="C207" s="764"/>
      <c r="D207" s="774" t="s">
        <v>344</v>
      </c>
      <c r="E207" s="765"/>
      <c r="F207" s="765"/>
      <c r="G207" s="765"/>
      <c r="H207" s="765"/>
      <c r="I207" s="38"/>
      <c r="J207" s="38"/>
      <c r="K207" s="38"/>
      <c r="L207" s="38"/>
      <c r="M207" s="38"/>
      <c r="N207" s="38"/>
      <c r="O207" s="38"/>
      <c r="P207" s="38"/>
      <c r="Q207" s="38"/>
      <c r="R207" s="38"/>
      <c r="S207" s="38"/>
      <c r="T207" s="38"/>
      <c r="U207" s="38"/>
      <c r="V207" s="38"/>
      <c r="W207" s="38"/>
      <c r="X207" s="38"/>
      <c r="Y207" s="236"/>
      <c r="Z207" s="4"/>
    </row>
    <row r="208" spans="1:26" ht="15" customHeight="1" x14ac:dyDescent="0.35">
      <c r="A208" s="4"/>
      <c r="B208" s="173"/>
      <c r="C208" s="1349" t="s">
        <v>360</v>
      </c>
      <c r="D208" s="1349"/>
      <c r="E208" s="1349"/>
      <c r="F208" s="1349"/>
      <c r="G208" s="1349"/>
      <c r="H208" s="1349"/>
      <c r="I208" s="1349"/>
      <c r="J208" s="1349"/>
      <c r="K208" s="1349"/>
      <c r="L208" s="1349"/>
      <c r="M208" s="1349"/>
      <c r="N208" s="1349"/>
      <c r="O208" s="1349"/>
      <c r="P208" s="1349"/>
      <c r="Q208" s="1349"/>
      <c r="R208" s="1349"/>
      <c r="S208" s="1349"/>
      <c r="T208" s="1349"/>
      <c r="U208" s="1349"/>
      <c r="V208" s="1349"/>
      <c r="W208" s="1349"/>
      <c r="X208" s="37"/>
      <c r="Y208" s="236"/>
      <c r="Z208" s="4"/>
    </row>
    <row r="209" spans="1:27" ht="7.5" customHeight="1" x14ac:dyDescent="0.35">
      <c r="A209" s="4"/>
      <c r="B209" s="173"/>
      <c r="C209" s="282"/>
      <c r="D209" s="57"/>
      <c r="E209" s="38"/>
      <c r="F209" s="38"/>
      <c r="G209" s="38"/>
      <c r="H209" s="38"/>
      <c r="I209" s="38"/>
      <c r="J209" s="38"/>
      <c r="K209" s="38"/>
      <c r="L209" s="38"/>
      <c r="M209" s="38"/>
      <c r="N209" s="37"/>
      <c r="O209" s="37"/>
      <c r="P209" s="37"/>
      <c r="Q209" s="37"/>
      <c r="R209" s="37"/>
      <c r="S209" s="37"/>
      <c r="T209" s="37"/>
      <c r="U209" s="37"/>
      <c r="V209" s="37"/>
      <c r="W209" s="37"/>
      <c r="X209" s="37"/>
      <c r="Y209" s="236"/>
      <c r="Z209" s="4"/>
    </row>
    <row r="210" spans="1:27" x14ac:dyDescent="0.35">
      <c r="A210" s="4"/>
      <c r="B210" s="173"/>
      <c r="C210" s="1350"/>
      <c r="D210" s="1351"/>
      <c r="E210" s="1351"/>
      <c r="F210" s="1351"/>
      <c r="G210" s="1351"/>
      <c r="H210" s="1351"/>
      <c r="I210" s="1351"/>
      <c r="J210" s="1351"/>
      <c r="K210" s="1351"/>
      <c r="L210" s="1351"/>
      <c r="M210" s="1351"/>
      <c r="N210" s="1351"/>
      <c r="O210" s="1351"/>
      <c r="P210" s="1351"/>
      <c r="Q210" s="1351"/>
      <c r="R210" s="1351"/>
      <c r="S210" s="1351"/>
      <c r="T210" s="1351"/>
      <c r="U210" s="1351"/>
      <c r="V210" s="1351"/>
      <c r="W210" s="1351"/>
      <c r="X210" s="1352"/>
      <c r="Y210" s="236"/>
      <c r="Z210" s="4"/>
    </row>
    <row r="211" spans="1:27" x14ac:dyDescent="0.35">
      <c r="A211" s="4"/>
      <c r="B211" s="173"/>
      <c r="C211" s="1353"/>
      <c r="D211" s="1088"/>
      <c r="E211" s="1088"/>
      <c r="F211" s="1088"/>
      <c r="G211" s="1088"/>
      <c r="H211" s="1088"/>
      <c r="I211" s="1088"/>
      <c r="J211" s="1088"/>
      <c r="K211" s="1088"/>
      <c r="L211" s="1088"/>
      <c r="M211" s="1088"/>
      <c r="N211" s="1088"/>
      <c r="O211" s="1088"/>
      <c r="P211" s="1088"/>
      <c r="Q211" s="1088"/>
      <c r="R211" s="1088"/>
      <c r="S211" s="1088"/>
      <c r="T211" s="1088"/>
      <c r="U211" s="1088"/>
      <c r="V211" s="1088"/>
      <c r="W211" s="1088"/>
      <c r="X211" s="1354"/>
      <c r="Y211" s="236"/>
      <c r="Z211" s="4"/>
    </row>
    <row r="212" spans="1:27" x14ac:dyDescent="0.35">
      <c r="A212" s="4"/>
      <c r="B212" s="173"/>
      <c r="C212" s="1353"/>
      <c r="D212" s="1088"/>
      <c r="E212" s="1088"/>
      <c r="F212" s="1088"/>
      <c r="G212" s="1088"/>
      <c r="H212" s="1088"/>
      <c r="I212" s="1088"/>
      <c r="J212" s="1088"/>
      <c r="K212" s="1088"/>
      <c r="L212" s="1088"/>
      <c r="M212" s="1088"/>
      <c r="N212" s="1088"/>
      <c r="O212" s="1088"/>
      <c r="P212" s="1088"/>
      <c r="Q212" s="1088"/>
      <c r="R212" s="1088"/>
      <c r="S212" s="1088"/>
      <c r="T212" s="1088"/>
      <c r="U212" s="1088"/>
      <c r="V212" s="1088"/>
      <c r="W212" s="1088"/>
      <c r="X212" s="1354"/>
      <c r="Y212" s="236"/>
      <c r="Z212" s="4"/>
    </row>
    <row r="213" spans="1:27" x14ac:dyDescent="0.35">
      <c r="A213" s="4"/>
      <c r="B213" s="173"/>
      <c r="C213" s="1353"/>
      <c r="D213" s="1088"/>
      <c r="E213" s="1088"/>
      <c r="F213" s="1088"/>
      <c r="G213" s="1088"/>
      <c r="H213" s="1088"/>
      <c r="I213" s="1088"/>
      <c r="J213" s="1088"/>
      <c r="K213" s="1088"/>
      <c r="L213" s="1088"/>
      <c r="M213" s="1088"/>
      <c r="N213" s="1088"/>
      <c r="O213" s="1088"/>
      <c r="P213" s="1088"/>
      <c r="Q213" s="1088"/>
      <c r="R213" s="1088"/>
      <c r="S213" s="1088"/>
      <c r="T213" s="1088"/>
      <c r="U213" s="1088"/>
      <c r="V213" s="1088"/>
      <c r="W213" s="1088"/>
      <c r="X213" s="1354"/>
      <c r="Y213" s="236"/>
      <c r="Z213" s="4"/>
    </row>
    <row r="214" spans="1:27" x14ac:dyDescent="0.35">
      <c r="A214" s="4"/>
      <c r="B214" s="173"/>
      <c r="C214" s="1353"/>
      <c r="D214" s="1088"/>
      <c r="E214" s="1088"/>
      <c r="F214" s="1088"/>
      <c r="G214" s="1088"/>
      <c r="H214" s="1088"/>
      <c r="I214" s="1088"/>
      <c r="J214" s="1088"/>
      <c r="K214" s="1088"/>
      <c r="L214" s="1088"/>
      <c r="M214" s="1088"/>
      <c r="N214" s="1088"/>
      <c r="O214" s="1088"/>
      <c r="P214" s="1088"/>
      <c r="Q214" s="1088"/>
      <c r="R214" s="1088"/>
      <c r="S214" s="1088"/>
      <c r="T214" s="1088"/>
      <c r="U214" s="1088"/>
      <c r="V214" s="1088"/>
      <c r="W214" s="1088"/>
      <c r="X214" s="1354"/>
      <c r="Y214" s="236"/>
      <c r="Z214" s="4"/>
    </row>
    <row r="215" spans="1:27" x14ac:dyDescent="0.35">
      <c r="A215" s="4"/>
      <c r="B215" s="173"/>
      <c r="C215" s="1353"/>
      <c r="D215" s="1088"/>
      <c r="E215" s="1088"/>
      <c r="F215" s="1088"/>
      <c r="G215" s="1088"/>
      <c r="H215" s="1088"/>
      <c r="I215" s="1088"/>
      <c r="J215" s="1088"/>
      <c r="K215" s="1088"/>
      <c r="L215" s="1088"/>
      <c r="M215" s="1088"/>
      <c r="N215" s="1088"/>
      <c r="O215" s="1088"/>
      <c r="P215" s="1088"/>
      <c r="Q215" s="1088"/>
      <c r="R215" s="1088"/>
      <c r="S215" s="1088"/>
      <c r="T215" s="1088"/>
      <c r="U215" s="1088"/>
      <c r="V215" s="1088"/>
      <c r="W215" s="1088"/>
      <c r="X215" s="1354"/>
      <c r="Y215" s="236"/>
      <c r="Z215" s="4"/>
    </row>
    <row r="216" spans="1:27" x14ac:dyDescent="0.35">
      <c r="A216" s="4"/>
      <c r="B216" s="173"/>
      <c r="C216" s="1353"/>
      <c r="D216" s="1088"/>
      <c r="E216" s="1088"/>
      <c r="F216" s="1088"/>
      <c r="G216" s="1088"/>
      <c r="H216" s="1088"/>
      <c r="I216" s="1088"/>
      <c r="J216" s="1088"/>
      <c r="K216" s="1088"/>
      <c r="L216" s="1088"/>
      <c r="M216" s="1088"/>
      <c r="N216" s="1088"/>
      <c r="O216" s="1088"/>
      <c r="P216" s="1088"/>
      <c r="Q216" s="1088"/>
      <c r="R216" s="1088"/>
      <c r="S216" s="1088"/>
      <c r="T216" s="1088"/>
      <c r="U216" s="1088"/>
      <c r="V216" s="1088"/>
      <c r="W216" s="1088"/>
      <c r="X216" s="1354"/>
      <c r="Y216" s="236"/>
      <c r="Z216" s="4"/>
    </row>
    <row r="217" spans="1:27" x14ac:dyDescent="0.35">
      <c r="A217" s="4"/>
      <c r="B217" s="173"/>
      <c r="C217" s="1355"/>
      <c r="D217" s="1356"/>
      <c r="E217" s="1356"/>
      <c r="F217" s="1356"/>
      <c r="G217" s="1356"/>
      <c r="H217" s="1356"/>
      <c r="I217" s="1356"/>
      <c r="J217" s="1356"/>
      <c r="K217" s="1356"/>
      <c r="L217" s="1356"/>
      <c r="M217" s="1356"/>
      <c r="N217" s="1356"/>
      <c r="O217" s="1356"/>
      <c r="P217" s="1356"/>
      <c r="Q217" s="1356"/>
      <c r="R217" s="1356"/>
      <c r="S217" s="1356"/>
      <c r="T217" s="1356"/>
      <c r="U217" s="1356"/>
      <c r="V217" s="1356"/>
      <c r="W217" s="1356"/>
      <c r="X217" s="1357"/>
      <c r="Y217" s="236"/>
      <c r="Z217" s="4"/>
    </row>
    <row r="218" spans="1:27" x14ac:dyDescent="0.35">
      <c r="A218" s="4"/>
      <c r="B218" s="170"/>
      <c r="C218" s="171"/>
      <c r="D218" s="171"/>
      <c r="E218" s="171"/>
      <c r="F218" s="171"/>
      <c r="G218" s="171"/>
      <c r="H218" s="171"/>
      <c r="I218" s="171"/>
      <c r="J218" s="171"/>
      <c r="K218" s="172"/>
      <c r="L218" s="172"/>
      <c r="M218" s="172"/>
      <c r="N218" s="237"/>
      <c r="O218" s="237"/>
      <c r="P218" s="237"/>
      <c r="Q218" s="237"/>
      <c r="R218" s="237"/>
      <c r="S218" s="237"/>
      <c r="T218" s="237"/>
      <c r="U218" s="237"/>
      <c r="V218" s="237"/>
      <c r="W218" s="237"/>
      <c r="X218" s="237"/>
      <c r="Y218" s="238"/>
      <c r="Z218" s="4"/>
    </row>
    <row r="219" spans="1:27" x14ac:dyDescent="0.35">
      <c r="A219" s="4"/>
      <c r="B219" s="742"/>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7" x14ac:dyDescent="0.35">
      <c r="A220" s="4"/>
      <c r="B220" s="849" t="s">
        <v>370</v>
      </c>
      <c r="C220" s="850"/>
      <c r="D220" s="850"/>
      <c r="E220" s="850"/>
      <c r="F220" s="850"/>
      <c r="G220" s="850"/>
      <c r="H220" s="850"/>
      <c r="I220" s="850"/>
      <c r="J220" s="850"/>
      <c r="K220" s="850"/>
      <c r="L220" s="850"/>
      <c r="M220" s="850"/>
      <c r="N220" s="850"/>
      <c r="O220" s="850"/>
      <c r="P220" s="850"/>
      <c r="Q220" s="850"/>
      <c r="R220" s="850"/>
      <c r="S220" s="851"/>
      <c r="T220" s="851"/>
      <c r="U220" s="851"/>
      <c r="V220" s="851"/>
      <c r="W220" s="851"/>
      <c r="X220" s="851"/>
      <c r="Y220" s="852"/>
      <c r="Z220" s="4"/>
      <c r="AA220" s="742"/>
    </row>
    <row r="221" spans="1:27" ht="27" customHeight="1" x14ac:dyDescent="0.35">
      <c r="A221" s="4" t="s">
        <v>258</v>
      </c>
      <c r="B221" s="1367" t="s">
        <v>371</v>
      </c>
      <c r="C221" s="1368"/>
      <c r="D221" s="1368"/>
      <c r="E221" s="1368"/>
      <c r="F221" s="1368"/>
      <c r="G221" s="1368"/>
      <c r="H221" s="1368"/>
      <c r="I221" s="1368"/>
      <c r="J221" s="1368"/>
      <c r="K221" s="1368"/>
      <c r="L221" s="1368"/>
      <c r="M221" s="1368"/>
      <c r="N221" s="1368"/>
      <c r="O221" s="1368"/>
      <c r="P221" s="1368"/>
      <c r="Q221" s="1368"/>
      <c r="R221" s="1368"/>
      <c r="S221" s="782"/>
      <c r="T221" s="1369" t="s">
        <v>338</v>
      </c>
      <c r="U221" s="1369"/>
      <c r="V221" s="1369"/>
      <c r="W221" s="1369"/>
      <c r="X221" s="1369"/>
      <c r="Y221" s="1370"/>
      <c r="Z221" s="4"/>
      <c r="AA221" s="733"/>
    </row>
    <row r="222" spans="1:27" ht="7.5" customHeight="1" x14ac:dyDescent="0.35">
      <c r="A222" s="4"/>
      <c r="B222" s="249"/>
      <c r="C222" s="250"/>
      <c r="D222" s="250"/>
      <c r="E222" s="250"/>
      <c r="F222" s="250"/>
      <c r="G222" s="250"/>
      <c r="H222" s="250"/>
      <c r="I222" s="250"/>
      <c r="J222" s="250"/>
      <c r="K222" s="250"/>
      <c r="L222" s="250"/>
      <c r="M222" s="250"/>
      <c r="N222" s="250"/>
      <c r="O222" s="250"/>
      <c r="P222" s="250"/>
      <c r="Q222" s="250"/>
      <c r="R222" s="250"/>
      <c r="S222" s="250"/>
      <c r="T222" s="250"/>
      <c r="U222" s="250"/>
      <c r="V222" s="250"/>
      <c r="W222" s="250"/>
      <c r="X222" s="250"/>
      <c r="Y222" s="251"/>
      <c r="Z222" s="4"/>
    </row>
    <row r="223" spans="1:27" ht="18.649999999999999" customHeight="1" x14ac:dyDescent="0.35">
      <c r="A223" s="4" t="s">
        <v>258</v>
      </c>
      <c r="B223" s="247" t="s">
        <v>339</v>
      </c>
      <c r="C223" s="248"/>
      <c r="D223" s="248"/>
      <c r="E223" s="248"/>
      <c r="F223" s="248"/>
      <c r="G223" s="248"/>
      <c r="H223" s="27"/>
      <c r="I223" s="1344"/>
      <c r="J223" s="1345"/>
      <c r="K223" s="1345"/>
      <c r="L223" s="1345"/>
      <c r="M223" s="1345"/>
      <c r="N223" s="1345"/>
      <c r="O223" s="1345"/>
      <c r="P223" s="1345"/>
      <c r="Q223" s="1345"/>
      <c r="R223" s="1345"/>
      <c r="S223" s="1345"/>
      <c r="T223" s="1345"/>
      <c r="U223" s="1345"/>
      <c r="V223" s="1345"/>
      <c r="W223" s="1345"/>
      <c r="X223" s="1345"/>
      <c r="Y223" s="1346"/>
      <c r="Z223" s="4"/>
    </row>
    <row r="224" spans="1:27" ht="18.75" customHeight="1" x14ac:dyDescent="0.35">
      <c r="A224" s="4"/>
      <c r="B224" s="173"/>
      <c r="C224" s="1363" t="s">
        <v>360</v>
      </c>
      <c r="D224" s="1363"/>
      <c r="E224" s="1363"/>
      <c r="F224" s="1363"/>
      <c r="G224" s="1363"/>
      <c r="H224" s="1363"/>
      <c r="I224" s="1363"/>
      <c r="J224" s="1363"/>
      <c r="K224" s="1363"/>
      <c r="L224" s="1363"/>
      <c r="M224" s="1363"/>
      <c r="N224" s="1363"/>
      <c r="O224" s="1363"/>
      <c r="P224" s="1363"/>
      <c r="Q224" s="1363"/>
      <c r="R224" s="1363"/>
      <c r="S224" s="1363"/>
      <c r="T224" s="1363"/>
      <c r="U224" s="1363"/>
      <c r="V224" s="1363"/>
      <c r="W224" s="1363"/>
      <c r="X224" s="37"/>
      <c r="Y224" s="236"/>
      <c r="Z224" s="4"/>
    </row>
    <row r="225" spans="1:27" ht="7.5" customHeight="1" x14ac:dyDescent="0.35">
      <c r="A225" s="4"/>
      <c r="B225" s="173"/>
      <c r="C225" s="282"/>
      <c r="D225" s="57"/>
      <c r="E225" s="38"/>
      <c r="F225" s="38"/>
      <c r="G225" s="38"/>
      <c r="H225" s="38"/>
      <c r="I225" s="38"/>
      <c r="J225" s="38"/>
      <c r="K225" s="38"/>
      <c r="L225" s="38"/>
      <c r="M225" s="38"/>
      <c r="N225" s="37"/>
      <c r="O225" s="37"/>
      <c r="P225" s="37"/>
      <c r="Q225" s="37"/>
      <c r="R225" s="37"/>
      <c r="S225" s="37"/>
      <c r="T225" s="37"/>
      <c r="U225" s="37"/>
      <c r="V225" s="37"/>
      <c r="W225" s="37"/>
      <c r="X225" s="37"/>
      <c r="Y225" s="236"/>
      <c r="Z225" s="4"/>
    </row>
    <row r="226" spans="1:27" x14ac:dyDescent="0.35">
      <c r="A226" s="4"/>
      <c r="B226" s="173"/>
      <c r="C226" s="1350"/>
      <c r="D226" s="1351"/>
      <c r="E226" s="1351"/>
      <c r="F226" s="1351"/>
      <c r="G226" s="1351"/>
      <c r="H226" s="1351"/>
      <c r="I226" s="1351"/>
      <c r="J226" s="1351"/>
      <c r="K226" s="1351"/>
      <c r="L226" s="1351"/>
      <c r="M226" s="1351"/>
      <c r="N226" s="1351"/>
      <c r="O226" s="1351"/>
      <c r="P226" s="1351"/>
      <c r="Q226" s="1351"/>
      <c r="R226" s="1351"/>
      <c r="S226" s="1351"/>
      <c r="T226" s="1351"/>
      <c r="U226" s="1351"/>
      <c r="V226" s="1351"/>
      <c r="W226" s="1351"/>
      <c r="X226" s="1352"/>
      <c r="Y226" s="236"/>
      <c r="Z226" s="4"/>
    </row>
    <row r="227" spans="1:27" x14ac:dyDescent="0.35">
      <c r="A227" s="4"/>
      <c r="B227" s="173"/>
      <c r="C227" s="1353"/>
      <c r="D227" s="1088"/>
      <c r="E227" s="1088"/>
      <c r="F227" s="1088"/>
      <c r="G227" s="1088"/>
      <c r="H227" s="1088"/>
      <c r="I227" s="1088"/>
      <c r="J227" s="1088"/>
      <c r="K227" s="1088"/>
      <c r="L227" s="1088"/>
      <c r="M227" s="1088"/>
      <c r="N227" s="1088"/>
      <c r="O227" s="1088"/>
      <c r="P227" s="1088"/>
      <c r="Q227" s="1088"/>
      <c r="R227" s="1088"/>
      <c r="S227" s="1088"/>
      <c r="T227" s="1088"/>
      <c r="U227" s="1088"/>
      <c r="V227" s="1088"/>
      <c r="W227" s="1088"/>
      <c r="X227" s="1354"/>
      <c r="Y227" s="236"/>
      <c r="Z227" s="4"/>
    </row>
    <row r="228" spans="1:27" x14ac:dyDescent="0.35">
      <c r="A228" s="4"/>
      <c r="B228" s="173"/>
      <c r="C228" s="1353"/>
      <c r="D228" s="1088"/>
      <c r="E228" s="1088"/>
      <c r="F228" s="1088"/>
      <c r="G228" s="1088"/>
      <c r="H228" s="1088"/>
      <c r="I228" s="1088"/>
      <c r="J228" s="1088"/>
      <c r="K228" s="1088"/>
      <c r="L228" s="1088"/>
      <c r="M228" s="1088"/>
      <c r="N228" s="1088"/>
      <c r="O228" s="1088"/>
      <c r="P228" s="1088"/>
      <c r="Q228" s="1088"/>
      <c r="R228" s="1088"/>
      <c r="S228" s="1088"/>
      <c r="T228" s="1088"/>
      <c r="U228" s="1088"/>
      <c r="V228" s="1088"/>
      <c r="W228" s="1088"/>
      <c r="X228" s="1354"/>
      <c r="Y228" s="236"/>
      <c r="Z228" s="4"/>
    </row>
    <row r="229" spans="1:27" x14ac:dyDescent="0.35">
      <c r="A229" s="4"/>
      <c r="B229" s="173"/>
      <c r="C229" s="1353"/>
      <c r="D229" s="1088"/>
      <c r="E229" s="1088"/>
      <c r="F229" s="1088"/>
      <c r="G229" s="1088"/>
      <c r="H229" s="1088"/>
      <c r="I229" s="1088"/>
      <c r="J229" s="1088"/>
      <c r="K229" s="1088"/>
      <c r="L229" s="1088"/>
      <c r="M229" s="1088"/>
      <c r="N229" s="1088"/>
      <c r="O229" s="1088"/>
      <c r="P229" s="1088"/>
      <c r="Q229" s="1088"/>
      <c r="R229" s="1088"/>
      <c r="S229" s="1088"/>
      <c r="T229" s="1088"/>
      <c r="U229" s="1088"/>
      <c r="V229" s="1088"/>
      <c r="W229" s="1088"/>
      <c r="X229" s="1354"/>
      <c r="Y229" s="236"/>
      <c r="Z229" s="4"/>
    </row>
    <row r="230" spans="1:27" x14ac:dyDescent="0.35">
      <c r="A230" s="4"/>
      <c r="B230" s="173"/>
      <c r="C230" s="1353"/>
      <c r="D230" s="1088"/>
      <c r="E230" s="1088"/>
      <c r="F230" s="1088"/>
      <c r="G230" s="1088"/>
      <c r="H230" s="1088"/>
      <c r="I230" s="1088"/>
      <c r="J230" s="1088"/>
      <c r="K230" s="1088"/>
      <c r="L230" s="1088"/>
      <c r="M230" s="1088"/>
      <c r="N230" s="1088"/>
      <c r="O230" s="1088"/>
      <c r="P230" s="1088"/>
      <c r="Q230" s="1088"/>
      <c r="R230" s="1088"/>
      <c r="S230" s="1088"/>
      <c r="T230" s="1088"/>
      <c r="U230" s="1088"/>
      <c r="V230" s="1088"/>
      <c r="W230" s="1088"/>
      <c r="X230" s="1354"/>
      <c r="Y230" s="236"/>
      <c r="Z230" s="4"/>
    </row>
    <row r="231" spans="1:27" x14ac:dyDescent="0.35">
      <c r="A231" s="4"/>
      <c r="B231" s="173"/>
      <c r="C231" s="1353"/>
      <c r="D231" s="1088"/>
      <c r="E231" s="1088"/>
      <c r="F231" s="1088"/>
      <c r="G231" s="1088"/>
      <c r="H231" s="1088"/>
      <c r="I231" s="1088"/>
      <c r="J231" s="1088"/>
      <c r="K231" s="1088"/>
      <c r="L231" s="1088"/>
      <c r="M231" s="1088"/>
      <c r="N231" s="1088"/>
      <c r="O231" s="1088"/>
      <c r="P231" s="1088"/>
      <c r="Q231" s="1088"/>
      <c r="R231" s="1088"/>
      <c r="S231" s="1088"/>
      <c r="T231" s="1088"/>
      <c r="U231" s="1088"/>
      <c r="V231" s="1088"/>
      <c r="W231" s="1088"/>
      <c r="X231" s="1354"/>
      <c r="Y231" s="236"/>
      <c r="Z231" s="4"/>
    </row>
    <row r="232" spans="1:27" x14ac:dyDescent="0.35">
      <c r="A232" s="4"/>
      <c r="B232" s="173"/>
      <c r="C232" s="1353"/>
      <c r="D232" s="1088"/>
      <c r="E232" s="1088"/>
      <c r="F232" s="1088"/>
      <c r="G232" s="1088"/>
      <c r="H232" s="1088"/>
      <c r="I232" s="1088"/>
      <c r="J232" s="1088"/>
      <c r="K232" s="1088"/>
      <c r="L232" s="1088"/>
      <c r="M232" s="1088"/>
      <c r="N232" s="1088"/>
      <c r="O232" s="1088"/>
      <c r="P232" s="1088"/>
      <c r="Q232" s="1088"/>
      <c r="R232" s="1088"/>
      <c r="S232" s="1088"/>
      <c r="T232" s="1088"/>
      <c r="U232" s="1088"/>
      <c r="V232" s="1088"/>
      <c r="W232" s="1088"/>
      <c r="X232" s="1354"/>
      <c r="Y232" s="236"/>
      <c r="Z232" s="4"/>
    </row>
    <row r="233" spans="1:27" x14ac:dyDescent="0.35">
      <c r="A233" s="4"/>
      <c r="B233" s="173"/>
      <c r="C233" s="1355"/>
      <c r="D233" s="1356"/>
      <c r="E233" s="1356"/>
      <c r="F233" s="1356"/>
      <c r="G233" s="1356"/>
      <c r="H233" s="1356"/>
      <c r="I233" s="1356"/>
      <c r="J233" s="1356"/>
      <c r="K233" s="1356"/>
      <c r="L233" s="1356"/>
      <c r="M233" s="1356"/>
      <c r="N233" s="1356"/>
      <c r="O233" s="1356"/>
      <c r="P233" s="1356"/>
      <c r="Q233" s="1356"/>
      <c r="R233" s="1356"/>
      <c r="S233" s="1356"/>
      <c r="T233" s="1356"/>
      <c r="U233" s="1356"/>
      <c r="V233" s="1356"/>
      <c r="W233" s="1356"/>
      <c r="X233" s="1357"/>
      <c r="Y233" s="236"/>
      <c r="Z233" s="4"/>
    </row>
    <row r="234" spans="1:27" x14ac:dyDescent="0.35">
      <c r="A234" s="4"/>
      <c r="B234" s="170"/>
      <c r="C234" s="171"/>
      <c r="D234" s="171"/>
      <c r="E234" s="171"/>
      <c r="F234" s="171"/>
      <c r="G234" s="171"/>
      <c r="H234" s="171"/>
      <c r="I234" s="171"/>
      <c r="J234" s="171"/>
      <c r="K234" s="172"/>
      <c r="L234" s="172"/>
      <c r="M234" s="172"/>
      <c r="N234" s="237"/>
      <c r="O234" s="237"/>
      <c r="P234" s="237"/>
      <c r="Q234" s="237"/>
      <c r="R234" s="237"/>
      <c r="S234" s="237"/>
      <c r="T234" s="237"/>
      <c r="U234" s="237"/>
      <c r="V234" s="237"/>
      <c r="W234" s="237"/>
      <c r="X234" s="237"/>
      <c r="Y234" s="238"/>
      <c r="Z234" s="4"/>
    </row>
    <row r="235" spans="1:27" ht="27" customHeight="1" x14ac:dyDescent="0.35">
      <c r="A235" s="4" t="s">
        <v>258</v>
      </c>
      <c r="B235" s="1361" t="s">
        <v>372</v>
      </c>
      <c r="C235" s="1362"/>
      <c r="D235" s="1362"/>
      <c r="E235" s="1362"/>
      <c r="F235" s="1362"/>
      <c r="G235" s="1362"/>
      <c r="H235" s="1362"/>
      <c r="I235" s="1362"/>
      <c r="J235" s="1362"/>
      <c r="K235" s="1362"/>
      <c r="L235" s="1362"/>
      <c r="M235" s="1362"/>
      <c r="N235" s="1362"/>
      <c r="O235" s="1362"/>
      <c r="P235" s="1362"/>
      <c r="Q235" s="1362"/>
      <c r="R235" s="1362"/>
      <c r="S235" s="729"/>
      <c r="T235" s="1364" t="s">
        <v>338</v>
      </c>
      <c r="U235" s="1364"/>
      <c r="V235" s="1364"/>
      <c r="W235" s="1364"/>
      <c r="X235" s="1364"/>
      <c r="Y235" s="1365"/>
      <c r="Z235" s="4"/>
      <c r="AA235" s="783"/>
    </row>
    <row r="236" spans="1:27" ht="7.5" customHeight="1" x14ac:dyDescent="0.35">
      <c r="A236" s="4"/>
      <c r="B236" s="249"/>
      <c r="C236" s="250"/>
      <c r="D236" s="250"/>
      <c r="E236" s="250"/>
      <c r="F236" s="250"/>
      <c r="G236" s="250"/>
      <c r="H236" s="250"/>
      <c r="I236" s="250"/>
      <c r="J236" s="250"/>
      <c r="K236" s="250"/>
      <c r="L236" s="250"/>
      <c r="M236" s="250"/>
      <c r="N236" s="250"/>
      <c r="O236" s="250"/>
      <c r="P236" s="250"/>
      <c r="Q236" s="250"/>
      <c r="R236" s="250"/>
      <c r="S236" s="250"/>
      <c r="T236" s="250"/>
      <c r="U236" s="250"/>
      <c r="V236" s="250"/>
      <c r="W236" s="250"/>
      <c r="X236" s="250"/>
      <c r="Y236" s="251"/>
      <c r="Z236" s="4"/>
    </row>
    <row r="237" spans="1:27" ht="18.649999999999999" customHeight="1" x14ac:dyDescent="0.35">
      <c r="A237" s="4" t="s">
        <v>258</v>
      </c>
      <c r="B237" s="247" t="s">
        <v>339</v>
      </c>
      <c r="C237" s="248"/>
      <c r="D237" s="248"/>
      <c r="E237" s="248"/>
      <c r="F237" s="248"/>
      <c r="G237" s="248"/>
      <c r="H237" s="27"/>
      <c r="I237" s="1344"/>
      <c r="J237" s="1345"/>
      <c r="K237" s="1345"/>
      <c r="L237" s="1345"/>
      <c r="M237" s="1345"/>
      <c r="N237" s="1345"/>
      <c r="O237" s="1345"/>
      <c r="P237" s="1345"/>
      <c r="Q237" s="1345"/>
      <c r="R237" s="1345"/>
      <c r="S237" s="1345"/>
      <c r="T237" s="1345"/>
      <c r="U237" s="1345"/>
      <c r="V237" s="1345"/>
      <c r="W237" s="1345"/>
      <c r="X237" s="1345"/>
      <c r="Y237" s="1346"/>
      <c r="Z237" s="4"/>
    </row>
    <row r="238" spans="1:27" ht="17.25" customHeight="1" x14ac:dyDescent="0.35">
      <c r="A238" s="4"/>
      <c r="B238" s="173"/>
      <c r="C238" s="1371" t="s">
        <v>360</v>
      </c>
      <c r="D238" s="1371"/>
      <c r="E238" s="1371"/>
      <c r="F238" s="1371"/>
      <c r="G238" s="1371"/>
      <c r="H238" s="1371"/>
      <c r="I238" s="1371"/>
      <c r="J238" s="1371"/>
      <c r="K238" s="1371"/>
      <c r="L238" s="1371"/>
      <c r="M238" s="1371"/>
      <c r="N238" s="1371"/>
      <c r="O238" s="1371"/>
      <c r="P238" s="1371"/>
      <c r="Q238" s="1371"/>
      <c r="R238" s="1371"/>
      <c r="S238" s="1371"/>
      <c r="T238" s="1371"/>
      <c r="U238" s="1371"/>
      <c r="V238" s="1371"/>
      <c r="W238" s="1371"/>
      <c r="X238" s="37"/>
      <c r="Y238" s="236"/>
      <c r="Z238" s="4"/>
    </row>
    <row r="239" spans="1:27" ht="7.5" customHeight="1" x14ac:dyDescent="0.35">
      <c r="A239" s="4"/>
      <c r="B239" s="173"/>
      <c r="C239" s="282"/>
      <c r="D239" s="57"/>
      <c r="E239" s="38"/>
      <c r="F239" s="38"/>
      <c r="G239" s="38"/>
      <c r="H239" s="38"/>
      <c r="I239" s="38"/>
      <c r="J239" s="38"/>
      <c r="K239" s="38"/>
      <c r="L239" s="38"/>
      <c r="M239" s="38"/>
      <c r="N239" s="37"/>
      <c r="O239" s="37"/>
      <c r="P239" s="37"/>
      <c r="Q239" s="37"/>
      <c r="R239" s="37"/>
      <c r="S239" s="37"/>
      <c r="T239" s="37"/>
      <c r="U239" s="37"/>
      <c r="V239" s="37"/>
      <c r="W239" s="37"/>
      <c r="X239" s="37"/>
      <c r="Y239" s="236"/>
      <c r="Z239" s="4"/>
    </row>
    <row r="240" spans="1:27" x14ac:dyDescent="0.35">
      <c r="A240" s="4"/>
      <c r="B240" s="173"/>
      <c r="C240" s="1350"/>
      <c r="D240" s="1351"/>
      <c r="E240" s="1351"/>
      <c r="F240" s="1351"/>
      <c r="G240" s="1351"/>
      <c r="H240" s="1351"/>
      <c r="I240" s="1351"/>
      <c r="J240" s="1351"/>
      <c r="K240" s="1351"/>
      <c r="L240" s="1351"/>
      <c r="M240" s="1351"/>
      <c r="N240" s="1351"/>
      <c r="O240" s="1351"/>
      <c r="P240" s="1351"/>
      <c r="Q240" s="1351"/>
      <c r="R240" s="1351"/>
      <c r="S240" s="1351"/>
      <c r="T240" s="1351"/>
      <c r="U240" s="1351"/>
      <c r="V240" s="1351"/>
      <c r="W240" s="1351"/>
      <c r="X240" s="1352"/>
      <c r="Y240" s="236"/>
      <c r="Z240" s="4"/>
    </row>
    <row r="241" spans="1:27" x14ac:dyDescent="0.35">
      <c r="A241" s="4"/>
      <c r="B241" s="173"/>
      <c r="C241" s="1353"/>
      <c r="D241" s="1088"/>
      <c r="E241" s="1088"/>
      <c r="F241" s="1088"/>
      <c r="G241" s="1088"/>
      <c r="H241" s="1088"/>
      <c r="I241" s="1088"/>
      <c r="J241" s="1088"/>
      <c r="K241" s="1088"/>
      <c r="L241" s="1088"/>
      <c r="M241" s="1088"/>
      <c r="N241" s="1088"/>
      <c r="O241" s="1088"/>
      <c r="P241" s="1088"/>
      <c r="Q241" s="1088"/>
      <c r="R241" s="1088"/>
      <c r="S241" s="1088"/>
      <c r="T241" s="1088"/>
      <c r="U241" s="1088"/>
      <c r="V241" s="1088"/>
      <c r="W241" s="1088"/>
      <c r="X241" s="1354"/>
      <c r="Y241" s="236"/>
      <c r="Z241" s="4"/>
    </row>
    <row r="242" spans="1:27" x14ac:dyDescent="0.35">
      <c r="A242" s="4"/>
      <c r="B242" s="173"/>
      <c r="C242" s="1353"/>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354"/>
      <c r="Y242" s="236"/>
      <c r="Z242" s="4"/>
    </row>
    <row r="243" spans="1:27" x14ac:dyDescent="0.35">
      <c r="A243" s="4"/>
      <c r="B243" s="173"/>
      <c r="C243" s="1353"/>
      <c r="D243" s="1088"/>
      <c r="E243" s="1088"/>
      <c r="F243" s="1088"/>
      <c r="G243" s="1088"/>
      <c r="H243" s="1088"/>
      <c r="I243" s="1088"/>
      <c r="J243" s="1088"/>
      <c r="K243" s="1088"/>
      <c r="L243" s="1088"/>
      <c r="M243" s="1088"/>
      <c r="N243" s="1088"/>
      <c r="O243" s="1088"/>
      <c r="P243" s="1088"/>
      <c r="Q243" s="1088"/>
      <c r="R243" s="1088"/>
      <c r="S243" s="1088"/>
      <c r="T243" s="1088"/>
      <c r="U243" s="1088"/>
      <c r="V243" s="1088"/>
      <c r="W243" s="1088"/>
      <c r="X243" s="1354"/>
      <c r="Y243" s="236"/>
      <c r="Z243" s="4"/>
    </row>
    <row r="244" spans="1:27" x14ac:dyDescent="0.35">
      <c r="A244" s="4"/>
      <c r="B244" s="173"/>
      <c r="C244" s="1353"/>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354"/>
      <c r="Y244" s="236"/>
      <c r="Z244" s="4"/>
    </row>
    <row r="245" spans="1:27" x14ac:dyDescent="0.35">
      <c r="A245" s="4"/>
      <c r="B245" s="173"/>
      <c r="C245" s="1353"/>
      <c r="D245" s="1088"/>
      <c r="E245" s="1088"/>
      <c r="F245" s="1088"/>
      <c r="G245" s="1088"/>
      <c r="H245" s="1088"/>
      <c r="I245" s="1088"/>
      <c r="J245" s="1088"/>
      <c r="K245" s="1088"/>
      <c r="L245" s="1088"/>
      <c r="M245" s="1088"/>
      <c r="N245" s="1088"/>
      <c r="O245" s="1088"/>
      <c r="P245" s="1088"/>
      <c r="Q245" s="1088"/>
      <c r="R245" s="1088"/>
      <c r="S245" s="1088"/>
      <c r="T245" s="1088"/>
      <c r="U245" s="1088"/>
      <c r="V245" s="1088"/>
      <c r="W245" s="1088"/>
      <c r="X245" s="1354"/>
      <c r="Y245" s="236"/>
      <c r="Z245" s="4"/>
    </row>
    <row r="246" spans="1:27" x14ac:dyDescent="0.35">
      <c r="A246" s="4"/>
      <c r="B246" s="173"/>
      <c r="C246" s="1353"/>
      <c r="D246" s="1088"/>
      <c r="E246" s="1088"/>
      <c r="F246" s="1088"/>
      <c r="G246" s="1088"/>
      <c r="H246" s="1088"/>
      <c r="I246" s="1088"/>
      <c r="J246" s="1088"/>
      <c r="K246" s="1088"/>
      <c r="L246" s="1088"/>
      <c r="M246" s="1088"/>
      <c r="N246" s="1088"/>
      <c r="O246" s="1088"/>
      <c r="P246" s="1088"/>
      <c r="Q246" s="1088"/>
      <c r="R246" s="1088"/>
      <c r="S246" s="1088"/>
      <c r="T246" s="1088"/>
      <c r="U246" s="1088"/>
      <c r="V246" s="1088"/>
      <c r="W246" s="1088"/>
      <c r="X246" s="1354"/>
      <c r="Y246" s="236"/>
      <c r="Z246" s="4"/>
    </row>
    <row r="247" spans="1:27" x14ac:dyDescent="0.35">
      <c r="A247" s="4"/>
      <c r="B247" s="173"/>
      <c r="C247" s="1355"/>
      <c r="D247" s="1356"/>
      <c r="E247" s="1356"/>
      <c r="F247" s="1356"/>
      <c r="G247" s="1356"/>
      <c r="H247" s="1356"/>
      <c r="I247" s="1356"/>
      <c r="J247" s="1356"/>
      <c r="K247" s="1356"/>
      <c r="L247" s="1356"/>
      <c r="M247" s="1356"/>
      <c r="N247" s="1356"/>
      <c r="O247" s="1356"/>
      <c r="P247" s="1356"/>
      <c r="Q247" s="1356"/>
      <c r="R247" s="1356"/>
      <c r="S247" s="1356"/>
      <c r="T247" s="1356"/>
      <c r="U247" s="1356"/>
      <c r="V247" s="1356"/>
      <c r="W247" s="1356"/>
      <c r="X247" s="1357"/>
      <c r="Y247" s="236"/>
      <c r="Z247" s="4"/>
    </row>
    <row r="248" spans="1:27" x14ac:dyDescent="0.35">
      <c r="A248" s="4"/>
      <c r="B248" s="170"/>
      <c r="C248" s="171"/>
      <c r="D248" s="171"/>
      <c r="E248" s="171"/>
      <c r="F248" s="171"/>
      <c r="G248" s="171"/>
      <c r="H248" s="171"/>
      <c r="I248" s="171"/>
      <c r="J248" s="171"/>
      <c r="K248" s="172"/>
      <c r="L248" s="172"/>
      <c r="M248" s="172"/>
      <c r="N248" s="237"/>
      <c r="O248" s="237"/>
      <c r="P248" s="237"/>
      <c r="Q248" s="237"/>
      <c r="R248" s="237"/>
      <c r="S248" s="237"/>
      <c r="T248" s="237"/>
      <c r="U248" s="237"/>
      <c r="V248" s="237"/>
      <c r="W248" s="237"/>
      <c r="X248" s="237"/>
      <c r="Y248" s="238"/>
      <c r="Z248" s="4"/>
    </row>
    <row r="249" spans="1:27" ht="27" customHeight="1" x14ac:dyDescent="0.35">
      <c r="A249" s="4" t="s">
        <v>258</v>
      </c>
      <c r="B249" s="1361" t="s">
        <v>373</v>
      </c>
      <c r="C249" s="1362"/>
      <c r="D249" s="1362"/>
      <c r="E249" s="1362"/>
      <c r="F249" s="1362"/>
      <c r="G249" s="1362"/>
      <c r="H249" s="1362"/>
      <c r="I249" s="1362"/>
      <c r="J249" s="1362"/>
      <c r="K249" s="1362"/>
      <c r="L249" s="1362"/>
      <c r="M249" s="1362"/>
      <c r="N249" s="1362"/>
      <c r="O249" s="1362"/>
      <c r="P249" s="1362"/>
      <c r="Q249" s="1362"/>
      <c r="R249" s="1362"/>
      <c r="S249" s="729"/>
      <c r="T249" s="1364" t="s">
        <v>338</v>
      </c>
      <c r="U249" s="1364"/>
      <c r="V249" s="1364"/>
      <c r="W249" s="1364"/>
      <c r="X249" s="1364"/>
      <c r="Y249" s="1365"/>
      <c r="Z249" s="4"/>
      <c r="AA249" s="733"/>
    </row>
    <row r="250" spans="1:27" ht="7.5" customHeight="1" x14ac:dyDescent="0.35">
      <c r="A250" s="4"/>
      <c r="B250" s="249"/>
      <c r="C250" s="250"/>
      <c r="D250" s="250"/>
      <c r="E250" s="250"/>
      <c r="F250" s="250"/>
      <c r="G250" s="250"/>
      <c r="H250" s="250"/>
      <c r="I250" s="250"/>
      <c r="J250" s="250"/>
      <c r="K250" s="250"/>
      <c r="L250" s="250"/>
      <c r="M250" s="250"/>
      <c r="N250" s="250"/>
      <c r="O250" s="250"/>
      <c r="P250" s="250"/>
      <c r="Q250" s="250"/>
      <c r="R250" s="250"/>
      <c r="S250" s="250"/>
      <c r="T250" s="250"/>
      <c r="U250" s="250"/>
      <c r="V250" s="250"/>
      <c r="W250" s="250"/>
      <c r="X250" s="250"/>
      <c r="Y250" s="251"/>
      <c r="Z250" s="4"/>
    </row>
    <row r="251" spans="1:27" ht="18.649999999999999" customHeight="1" x14ac:dyDescent="0.35">
      <c r="A251" s="4" t="s">
        <v>258</v>
      </c>
      <c r="B251" s="247" t="s">
        <v>339</v>
      </c>
      <c r="C251" s="248"/>
      <c r="D251" s="248"/>
      <c r="E251" s="248"/>
      <c r="F251" s="248"/>
      <c r="G251" s="248"/>
      <c r="H251" s="27"/>
      <c r="I251" s="1344"/>
      <c r="J251" s="1345"/>
      <c r="K251" s="1345"/>
      <c r="L251" s="1345"/>
      <c r="M251" s="1345"/>
      <c r="N251" s="1345"/>
      <c r="O251" s="1345"/>
      <c r="P251" s="1345"/>
      <c r="Q251" s="1345"/>
      <c r="R251" s="1345"/>
      <c r="S251" s="1345"/>
      <c r="T251" s="1345"/>
      <c r="U251" s="1345"/>
      <c r="V251" s="1345"/>
      <c r="W251" s="1345"/>
      <c r="X251" s="1345"/>
      <c r="Y251" s="1346"/>
      <c r="Z251" s="4"/>
    </row>
    <row r="252" spans="1:27" ht="19.5" customHeight="1" x14ac:dyDescent="0.35">
      <c r="A252" s="4"/>
      <c r="B252" s="173"/>
      <c r="C252" s="1371" t="s">
        <v>360</v>
      </c>
      <c r="D252" s="1371"/>
      <c r="E252" s="1371"/>
      <c r="F252" s="1371"/>
      <c r="G252" s="1371"/>
      <c r="H252" s="1371"/>
      <c r="I252" s="1371"/>
      <c r="J252" s="1371"/>
      <c r="K252" s="1371"/>
      <c r="L252" s="1371"/>
      <c r="M252" s="1371"/>
      <c r="N252" s="1371"/>
      <c r="O252" s="1371"/>
      <c r="P252" s="1371"/>
      <c r="Q252" s="1371"/>
      <c r="R252" s="1371"/>
      <c r="S252" s="1371"/>
      <c r="T252" s="1371"/>
      <c r="U252" s="1371"/>
      <c r="V252" s="1371"/>
      <c r="W252" s="1371"/>
      <c r="X252" s="37"/>
      <c r="Y252" s="236"/>
      <c r="Z252" s="4"/>
    </row>
    <row r="253" spans="1:27" ht="7.5" customHeight="1" x14ac:dyDescent="0.35">
      <c r="A253" s="4"/>
      <c r="B253" s="173"/>
      <c r="C253" s="282"/>
      <c r="D253" s="57"/>
      <c r="E253" s="38"/>
      <c r="F253" s="38"/>
      <c r="G253" s="38"/>
      <c r="H253" s="38"/>
      <c r="I253" s="38"/>
      <c r="J253" s="38"/>
      <c r="K253" s="38"/>
      <c r="L253" s="38"/>
      <c r="M253" s="38"/>
      <c r="N253" s="37"/>
      <c r="O253" s="37"/>
      <c r="P253" s="37"/>
      <c r="Q253" s="37"/>
      <c r="R253" s="37"/>
      <c r="S253" s="37"/>
      <c r="T253" s="37"/>
      <c r="U253" s="37"/>
      <c r="V253" s="37"/>
      <c r="W253" s="37"/>
      <c r="X253" s="37"/>
      <c r="Y253" s="236"/>
      <c r="Z253" s="4"/>
    </row>
    <row r="254" spans="1:27" x14ac:dyDescent="0.35">
      <c r="A254" s="4"/>
      <c r="B254" s="173"/>
      <c r="C254" s="1350"/>
      <c r="D254" s="1351"/>
      <c r="E254" s="1351"/>
      <c r="F254" s="1351"/>
      <c r="G254" s="1351"/>
      <c r="H254" s="1351"/>
      <c r="I254" s="1351"/>
      <c r="J254" s="1351"/>
      <c r="K254" s="1351"/>
      <c r="L254" s="1351"/>
      <c r="M254" s="1351"/>
      <c r="N254" s="1351"/>
      <c r="O254" s="1351"/>
      <c r="P254" s="1351"/>
      <c r="Q254" s="1351"/>
      <c r="R254" s="1351"/>
      <c r="S254" s="1351"/>
      <c r="T254" s="1351"/>
      <c r="U254" s="1351"/>
      <c r="V254" s="1351"/>
      <c r="W254" s="1351"/>
      <c r="X254" s="1352"/>
      <c r="Y254" s="236"/>
      <c r="Z254" s="4"/>
    </row>
    <row r="255" spans="1:27" x14ac:dyDescent="0.35">
      <c r="A255" s="4"/>
      <c r="B255" s="173"/>
      <c r="C255" s="1353"/>
      <c r="D255" s="1088"/>
      <c r="E255" s="1088"/>
      <c r="F255" s="1088"/>
      <c r="G255" s="1088"/>
      <c r="H255" s="1088"/>
      <c r="I255" s="1088"/>
      <c r="J255" s="1088"/>
      <c r="K255" s="1088"/>
      <c r="L255" s="1088"/>
      <c r="M255" s="1088"/>
      <c r="N255" s="1088"/>
      <c r="O255" s="1088"/>
      <c r="P255" s="1088"/>
      <c r="Q255" s="1088"/>
      <c r="R255" s="1088"/>
      <c r="S255" s="1088"/>
      <c r="T255" s="1088"/>
      <c r="U255" s="1088"/>
      <c r="V255" s="1088"/>
      <c r="W255" s="1088"/>
      <c r="X255" s="1354"/>
      <c r="Y255" s="236"/>
      <c r="Z255" s="4"/>
    </row>
    <row r="256" spans="1:27" x14ac:dyDescent="0.35">
      <c r="A256" s="4"/>
      <c r="B256" s="173"/>
      <c r="C256" s="1353"/>
      <c r="D256" s="1088"/>
      <c r="E256" s="1088"/>
      <c r="F256" s="1088"/>
      <c r="G256" s="1088"/>
      <c r="H256" s="1088"/>
      <c r="I256" s="1088"/>
      <c r="J256" s="1088"/>
      <c r="K256" s="1088"/>
      <c r="L256" s="1088"/>
      <c r="M256" s="1088"/>
      <c r="N256" s="1088"/>
      <c r="O256" s="1088"/>
      <c r="P256" s="1088"/>
      <c r="Q256" s="1088"/>
      <c r="R256" s="1088"/>
      <c r="S256" s="1088"/>
      <c r="T256" s="1088"/>
      <c r="U256" s="1088"/>
      <c r="V256" s="1088"/>
      <c r="W256" s="1088"/>
      <c r="X256" s="1354"/>
      <c r="Y256" s="236"/>
      <c r="Z256" s="4"/>
    </row>
    <row r="257" spans="1:27" x14ac:dyDescent="0.35">
      <c r="A257" s="4"/>
      <c r="B257" s="173"/>
      <c r="C257" s="1353"/>
      <c r="D257" s="1088"/>
      <c r="E257" s="1088"/>
      <c r="F257" s="1088"/>
      <c r="G257" s="1088"/>
      <c r="H257" s="1088"/>
      <c r="I257" s="1088"/>
      <c r="J257" s="1088"/>
      <c r="K257" s="1088"/>
      <c r="L257" s="1088"/>
      <c r="M257" s="1088"/>
      <c r="N257" s="1088"/>
      <c r="O257" s="1088"/>
      <c r="P257" s="1088"/>
      <c r="Q257" s="1088"/>
      <c r="R257" s="1088"/>
      <c r="S257" s="1088"/>
      <c r="T257" s="1088"/>
      <c r="U257" s="1088"/>
      <c r="V257" s="1088"/>
      <c r="W257" s="1088"/>
      <c r="X257" s="1354"/>
      <c r="Y257" s="236"/>
      <c r="Z257" s="4"/>
    </row>
    <row r="258" spans="1:27" x14ac:dyDescent="0.35">
      <c r="A258" s="4"/>
      <c r="B258" s="173"/>
      <c r="C258" s="1353"/>
      <c r="D258" s="1088"/>
      <c r="E258" s="1088"/>
      <c r="F258" s="1088"/>
      <c r="G258" s="1088"/>
      <c r="H258" s="1088"/>
      <c r="I258" s="1088"/>
      <c r="J258" s="1088"/>
      <c r="K258" s="1088"/>
      <c r="L258" s="1088"/>
      <c r="M258" s="1088"/>
      <c r="N258" s="1088"/>
      <c r="O258" s="1088"/>
      <c r="P258" s="1088"/>
      <c r="Q258" s="1088"/>
      <c r="R258" s="1088"/>
      <c r="S258" s="1088"/>
      <c r="T258" s="1088"/>
      <c r="U258" s="1088"/>
      <c r="V258" s="1088"/>
      <c r="W258" s="1088"/>
      <c r="X258" s="1354"/>
      <c r="Y258" s="236"/>
      <c r="Z258" s="4"/>
    </row>
    <row r="259" spans="1:27" x14ac:dyDescent="0.35">
      <c r="A259" s="4"/>
      <c r="B259" s="173"/>
      <c r="C259" s="1353"/>
      <c r="D259" s="1088"/>
      <c r="E259" s="1088"/>
      <c r="F259" s="1088"/>
      <c r="G259" s="1088"/>
      <c r="H259" s="1088"/>
      <c r="I259" s="1088"/>
      <c r="J259" s="1088"/>
      <c r="K259" s="1088"/>
      <c r="L259" s="1088"/>
      <c r="M259" s="1088"/>
      <c r="N259" s="1088"/>
      <c r="O259" s="1088"/>
      <c r="P259" s="1088"/>
      <c r="Q259" s="1088"/>
      <c r="R259" s="1088"/>
      <c r="S259" s="1088"/>
      <c r="T259" s="1088"/>
      <c r="U259" s="1088"/>
      <c r="V259" s="1088"/>
      <c r="W259" s="1088"/>
      <c r="X259" s="1354"/>
      <c r="Y259" s="236"/>
      <c r="Z259" s="4"/>
    </row>
    <row r="260" spans="1:27" x14ac:dyDescent="0.35">
      <c r="A260" s="4"/>
      <c r="B260" s="173"/>
      <c r="C260" s="1353"/>
      <c r="D260" s="1088"/>
      <c r="E260" s="1088"/>
      <c r="F260" s="1088"/>
      <c r="G260" s="1088"/>
      <c r="H260" s="1088"/>
      <c r="I260" s="1088"/>
      <c r="J260" s="1088"/>
      <c r="K260" s="1088"/>
      <c r="L260" s="1088"/>
      <c r="M260" s="1088"/>
      <c r="N260" s="1088"/>
      <c r="O260" s="1088"/>
      <c r="P260" s="1088"/>
      <c r="Q260" s="1088"/>
      <c r="R260" s="1088"/>
      <c r="S260" s="1088"/>
      <c r="T260" s="1088"/>
      <c r="U260" s="1088"/>
      <c r="V260" s="1088"/>
      <c r="W260" s="1088"/>
      <c r="X260" s="1354"/>
      <c r="Y260" s="236"/>
      <c r="Z260" s="4"/>
    </row>
    <row r="261" spans="1:27" x14ac:dyDescent="0.35">
      <c r="A261" s="4"/>
      <c r="B261" s="173"/>
      <c r="C261" s="1355"/>
      <c r="D261" s="1356"/>
      <c r="E261" s="1356"/>
      <c r="F261" s="1356"/>
      <c r="G261" s="1356"/>
      <c r="H261" s="1356"/>
      <c r="I261" s="1356"/>
      <c r="J261" s="1356"/>
      <c r="K261" s="1356"/>
      <c r="L261" s="1356"/>
      <c r="M261" s="1356"/>
      <c r="N261" s="1356"/>
      <c r="O261" s="1356"/>
      <c r="P261" s="1356"/>
      <c r="Q261" s="1356"/>
      <c r="R261" s="1356"/>
      <c r="S261" s="1356"/>
      <c r="T261" s="1356"/>
      <c r="U261" s="1356"/>
      <c r="V261" s="1356"/>
      <c r="W261" s="1356"/>
      <c r="X261" s="1357"/>
      <c r="Y261" s="236"/>
      <c r="Z261" s="4"/>
    </row>
    <row r="262" spans="1:27" x14ac:dyDescent="0.35">
      <c r="A262" s="4"/>
      <c r="B262" s="170"/>
      <c r="C262" s="171"/>
      <c r="D262" s="171"/>
      <c r="E262" s="171"/>
      <c r="F262" s="171"/>
      <c r="G262" s="171"/>
      <c r="H262" s="171"/>
      <c r="I262" s="171"/>
      <c r="J262" s="171"/>
      <c r="K262" s="172"/>
      <c r="L262" s="172"/>
      <c r="M262" s="172"/>
      <c r="N262" s="237"/>
      <c r="O262" s="237"/>
      <c r="P262" s="237"/>
      <c r="Q262" s="237"/>
      <c r="R262" s="237"/>
      <c r="S262" s="237"/>
      <c r="T262" s="237"/>
      <c r="U262" s="237"/>
      <c r="V262" s="237"/>
      <c r="W262" s="237"/>
      <c r="X262" s="237"/>
      <c r="Y262" s="238"/>
      <c r="Z262" s="4"/>
    </row>
    <row r="263" spans="1:27" ht="27" customHeight="1" x14ac:dyDescent="0.35">
      <c r="A263" s="4" t="s">
        <v>258</v>
      </c>
      <c r="B263" s="1361" t="s">
        <v>374</v>
      </c>
      <c r="C263" s="1362"/>
      <c r="D263" s="1362"/>
      <c r="E263" s="1362"/>
      <c r="F263" s="1362"/>
      <c r="G263" s="1362"/>
      <c r="H263" s="1362"/>
      <c r="I263" s="1362"/>
      <c r="J263" s="1362"/>
      <c r="K263" s="1362"/>
      <c r="L263" s="1362"/>
      <c r="M263" s="1362"/>
      <c r="N263" s="1362"/>
      <c r="O263" s="1362"/>
      <c r="P263" s="1362"/>
      <c r="Q263" s="1362"/>
      <c r="R263" s="1362"/>
      <c r="S263" s="729"/>
      <c r="T263" s="1364" t="s">
        <v>338</v>
      </c>
      <c r="U263" s="1364"/>
      <c r="V263" s="1364"/>
      <c r="W263" s="1364"/>
      <c r="X263" s="1364"/>
      <c r="Y263" s="1365"/>
      <c r="Z263" s="4"/>
      <c r="AA263" s="733"/>
    </row>
    <row r="264" spans="1:27" ht="7.5" customHeight="1" x14ac:dyDescent="0.35">
      <c r="A264" s="4"/>
      <c r="B264" s="249"/>
      <c r="C264" s="250"/>
      <c r="D264" s="250"/>
      <c r="E264" s="250"/>
      <c r="F264" s="250"/>
      <c r="G264" s="250"/>
      <c r="H264" s="250"/>
      <c r="I264" s="250"/>
      <c r="J264" s="250"/>
      <c r="K264" s="250"/>
      <c r="L264" s="250"/>
      <c r="M264" s="250"/>
      <c r="N264" s="250"/>
      <c r="O264" s="250"/>
      <c r="P264" s="250"/>
      <c r="Q264" s="250"/>
      <c r="R264" s="250"/>
      <c r="S264" s="250"/>
      <c r="T264" s="250"/>
      <c r="U264" s="250"/>
      <c r="V264" s="250"/>
      <c r="W264" s="250"/>
      <c r="X264" s="250"/>
      <c r="Y264" s="251"/>
      <c r="Z264" s="4"/>
    </row>
    <row r="265" spans="1:27" ht="18.649999999999999" customHeight="1" x14ac:dyDescent="0.35">
      <c r="A265" s="4" t="s">
        <v>258</v>
      </c>
      <c r="B265" s="247" t="s">
        <v>339</v>
      </c>
      <c r="C265" s="248"/>
      <c r="D265" s="248"/>
      <c r="E265" s="248"/>
      <c r="F265" s="248"/>
      <c r="G265" s="248"/>
      <c r="H265" s="27"/>
      <c r="I265" s="1344"/>
      <c r="J265" s="1345"/>
      <c r="K265" s="1345"/>
      <c r="L265" s="1345"/>
      <c r="M265" s="1345"/>
      <c r="N265" s="1345"/>
      <c r="O265" s="1345"/>
      <c r="P265" s="1345"/>
      <c r="Q265" s="1345"/>
      <c r="R265" s="1345"/>
      <c r="S265" s="1345"/>
      <c r="T265" s="1345"/>
      <c r="U265" s="1345"/>
      <c r="V265" s="1345"/>
      <c r="W265" s="1345"/>
      <c r="X265" s="1345"/>
      <c r="Y265" s="1346"/>
      <c r="Z265" s="4"/>
    </row>
    <row r="266" spans="1:27" ht="20.25" customHeight="1" x14ac:dyDescent="0.35">
      <c r="A266" s="4"/>
      <c r="B266" s="173"/>
      <c r="C266" s="1371" t="s">
        <v>360</v>
      </c>
      <c r="D266" s="1371"/>
      <c r="E266" s="1371"/>
      <c r="F266" s="1371"/>
      <c r="G266" s="1371"/>
      <c r="H266" s="1371"/>
      <c r="I266" s="1371"/>
      <c r="J266" s="1371"/>
      <c r="K266" s="1371"/>
      <c r="L266" s="1371"/>
      <c r="M266" s="1371"/>
      <c r="N266" s="1371"/>
      <c r="O266" s="1371"/>
      <c r="P266" s="1371"/>
      <c r="Q266" s="1371"/>
      <c r="R266" s="1371"/>
      <c r="S266" s="1371"/>
      <c r="T266" s="1371"/>
      <c r="U266" s="1371"/>
      <c r="V266" s="1371"/>
      <c r="W266" s="1371"/>
      <c r="X266" s="37"/>
      <c r="Y266" s="236"/>
      <c r="Z266" s="4"/>
    </row>
    <row r="267" spans="1:27" ht="7.5" customHeight="1" x14ac:dyDescent="0.35">
      <c r="A267" s="4"/>
      <c r="B267" s="173"/>
      <c r="C267" s="282"/>
      <c r="D267" s="57"/>
      <c r="E267" s="38"/>
      <c r="F267" s="38"/>
      <c r="G267" s="38"/>
      <c r="H267" s="38"/>
      <c r="I267" s="38"/>
      <c r="J267" s="38"/>
      <c r="K267" s="38"/>
      <c r="L267" s="38"/>
      <c r="M267" s="38"/>
      <c r="N267" s="37"/>
      <c r="O267" s="37"/>
      <c r="P267" s="37"/>
      <c r="Q267" s="37"/>
      <c r="R267" s="37"/>
      <c r="S267" s="37"/>
      <c r="T267" s="37"/>
      <c r="U267" s="37"/>
      <c r="V267" s="37"/>
      <c r="W267" s="37"/>
      <c r="X267" s="37"/>
      <c r="Y267" s="236"/>
      <c r="Z267" s="4"/>
    </row>
    <row r="268" spans="1:27" x14ac:dyDescent="0.35">
      <c r="A268" s="4"/>
      <c r="B268" s="173"/>
      <c r="C268" s="1350"/>
      <c r="D268" s="1351"/>
      <c r="E268" s="1351"/>
      <c r="F268" s="1351"/>
      <c r="G268" s="1351"/>
      <c r="H268" s="1351"/>
      <c r="I268" s="1351"/>
      <c r="J268" s="1351"/>
      <c r="K268" s="1351"/>
      <c r="L268" s="1351"/>
      <c r="M268" s="1351"/>
      <c r="N268" s="1351"/>
      <c r="O268" s="1351"/>
      <c r="P268" s="1351"/>
      <c r="Q268" s="1351"/>
      <c r="R268" s="1351"/>
      <c r="S268" s="1351"/>
      <c r="T268" s="1351"/>
      <c r="U268" s="1351"/>
      <c r="V268" s="1351"/>
      <c r="W268" s="1351"/>
      <c r="X268" s="1352"/>
      <c r="Y268" s="236"/>
      <c r="Z268" s="4"/>
    </row>
    <row r="269" spans="1:27" x14ac:dyDescent="0.35">
      <c r="A269" s="4"/>
      <c r="B269" s="173"/>
      <c r="C269" s="1353"/>
      <c r="D269" s="1088"/>
      <c r="E269" s="1088"/>
      <c r="F269" s="1088"/>
      <c r="G269" s="1088"/>
      <c r="H269" s="1088"/>
      <c r="I269" s="1088"/>
      <c r="J269" s="1088"/>
      <c r="K269" s="1088"/>
      <c r="L269" s="1088"/>
      <c r="M269" s="1088"/>
      <c r="N269" s="1088"/>
      <c r="O269" s="1088"/>
      <c r="P269" s="1088"/>
      <c r="Q269" s="1088"/>
      <c r="R269" s="1088"/>
      <c r="S269" s="1088"/>
      <c r="T269" s="1088"/>
      <c r="U269" s="1088"/>
      <c r="V269" s="1088"/>
      <c r="W269" s="1088"/>
      <c r="X269" s="1354"/>
      <c r="Y269" s="236"/>
      <c r="Z269" s="4"/>
    </row>
    <row r="270" spans="1:27" x14ac:dyDescent="0.35">
      <c r="A270" s="4"/>
      <c r="B270" s="173"/>
      <c r="C270" s="1353"/>
      <c r="D270" s="1088"/>
      <c r="E270" s="1088"/>
      <c r="F270" s="1088"/>
      <c r="G270" s="1088"/>
      <c r="H270" s="1088"/>
      <c r="I270" s="1088"/>
      <c r="J270" s="1088"/>
      <c r="K270" s="1088"/>
      <c r="L270" s="1088"/>
      <c r="M270" s="1088"/>
      <c r="N270" s="1088"/>
      <c r="O270" s="1088"/>
      <c r="P270" s="1088"/>
      <c r="Q270" s="1088"/>
      <c r="R270" s="1088"/>
      <c r="S270" s="1088"/>
      <c r="T270" s="1088"/>
      <c r="U270" s="1088"/>
      <c r="V270" s="1088"/>
      <c r="W270" s="1088"/>
      <c r="X270" s="1354"/>
      <c r="Y270" s="236"/>
      <c r="Z270" s="4"/>
    </row>
    <row r="271" spans="1:27" x14ac:dyDescent="0.35">
      <c r="A271" s="4"/>
      <c r="B271" s="173"/>
      <c r="C271" s="1353"/>
      <c r="D271" s="1088"/>
      <c r="E271" s="1088"/>
      <c r="F271" s="1088"/>
      <c r="G271" s="1088"/>
      <c r="H271" s="1088"/>
      <c r="I271" s="1088"/>
      <c r="J271" s="1088"/>
      <c r="K271" s="1088"/>
      <c r="L271" s="1088"/>
      <c r="M271" s="1088"/>
      <c r="N271" s="1088"/>
      <c r="O271" s="1088"/>
      <c r="P271" s="1088"/>
      <c r="Q271" s="1088"/>
      <c r="R271" s="1088"/>
      <c r="S271" s="1088"/>
      <c r="T271" s="1088"/>
      <c r="U271" s="1088"/>
      <c r="V271" s="1088"/>
      <c r="W271" s="1088"/>
      <c r="X271" s="1354"/>
      <c r="Y271" s="236"/>
      <c r="Z271" s="4"/>
    </row>
    <row r="272" spans="1:27" x14ac:dyDescent="0.35">
      <c r="A272" s="4"/>
      <c r="B272" s="173"/>
      <c r="C272" s="1353"/>
      <c r="D272" s="1088"/>
      <c r="E272" s="1088"/>
      <c r="F272" s="1088"/>
      <c r="G272" s="1088"/>
      <c r="H272" s="1088"/>
      <c r="I272" s="1088"/>
      <c r="J272" s="1088"/>
      <c r="K272" s="1088"/>
      <c r="L272" s="1088"/>
      <c r="M272" s="1088"/>
      <c r="N272" s="1088"/>
      <c r="O272" s="1088"/>
      <c r="P272" s="1088"/>
      <c r="Q272" s="1088"/>
      <c r="R272" s="1088"/>
      <c r="S272" s="1088"/>
      <c r="T272" s="1088"/>
      <c r="U272" s="1088"/>
      <c r="V272" s="1088"/>
      <c r="W272" s="1088"/>
      <c r="X272" s="1354"/>
      <c r="Y272" s="236"/>
      <c r="Z272" s="4"/>
    </row>
    <row r="273" spans="1:46" x14ac:dyDescent="0.35">
      <c r="A273" s="4"/>
      <c r="B273" s="173"/>
      <c r="C273" s="1353"/>
      <c r="D273" s="1088"/>
      <c r="E273" s="1088"/>
      <c r="F273" s="1088"/>
      <c r="G273" s="1088"/>
      <c r="H273" s="1088"/>
      <c r="I273" s="1088"/>
      <c r="J273" s="1088"/>
      <c r="K273" s="1088"/>
      <c r="L273" s="1088"/>
      <c r="M273" s="1088"/>
      <c r="N273" s="1088"/>
      <c r="O273" s="1088"/>
      <c r="P273" s="1088"/>
      <c r="Q273" s="1088"/>
      <c r="R273" s="1088"/>
      <c r="S273" s="1088"/>
      <c r="T273" s="1088"/>
      <c r="U273" s="1088"/>
      <c r="V273" s="1088"/>
      <c r="W273" s="1088"/>
      <c r="X273" s="1354"/>
      <c r="Y273" s="236"/>
      <c r="Z273" s="4"/>
    </row>
    <row r="274" spans="1:46" x14ac:dyDescent="0.35">
      <c r="A274" s="4"/>
      <c r="B274" s="173"/>
      <c r="C274" s="1353"/>
      <c r="D274" s="1088"/>
      <c r="E274" s="1088"/>
      <c r="F274" s="1088"/>
      <c r="G274" s="1088"/>
      <c r="H274" s="1088"/>
      <c r="I274" s="1088"/>
      <c r="J274" s="1088"/>
      <c r="K274" s="1088"/>
      <c r="L274" s="1088"/>
      <c r="M274" s="1088"/>
      <c r="N274" s="1088"/>
      <c r="O274" s="1088"/>
      <c r="P274" s="1088"/>
      <c r="Q274" s="1088"/>
      <c r="R274" s="1088"/>
      <c r="S274" s="1088"/>
      <c r="T274" s="1088"/>
      <c r="U274" s="1088"/>
      <c r="V274" s="1088"/>
      <c r="W274" s="1088"/>
      <c r="X274" s="1354"/>
      <c r="Y274" s="236"/>
      <c r="Z274" s="4"/>
    </row>
    <row r="275" spans="1:46" x14ac:dyDescent="0.35">
      <c r="A275" s="4"/>
      <c r="B275" s="173"/>
      <c r="C275" s="1355"/>
      <c r="D275" s="1356"/>
      <c r="E275" s="1356"/>
      <c r="F275" s="1356"/>
      <c r="G275" s="1356"/>
      <c r="H275" s="1356"/>
      <c r="I275" s="1356"/>
      <c r="J275" s="1356"/>
      <c r="K275" s="1356"/>
      <c r="L275" s="1356"/>
      <c r="M275" s="1356"/>
      <c r="N275" s="1356"/>
      <c r="O275" s="1356"/>
      <c r="P275" s="1356"/>
      <c r="Q275" s="1356"/>
      <c r="R275" s="1356"/>
      <c r="S275" s="1356"/>
      <c r="T275" s="1356"/>
      <c r="U275" s="1356"/>
      <c r="V275" s="1356"/>
      <c r="W275" s="1356"/>
      <c r="X275" s="1357"/>
      <c r="Y275" s="236"/>
      <c r="Z275" s="4"/>
    </row>
    <row r="276" spans="1:46" x14ac:dyDescent="0.35">
      <c r="A276" s="4"/>
      <c r="B276" s="777"/>
      <c r="C276" s="301"/>
      <c r="D276" s="301"/>
      <c r="E276" s="301"/>
      <c r="F276" s="301"/>
      <c r="G276" s="301"/>
      <c r="H276" s="301"/>
      <c r="I276" s="301"/>
      <c r="J276" s="301"/>
      <c r="K276" s="778"/>
      <c r="L276" s="778"/>
      <c r="M276" s="778"/>
      <c r="N276" s="779"/>
      <c r="O276" s="779"/>
      <c r="P276" s="779"/>
      <c r="Q276" s="779"/>
      <c r="R276" s="779"/>
      <c r="S276" s="779"/>
      <c r="T276" s="779"/>
      <c r="U276" s="779"/>
      <c r="V276" s="779"/>
      <c r="W276" s="779"/>
      <c r="X276" s="779"/>
      <c r="Y276" s="780"/>
      <c r="Z276" s="4"/>
    </row>
    <row r="277" spans="1:46" x14ac:dyDescent="0.35">
      <c r="A277" s="4"/>
      <c r="C277" s="4"/>
      <c r="D277" s="4"/>
      <c r="E277" s="4"/>
      <c r="F277" s="4"/>
      <c r="G277" s="4"/>
      <c r="H277" s="4"/>
      <c r="I277" s="4"/>
      <c r="J277" s="4"/>
      <c r="K277" s="4"/>
      <c r="L277" s="4"/>
      <c r="M277" s="4"/>
      <c r="N277" s="4"/>
      <c r="O277" s="4"/>
      <c r="P277" s="4"/>
      <c r="Q277" s="4"/>
      <c r="R277" s="4"/>
      <c r="S277" s="4"/>
      <c r="T277" s="4"/>
      <c r="U277" s="4"/>
      <c r="V277" s="4"/>
      <c r="W277" s="4"/>
      <c r="X277" s="4"/>
      <c r="Y277" s="4"/>
    </row>
    <row r="278" spans="1:46" s="919" customFormat="1" ht="71.25" customHeight="1" x14ac:dyDescent="0.35">
      <c r="A278" s="918"/>
      <c r="B278" s="1374" t="s">
        <v>375</v>
      </c>
      <c r="C278" s="1375"/>
      <c r="D278" s="1375"/>
      <c r="E278" s="1375"/>
      <c r="F278" s="1375"/>
      <c r="G278" s="1375"/>
      <c r="H278" s="1375"/>
      <c r="I278" s="1375"/>
      <c r="J278" s="1375"/>
      <c r="K278" s="1375"/>
      <c r="L278" s="1375"/>
      <c r="M278" s="1375"/>
      <c r="N278" s="1375"/>
      <c r="O278" s="1375"/>
      <c r="P278" s="1375"/>
      <c r="Q278" s="1375"/>
      <c r="R278" s="1375"/>
      <c r="S278" s="978"/>
      <c r="T278" s="1376" t="s">
        <v>338</v>
      </c>
      <c r="U278" s="1376"/>
      <c r="V278" s="1376"/>
      <c r="W278" s="1376"/>
      <c r="X278" s="1376"/>
      <c r="Y278" s="1377"/>
      <c r="Z278" s="918"/>
      <c r="AA278" s="4"/>
      <c r="AB278" s="918"/>
      <c r="AC278" s="918"/>
      <c r="AD278" s="918"/>
      <c r="AE278" s="918"/>
      <c r="AF278" s="918"/>
      <c r="AG278" s="918"/>
      <c r="AH278" s="918"/>
      <c r="AI278" s="918"/>
      <c r="AJ278" s="918"/>
      <c r="AK278" s="918"/>
      <c r="AL278" s="918"/>
      <c r="AM278" s="918"/>
      <c r="AN278" s="918"/>
      <c r="AO278" s="918"/>
      <c r="AP278" s="918"/>
      <c r="AQ278" s="918"/>
      <c r="AR278" s="918"/>
      <c r="AS278" s="918"/>
      <c r="AT278" s="918"/>
    </row>
    <row r="279" spans="1:46" s="919" customFormat="1" ht="18" customHeight="1" x14ac:dyDescent="0.35">
      <c r="A279" s="918"/>
      <c r="B279" s="954"/>
      <c r="C279" s="1349" t="s">
        <v>376</v>
      </c>
      <c r="D279" s="1349"/>
      <c r="E279" s="1349"/>
      <c r="F279" s="1349"/>
      <c r="G279" s="1349"/>
      <c r="H279" s="1349"/>
      <c r="I279" s="1349"/>
      <c r="J279" s="1349"/>
      <c r="K279" s="1349"/>
      <c r="L279" s="1349"/>
      <c r="M279" s="1349"/>
      <c r="N279" s="1349"/>
      <c r="O279" s="1349"/>
      <c r="P279" s="1349"/>
      <c r="Q279" s="1349"/>
      <c r="R279" s="1349"/>
      <c r="S279" s="1349"/>
      <c r="T279" s="1349"/>
      <c r="U279" s="1349"/>
      <c r="V279" s="1349"/>
      <c r="W279" s="1349"/>
      <c r="X279" s="1349"/>
      <c r="Y279" s="955"/>
      <c r="Z279" s="918"/>
      <c r="AA279" s="4"/>
      <c r="AB279" s="918"/>
      <c r="AC279" s="918"/>
      <c r="AD279" s="918"/>
      <c r="AE279" s="918"/>
      <c r="AF279" s="918"/>
      <c r="AG279" s="918"/>
      <c r="AH279" s="918"/>
      <c r="AI279" s="918"/>
      <c r="AJ279" s="918"/>
      <c r="AK279" s="918"/>
      <c r="AL279" s="918"/>
      <c r="AM279" s="918"/>
      <c r="AN279" s="918"/>
      <c r="AO279" s="918"/>
      <c r="AP279" s="918"/>
      <c r="AQ279" s="918"/>
      <c r="AR279" s="918"/>
      <c r="AS279" s="918"/>
      <c r="AT279" s="918"/>
    </row>
    <row r="280" spans="1:46" s="919" customFormat="1" x14ac:dyDescent="0.35">
      <c r="A280" s="918"/>
      <c r="B280" s="920"/>
      <c r="C280" s="921"/>
      <c r="D280" s="921"/>
      <c r="E280" s="921"/>
      <c r="F280" s="921"/>
      <c r="G280" s="921"/>
      <c r="H280" s="921"/>
      <c r="I280" s="921"/>
      <c r="J280" s="921"/>
      <c r="K280" s="921"/>
      <c r="L280" s="921"/>
      <c r="M280" s="921"/>
      <c r="N280" s="921"/>
      <c r="O280" s="921"/>
      <c r="P280" s="921"/>
      <c r="Q280" s="921"/>
      <c r="R280" s="921"/>
      <c r="S280" s="921"/>
      <c r="T280" s="921"/>
      <c r="U280" s="921"/>
      <c r="V280" s="921"/>
      <c r="W280" s="921"/>
      <c r="X280" s="921"/>
      <c r="Y280" s="922"/>
      <c r="Z280" s="918"/>
      <c r="AA280" s="4"/>
      <c r="AB280" s="918"/>
      <c r="AC280" s="918"/>
      <c r="AD280" s="918"/>
      <c r="AE280" s="918"/>
      <c r="AF280" s="918"/>
      <c r="AG280" s="918"/>
      <c r="AH280" s="918"/>
      <c r="AI280" s="918"/>
      <c r="AJ280" s="918"/>
      <c r="AK280" s="918"/>
      <c r="AL280" s="918"/>
      <c r="AM280" s="918"/>
      <c r="AN280" s="918"/>
      <c r="AO280" s="918"/>
      <c r="AP280" s="918"/>
      <c r="AQ280" s="918"/>
      <c r="AR280" s="918"/>
      <c r="AS280" s="918"/>
      <c r="AT280" s="918"/>
    </row>
    <row r="281" spans="1:46" s="919" customFormat="1" x14ac:dyDescent="0.35">
      <c r="A281" s="918"/>
      <c r="B281" s="920"/>
      <c r="C281" s="1378"/>
      <c r="D281" s="1379"/>
      <c r="E281" s="1379"/>
      <c r="F281" s="1379"/>
      <c r="G281" s="1379"/>
      <c r="H281" s="1379"/>
      <c r="I281" s="1379"/>
      <c r="J281" s="1379"/>
      <c r="K281" s="1379"/>
      <c r="L281" s="1379"/>
      <c r="M281" s="1379"/>
      <c r="N281" s="1379"/>
      <c r="O281" s="1379"/>
      <c r="P281" s="1379"/>
      <c r="Q281" s="1379"/>
      <c r="R281" s="1379"/>
      <c r="S281" s="1379"/>
      <c r="T281" s="1379"/>
      <c r="U281" s="1379"/>
      <c r="V281" s="1379"/>
      <c r="W281" s="1379"/>
      <c r="X281" s="1380"/>
      <c r="Y281" s="922"/>
      <c r="Z281" s="918"/>
      <c r="AA281" s="923"/>
      <c r="AB281" s="918"/>
      <c r="AC281" s="918"/>
      <c r="AD281" s="918"/>
      <c r="AE281" s="918"/>
      <c r="AF281" s="918"/>
      <c r="AG281" s="918"/>
      <c r="AH281" s="918"/>
      <c r="AI281" s="918"/>
      <c r="AJ281" s="918"/>
      <c r="AK281" s="918"/>
      <c r="AL281" s="918"/>
      <c r="AM281" s="918"/>
      <c r="AN281" s="918"/>
      <c r="AO281" s="918"/>
      <c r="AP281" s="918"/>
      <c r="AQ281" s="918"/>
      <c r="AR281" s="918"/>
      <c r="AS281" s="918"/>
      <c r="AT281" s="918"/>
    </row>
    <row r="282" spans="1:46" s="919" customFormat="1" x14ac:dyDescent="0.35">
      <c r="A282" s="918"/>
      <c r="B282" s="920"/>
      <c r="C282" s="1381"/>
      <c r="D282" s="1382"/>
      <c r="E282" s="1382"/>
      <c r="F282" s="1382"/>
      <c r="G282" s="1382"/>
      <c r="H282" s="1382"/>
      <c r="I282" s="1382"/>
      <c r="J282" s="1382"/>
      <c r="K282" s="1382"/>
      <c r="L282" s="1382"/>
      <c r="M282" s="1382"/>
      <c r="N282" s="1382"/>
      <c r="O282" s="1382"/>
      <c r="P282" s="1382"/>
      <c r="Q282" s="1382"/>
      <c r="R282" s="1382"/>
      <c r="S282" s="1382"/>
      <c r="T282" s="1382"/>
      <c r="U282" s="1382"/>
      <c r="V282" s="1382"/>
      <c r="W282" s="1382"/>
      <c r="X282" s="1383"/>
      <c r="Y282" s="922"/>
      <c r="Z282" s="918"/>
      <c r="AA282" s="918"/>
      <c r="AB282" s="918"/>
      <c r="AC282" s="918"/>
      <c r="AD282" s="918"/>
      <c r="AE282" s="918"/>
      <c r="AF282" s="918"/>
      <c r="AG282" s="918"/>
      <c r="AH282" s="918"/>
      <c r="AI282" s="918"/>
      <c r="AJ282" s="918"/>
      <c r="AK282" s="918"/>
      <c r="AL282" s="918"/>
      <c r="AM282" s="918"/>
      <c r="AN282" s="918"/>
      <c r="AO282" s="918"/>
      <c r="AP282" s="918"/>
      <c r="AQ282" s="918"/>
      <c r="AR282" s="918"/>
      <c r="AS282" s="918"/>
      <c r="AT282" s="918"/>
    </row>
    <row r="283" spans="1:46" s="919" customFormat="1" x14ac:dyDescent="0.35">
      <c r="A283" s="918"/>
      <c r="B283" s="920"/>
      <c r="C283" s="1381"/>
      <c r="D283" s="1382"/>
      <c r="E283" s="1382"/>
      <c r="F283" s="1382"/>
      <c r="G283" s="1382"/>
      <c r="H283" s="1382"/>
      <c r="I283" s="1382"/>
      <c r="J283" s="1382"/>
      <c r="K283" s="1382"/>
      <c r="L283" s="1382"/>
      <c r="M283" s="1382"/>
      <c r="N283" s="1382"/>
      <c r="O283" s="1382"/>
      <c r="P283" s="1382"/>
      <c r="Q283" s="1382"/>
      <c r="R283" s="1382"/>
      <c r="S283" s="1382"/>
      <c r="T283" s="1382"/>
      <c r="U283" s="1382"/>
      <c r="V283" s="1382"/>
      <c r="W283" s="1382"/>
      <c r="X283" s="1383"/>
      <c r="Y283" s="922"/>
      <c r="Z283" s="918"/>
      <c r="AA283" s="918"/>
      <c r="AB283" s="918"/>
      <c r="AC283" s="918"/>
      <c r="AD283" s="918"/>
      <c r="AE283" s="918"/>
      <c r="AF283" s="918"/>
      <c r="AG283" s="918"/>
      <c r="AH283" s="918"/>
      <c r="AI283" s="918"/>
      <c r="AJ283" s="918"/>
      <c r="AK283" s="918"/>
      <c r="AL283" s="918"/>
      <c r="AM283" s="918"/>
      <c r="AN283" s="918"/>
      <c r="AO283" s="918"/>
      <c r="AP283" s="918"/>
      <c r="AQ283" s="918"/>
      <c r="AR283" s="918"/>
      <c r="AS283" s="918"/>
      <c r="AT283" s="918"/>
    </row>
    <row r="284" spans="1:46" s="919" customFormat="1" x14ac:dyDescent="0.35">
      <c r="A284" s="918"/>
      <c r="B284" s="920"/>
      <c r="C284" s="1381"/>
      <c r="D284" s="1382"/>
      <c r="E284" s="1382"/>
      <c r="F284" s="1382"/>
      <c r="G284" s="1382"/>
      <c r="H284" s="1382"/>
      <c r="I284" s="1382"/>
      <c r="J284" s="1382"/>
      <c r="K284" s="1382"/>
      <c r="L284" s="1382"/>
      <c r="M284" s="1382"/>
      <c r="N284" s="1382"/>
      <c r="O284" s="1382"/>
      <c r="P284" s="1382"/>
      <c r="Q284" s="1382"/>
      <c r="R284" s="1382"/>
      <c r="S284" s="1382"/>
      <c r="T284" s="1382"/>
      <c r="U284" s="1382"/>
      <c r="V284" s="1382"/>
      <c r="W284" s="1382"/>
      <c r="X284" s="1383"/>
      <c r="Y284" s="922"/>
      <c r="Z284" s="918"/>
      <c r="AA284" s="918"/>
      <c r="AB284" s="918"/>
      <c r="AC284" s="918"/>
      <c r="AD284" s="918"/>
      <c r="AE284" s="918"/>
      <c r="AF284" s="918"/>
      <c r="AG284" s="918"/>
      <c r="AH284" s="918"/>
      <c r="AI284" s="918"/>
      <c r="AJ284" s="918"/>
      <c r="AK284" s="918"/>
      <c r="AL284" s="918"/>
      <c r="AM284" s="918"/>
      <c r="AN284" s="918"/>
      <c r="AO284" s="918"/>
      <c r="AP284" s="918"/>
      <c r="AQ284" s="918"/>
      <c r="AR284" s="918"/>
      <c r="AS284" s="918"/>
      <c r="AT284" s="918"/>
    </row>
    <row r="285" spans="1:46" s="919" customFormat="1" x14ac:dyDescent="0.35">
      <c r="A285" s="918"/>
      <c r="B285" s="920"/>
      <c r="C285" s="1381"/>
      <c r="D285" s="1382"/>
      <c r="E285" s="1382"/>
      <c r="F285" s="1382"/>
      <c r="G285" s="1382"/>
      <c r="H285" s="1382"/>
      <c r="I285" s="1382"/>
      <c r="J285" s="1382"/>
      <c r="K285" s="1382"/>
      <c r="L285" s="1382"/>
      <c r="M285" s="1382"/>
      <c r="N285" s="1382"/>
      <c r="O285" s="1382"/>
      <c r="P285" s="1382"/>
      <c r="Q285" s="1382"/>
      <c r="R285" s="1382"/>
      <c r="S285" s="1382"/>
      <c r="T285" s="1382"/>
      <c r="U285" s="1382"/>
      <c r="V285" s="1382"/>
      <c r="W285" s="1382"/>
      <c r="X285" s="1383"/>
      <c r="Y285" s="922"/>
      <c r="Z285" s="918"/>
      <c r="AA285" s="918"/>
      <c r="AB285" s="918"/>
      <c r="AC285" s="918"/>
      <c r="AD285" s="918"/>
      <c r="AE285" s="918"/>
      <c r="AF285" s="918"/>
      <c r="AG285" s="918"/>
      <c r="AH285" s="918"/>
      <c r="AI285" s="918"/>
      <c r="AJ285" s="918"/>
      <c r="AK285" s="918"/>
      <c r="AL285" s="918"/>
      <c r="AM285" s="918"/>
      <c r="AN285" s="918"/>
      <c r="AO285" s="918"/>
      <c r="AP285" s="918"/>
      <c r="AQ285" s="918"/>
      <c r="AR285" s="918"/>
      <c r="AS285" s="918"/>
      <c r="AT285" s="918"/>
    </row>
    <row r="286" spans="1:46" s="919" customFormat="1" x14ac:dyDescent="0.35">
      <c r="A286" s="918"/>
      <c r="B286" s="920"/>
      <c r="C286" s="1381"/>
      <c r="D286" s="1382"/>
      <c r="E286" s="1382"/>
      <c r="F286" s="1382"/>
      <c r="G286" s="1382"/>
      <c r="H286" s="1382"/>
      <c r="I286" s="1382"/>
      <c r="J286" s="1382"/>
      <c r="K286" s="1382"/>
      <c r="L286" s="1382"/>
      <c r="M286" s="1382"/>
      <c r="N286" s="1382"/>
      <c r="O286" s="1382"/>
      <c r="P286" s="1382"/>
      <c r="Q286" s="1382"/>
      <c r="R286" s="1382"/>
      <c r="S286" s="1382"/>
      <c r="T286" s="1382"/>
      <c r="U286" s="1382"/>
      <c r="V286" s="1382"/>
      <c r="W286" s="1382"/>
      <c r="X286" s="1383"/>
      <c r="Y286" s="922"/>
      <c r="Z286" s="918"/>
      <c r="AA286" s="918"/>
      <c r="AB286" s="918"/>
      <c r="AC286" s="918"/>
      <c r="AD286" s="918"/>
      <c r="AE286" s="918"/>
      <c r="AF286" s="918"/>
      <c r="AG286" s="918"/>
      <c r="AH286" s="918"/>
      <c r="AI286" s="918"/>
      <c r="AJ286" s="918"/>
      <c r="AK286" s="918"/>
      <c r="AL286" s="918"/>
      <c r="AM286" s="918"/>
      <c r="AN286" s="918"/>
      <c r="AO286" s="918"/>
      <c r="AP286" s="918"/>
      <c r="AQ286" s="918"/>
      <c r="AR286" s="918"/>
      <c r="AS286" s="918"/>
      <c r="AT286" s="918"/>
    </row>
    <row r="287" spans="1:46" s="919" customFormat="1" x14ac:dyDescent="0.35">
      <c r="A287" s="918"/>
      <c r="B287" s="920"/>
      <c r="C287" s="1381"/>
      <c r="D287" s="1382"/>
      <c r="E287" s="1382"/>
      <c r="F287" s="1382"/>
      <c r="G287" s="1382"/>
      <c r="H287" s="1382"/>
      <c r="I287" s="1382"/>
      <c r="J287" s="1382"/>
      <c r="K287" s="1382"/>
      <c r="L287" s="1382"/>
      <c r="M287" s="1382"/>
      <c r="N287" s="1382"/>
      <c r="O287" s="1382"/>
      <c r="P287" s="1382"/>
      <c r="Q287" s="1382"/>
      <c r="R287" s="1382"/>
      <c r="S287" s="1382"/>
      <c r="T287" s="1382"/>
      <c r="U287" s="1382"/>
      <c r="V287" s="1382"/>
      <c r="W287" s="1382"/>
      <c r="X287" s="1383"/>
      <c r="Y287" s="922"/>
      <c r="Z287" s="918"/>
      <c r="AA287" s="918"/>
      <c r="AB287" s="918"/>
      <c r="AC287" s="918"/>
      <c r="AD287" s="918"/>
      <c r="AE287" s="918"/>
      <c r="AF287" s="918"/>
      <c r="AG287" s="918"/>
      <c r="AH287" s="918"/>
      <c r="AI287" s="918"/>
      <c r="AJ287" s="918"/>
      <c r="AK287" s="918"/>
      <c r="AL287" s="918"/>
      <c r="AM287" s="918"/>
      <c r="AN287" s="918"/>
      <c r="AO287" s="918"/>
      <c r="AP287" s="918"/>
      <c r="AQ287" s="918"/>
      <c r="AR287" s="918"/>
      <c r="AS287" s="918"/>
      <c r="AT287" s="918"/>
    </row>
    <row r="288" spans="1:46" s="919" customFormat="1" x14ac:dyDescent="0.35">
      <c r="A288" s="918"/>
      <c r="B288" s="920"/>
      <c r="C288" s="1384"/>
      <c r="D288" s="1385"/>
      <c r="E288" s="1385"/>
      <c r="F288" s="1385"/>
      <c r="G288" s="1385"/>
      <c r="H288" s="1385"/>
      <c r="I288" s="1385"/>
      <c r="J288" s="1385"/>
      <c r="K288" s="1385"/>
      <c r="L288" s="1385"/>
      <c r="M288" s="1385"/>
      <c r="N288" s="1385"/>
      <c r="O288" s="1385"/>
      <c r="P288" s="1385"/>
      <c r="Q288" s="1385"/>
      <c r="R288" s="1385"/>
      <c r="S288" s="1385"/>
      <c r="T288" s="1385"/>
      <c r="U288" s="1385"/>
      <c r="V288" s="1385"/>
      <c r="W288" s="1385"/>
      <c r="X288" s="1386"/>
      <c r="Y288" s="922"/>
      <c r="Z288" s="918"/>
      <c r="AA288" s="918"/>
      <c r="AB288" s="918"/>
      <c r="AC288" s="918"/>
      <c r="AD288" s="918"/>
      <c r="AE288" s="918"/>
      <c r="AF288" s="918"/>
      <c r="AG288" s="918"/>
      <c r="AH288" s="918"/>
      <c r="AI288" s="918"/>
      <c r="AJ288" s="918"/>
      <c r="AK288" s="918"/>
      <c r="AL288" s="918"/>
      <c r="AM288" s="918"/>
      <c r="AN288" s="918"/>
      <c r="AO288" s="918"/>
      <c r="AP288" s="918"/>
      <c r="AQ288" s="918"/>
      <c r="AR288" s="918"/>
      <c r="AS288" s="918"/>
      <c r="AT288" s="918"/>
    </row>
    <row r="289" spans="1:46" s="919" customFormat="1" x14ac:dyDescent="0.35">
      <c r="A289" s="918"/>
      <c r="B289" s="924"/>
      <c r="C289" s="925"/>
      <c r="D289" s="925"/>
      <c r="E289" s="925"/>
      <c r="F289" s="925"/>
      <c r="G289" s="925"/>
      <c r="H289" s="925"/>
      <c r="I289" s="925"/>
      <c r="J289" s="925"/>
      <c r="K289" s="926"/>
      <c r="L289" s="926"/>
      <c r="M289" s="926"/>
      <c r="N289" s="927"/>
      <c r="O289" s="927"/>
      <c r="P289" s="927"/>
      <c r="Q289" s="927"/>
      <c r="R289" s="927"/>
      <c r="S289" s="927"/>
      <c r="T289" s="927"/>
      <c r="U289" s="927"/>
      <c r="V289" s="927"/>
      <c r="W289" s="927"/>
      <c r="X289" s="927"/>
      <c r="Y289" s="928"/>
      <c r="Z289" s="918"/>
      <c r="AA289" s="328"/>
      <c r="AB289" s="918"/>
      <c r="AC289" s="918"/>
      <c r="AD289" s="918"/>
      <c r="AE289" s="918"/>
      <c r="AF289" s="918"/>
      <c r="AG289" s="918"/>
      <c r="AH289" s="918"/>
      <c r="AI289" s="918"/>
      <c r="AJ289" s="918"/>
      <c r="AK289" s="918"/>
      <c r="AL289" s="918"/>
      <c r="AM289" s="918"/>
      <c r="AN289" s="918"/>
      <c r="AO289" s="918"/>
      <c r="AP289" s="918"/>
      <c r="AQ289" s="918"/>
      <c r="AR289" s="918"/>
      <c r="AS289" s="918"/>
      <c r="AT289" s="918"/>
    </row>
    <row r="290" spans="1:46" x14ac:dyDescent="0.35">
      <c r="A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328"/>
    </row>
    <row r="291" spans="1:46" ht="17.25" customHeight="1" x14ac:dyDescent="0.35">
      <c r="A291" s="4"/>
      <c r="B291" s="1387" t="s">
        <v>377</v>
      </c>
      <c r="C291" s="1388"/>
      <c r="D291" s="1388"/>
      <c r="E291" s="1388"/>
      <c r="F291" s="1388"/>
      <c r="G291" s="1388"/>
      <c r="H291" s="1388"/>
      <c r="I291" s="1388"/>
      <c r="J291" s="1388"/>
      <c r="K291" s="1388"/>
      <c r="L291" s="1388"/>
      <c r="M291" s="1388"/>
      <c r="N291" s="1388"/>
      <c r="O291" s="1388"/>
      <c r="P291" s="1388"/>
      <c r="Q291" s="1388"/>
      <c r="R291" s="1388"/>
      <c r="S291" s="776"/>
      <c r="T291" s="1389" t="s">
        <v>338</v>
      </c>
      <c r="U291" s="1389"/>
      <c r="V291" s="1389"/>
      <c r="W291" s="1389"/>
      <c r="X291" s="1389"/>
      <c r="Y291" s="1390"/>
      <c r="Z291" s="4"/>
      <c r="AA291" s="328"/>
    </row>
    <row r="292" spans="1:46" x14ac:dyDescent="0.35">
      <c r="A292" s="4" t="s">
        <v>258</v>
      </c>
      <c r="B292" s="853" t="s">
        <v>378</v>
      </c>
      <c r="C292" s="1372" t="s">
        <v>379</v>
      </c>
      <c r="D292" s="1372"/>
      <c r="E292" s="1372"/>
      <c r="F292" s="1372"/>
      <c r="G292" s="1372"/>
      <c r="H292" s="1372"/>
      <c r="I292" s="1344"/>
      <c r="J292" s="1345"/>
      <c r="K292" s="1345"/>
      <c r="L292" s="1345"/>
      <c r="M292" s="1345"/>
      <c r="N292" s="1345"/>
      <c r="O292" s="1345"/>
      <c r="P292" s="1345"/>
      <c r="Q292" s="1345"/>
      <c r="R292" s="1345"/>
      <c r="S292" s="1345"/>
      <c r="T292" s="1345"/>
      <c r="U292" s="1345"/>
      <c r="V292" s="1345"/>
      <c r="W292" s="1345"/>
      <c r="X292" s="1345"/>
      <c r="Y292" s="1346"/>
      <c r="Z292" s="4"/>
      <c r="AA292" s="328"/>
    </row>
    <row r="293" spans="1:46" ht="9" customHeight="1" x14ac:dyDescent="0.35">
      <c r="A293" s="4"/>
      <c r="B293" s="748"/>
      <c r="C293" s="749"/>
      <c r="D293" s="749"/>
      <c r="E293" s="749"/>
      <c r="F293" s="749"/>
      <c r="G293" s="749"/>
      <c r="H293" s="749"/>
      <c r="I293" s="749"/>
      <c r="J293" s="749"/>
      <c r="K293" s="749"/>
      <c r="L293" s="749"/>
      <c r="M293" s="749"/>
      <c r="N293" s="749"/>
      <c r="O293" s="749"/>
      <c r="P293" s="749"/>
      <c r="Q293" s="749"/>
      <c r="R293" s="749"/>
      <c r="S293" s="749"/>
      <c r="T293" s="749"/>
      <c r="U293" s="749"/>
      <c r="V293" s="749"/>
      <c r="W293" s="749"/>
      <c r="X293" s="749"/>
      <c r="Y293" s="750"/>
      <c r="Z293" s="4"/>
      <c r="AA293" s="328"/>
    </row>
    <row r="294" spans="1:46" ht="18.649999999999999" customHeight="1" x14ac:dyDescent="0.35">
      <c r="A294" s="4" t="s">
        <v>258</v>
      </c>
      <c r="B294" s="794" t="s">
        <v>380</v>
      </c>
      <c r="C294" s="248"/>
      <c r="D294" s="248"/>
      <c r="E294" s="248"/>
      <c r="F294" s="248"/>
      <c r="G294" s="248"/>
      <c r="H294" s="27"/>
      <c r="I294" s="1344"/>
      <c r="J294" s="1345"/>
      <c r="K294" s="1345"/>
      <c r="L294" s="1345"/>
      <c r="M294" s="1345"/>
      <c r="N294" s="1345"/>
      <c r="O294" s="1345"/>
      <c r="P294" s="1345"/>
      <c r="Q294" s="1345"/>
      <c r="R294" s="1345"/>
      <c r="S294" s="1345"/>
      <c r="T294" s="1345"/>
      <c r="U294" s="1345"/>
      <c r="V294" s="1345"/>
      <c r="W294" s="1345"/>
      <c r="X294" s="1345"/>
      <c r="Y294" s="1346"/>
      <c r="Z294" s="4"/>
      <c r="AA294" s="775"/>
    </row>
    <row r="295" spans="1:46" ht="21" customHeight="1" x14ac:dyDescent="0.35">
      <c r="A295" s="4"/>
      <c r="B295" s="173"/>
      <c r="C295" s="1371" t="s">
        <v>381</v>
      </c>
      <c r="D295" s="1371"/>
      <c r="E295" s="1371"/>
      <c r="F295" s="1371"/>
      <c r="G295" s="1371"/>
      <c r="H295" s="1371"/>
      <c r="I295" s="1371"/>
      <c r="J295" s="1371"/>
      <c r="K295" s="1371"/>
      <c r="L295" s="1371"/>
      <c r="M295" s="1371"/>
      <c r="N295" s="1371"/>
      <c r="O295" s="1371"/>
      <c r="P295" s="1371"/>
      <c r="Q295" s="1371"/>
      <c r="R295" s="1371"/>
      <c r="S295" s="1371"/>
      <c r="T295" s="1371"/>
      <c r="U295" s="1371"/>
      <c r="V295" s="1371"/>
      <c r="W295" s="1371"/>
      <c r="X295" s="1371"/>
      <c r="Y295" s="236"/>
      <c r="Z295" s="4"/>
      <c r="AA295" s="328"/>
    </row>
    <row r="296" spans="1:46" x14ac:dyDescent="0.35">
      <c r="A296" s="4"/>
      <c r="B296" s="173"/>
      <c r="C296" s="1373"/>
      <c r="D296" s="1373"/>
      <c r="E296" s="1373"/>
      <c r="F296" s="1373"/>
      <c r="G296" s="1373"/>
      <c r="H296" s="1373"/>
      <c r="I296" s="1373"/>
      <c r="J296" s="1373"/>
      <c r="K296" s="1373"/>
      <c r="L296" s="1373"/>
      <c r="M296" s="1373"/>
      <c r="N296" s="1373"/>
      <c r="O296" s="1373"/>
      <c r="P296" s="1373"/>
      <c r="Q296" s="1373"/>
      <c r="R296" s="1373"/>
      <c r="S296" s="1373"/>
      <c r="T296" s="1373"/>
      <c r="U296" s="1373"/>
      <c r="V296" s="1373"/>
      <c r="W296" s="1373"/>
      <c r="X296" s="1373"/>
      <c r="Y296" s="236"/>
      <c r="Z296" s="4"/>
      <c r="AA296" s="60"/>
    </row>
    <row r="297" spans="1:46" x14ac:dyDescent="0.35">
      <c r="A297" s="4"/>
      <c r="B297" s="173"/>
      <c r="C297" s="1350"/>
      <c r="D297" s="1351"/>
      <c r="E297" s="1351"/>
      <c r="F297" s="1351"/>
      <c r="G297" s="1351"/>
      <c r="H297" s="1351"/>
      <c r="I297" s="1351"/>
      <c r="J297" s="1351"/>
      <c r="K297" s="1351"/>
      <c r="L297" s="1351"/>
      <c r="M297" s="1351"/>
      <c r="N297" s="1351"/>
      <c r="O297" s="1351"/>
      <c r="P297" s="1351"/>
      <c r="Q297" s="1351"/>
      <c r="R297" s="1351"/>
      <c r="S297" s="1351"/>
      <c r="T297" s="1351"/>
      <c r="U297" s="1351"/>
      <c r="V297" s="1351"/>
      <c r="W297" s="1351"/>
      <c r="X297" s="1352"/>
      <c r="Y297" s="236"/>
      <c r="Z297" s="4"/>
      <c r="AA297" s="60"/>
    </row>
    <row r="298" spans="1:46" x14ac:dyDescent="0.35">
      <c r="A298" s="4"/>
      <c r="B298" s="173"/>
      <c r="C298" s="1353"/>
      <c r="D298" s="1088"/>
      <c r="E298" s="1088"/>
      <c r="F298" s="1088"/>
      <c r="G298" s="1088"/>
      <c r="H298" s="1088"/>
      <c r="I298" s="1088"/>
      <c r="J298" s="1088"/>
      <c r="K298" s="1088"/>
      <c r="L298" s="1088"/>
      <c r="M298" s="1088"/>
      <c r="N298" s="1088"/>
      <c r="O298" s="1088"/>
      <c r="P298" s="1088"/>
      <c r="Q298" s="1088"/>
      <c r="R298" s="1088"/>
      <c r="S298" s="1088"/>
      <c r="T298" s="1088"/>
      <c r="U298" s="1088"/>
      <c r="V298" s="1088"/>
      <c r="W298" s="1088"/>
      <c r="X298" s="1354"/>
      <c r="Y298" s="236"/>
      <c r="Z298" s="4"/>
      <c r="AA298" s="60"/>
    </row>
    <row r="299" spans="1:46" x14ac:dyDescent="0.35">
      <c r="A299" s="4"/>
      <c r="B299" s="173"/>
      <c r="C299" s="1353"/>
      <c r="D299" s="1088"/>
      <c r="E299" s="1088"/>
      <c r="F299" s="1088"/>
      <c r="G299" s="1088"/>
      <c r="H299" s="1088"/>
      <c r="I299" s="1088"/>
      <c r="J299" s="1088"/>
      <c r="K299" s="1088"/>
      <c r="L299" s="1088"/>
      <c r="M299" s="1088"/>
      <c r="N299" s="1088"/>
      <c r="O299" s="1088"/>
      <c r="P299" s="1088"/>
      <c r="Q299" s="1088"/>
      <c r="R299" s="1088"/>
      <c r="S299" s="1088"/>
      <c r="T299" s="1088"/>
      <c r="U299" s="1088"/>
      <c r="V299" s="1088"/>
      <c r="W299" s="1088"/>
      <c r="X299" s="1354"/>
      <c r="Y299" s="236"/>
      <c r="Z299" s="4"/>
      <c r="AA299" s="60"/>
    </row>
    <row r="300" spans="1:46" x14ac:dyDescent="0.35">
      <c r="A300" s="4"/>
      <c r="B300" s="173"/>
      <c r="C300" s="1353"/>
      <c r="D300" s="1088"/>
      <c r="E300" s="1088"/>
      <c r="F300" s="1088"/>
      <c r="G300" s="1088"/>
      <c r="H300" s="1088"/>
      <c r="I300" s="1088"/>
      <c r="J300" s="1088"/>
      <c r="K300" s="1088"/>
      <c r="L300" s="1088"/>
      <c r="M300" s="1088"/>
      <c r="N300" s="1088"/>
      <c r="O300" s="1088"/>
      <c r="P300" s="1088"/>
      <c r="Q300" s="1088"/>
      <c r="R300" s="1088"/>
      <c r="S300" s="1088"/>
      <c r="T300" s="1088"/>
      <c r="U300" s="1088"/>
      <c r="V300" s="1088"/>
      <c r="W300" s="1088"/>
      <c r="X300" s="1354"/>
      <c r="Y300" s="236"/>
      <c r="Z300" s="4"/>
      <c r="AA300" s="60"/>
    </row>
    <row r="301" spans="1:46" x14ac:dyDescent="0.35">
      <c r="A301" s="4"/>
      <c r="B301" s="173"/>
      <c r="C301" s="1353"/>
      <c r="D301" s="1088"/>
      <c r="E301" s="1088"/>
      <c r="F301" s="1088"/>
      <c r="G301" s="1088"/>
      <c r="H301" s="1088"/>
      <c r="I301" s="1088"/>
      <c r="J301" s="1088"/>
      <c r="K301" s="1088"/>
      <c r="L301" s="1088"/>
      <c r="M301" s="1088"/>
      <c r="N301" s="1088"/>
      <c r="O301" s="1088"/>
      <c r="P301" s="1088"/>
      <c r="Q301" s="1088"/>
      <c r="R301" s="1088"/>
      <c r="S301" s="1088"/>
      <c r="T301" s="1088"/>
      <c r="U301" s="1088"/>
      <c r="V301" s="1088"/>
      <c r="W301" s="1088"/>
      <c r="X301" s="1354"/>
      <c r="Y301" s="236"/>
      <c r="Z301" s="4"/>
      <c r="AA301" s="60"/>
    </row>
    <row r="302" spans="1:46" x14ac:dyDescent="0.35">
      <c r="A302" s="4"/>
      <c r="B302" s="173"/>
      <c r="C302" s="1353"/>
      <c r="D302" s="1088"/>
      <c r="E302" s="1088"/>
      <c r="F302" s="1088"/>
      <c r="G302" s="1088"/>
      <c r="H302" s="1088"/>
      <c r="I302" s="1088"/>
      <c r="J302" s="1088"/>
      <c r="K302" s="1088"/>
      <c r="L302" s="1088"/>
      <c r="M302" s="1088"/>
      <c r="N302" s="1088"/>
      <c r="O302" s="1088"/>
      <c r="P302" s="1088"/>
      <c r="Q302" s="1088"/>
      <c r="R302" s="1088"/>
      <c r="S302" s="1088"/>
      <c r="T302" s="1088"/>
      <c r="U302" s="1088"/>
      <c r="V302" s="1088"/>
      <c r="W302" s="1088"/>
      <c r="X302" s="1354"/>
      <c r="Y302" s="236"/>
      <c r="Z302" s="4"/>
    </row>
    <row r="303" spans="1:46" x14ac:dyDescent="0.35">
      <c r="A303" s="4"/>
      <c r="B303" s="173"/>
      <c r="C303" s="1353"/>
      <c r="D303" s="1088"/>
      <c r="E303" s="1088"/>
      <c r="F303" s="1088"/>
      <c r="G303" s="1088"/>
      <c r="H303" s="1088"/>
      <c r="I303" s="1088"/>
      <c r="J303" s="1088"/>
      <c r="K303" s="1088"/>
      <c r="L303" s="1088"/>
      <c r="M303" s="1088"/>
      <c r="N303" s="1088"/>
      <c r="O303" s="1088"/>
      <c r="P303" s="1088"/>
      <c r="Q303" s="1088"/>
      <c r="R303" s="1088"/>
      <c r="S303" s="1088"/>
      <c r="T303" s="1088"/>
      <c r="U303" s="1088"/>
      <c r="V303" s="1088"/>
      <c r="W303" s="1088"/>
      <c r="X303" s="1354"/>
      <c r="Y303" s="236"/>
      <c r="Z303" s="4"/>
    </row>
    <row r="304" spans="1:46" x14ac:dyDescent="0.35">
      <c r="A304" s="4"/>
      <c r="B304" s="173"/>
      <c r="C304" s="1355"/>
      <c r="D304" s="1356"/>
      <c r="E304" s="1356"/>
      <c r="F304" s="1356"/>
      <c r="G304" s="1356"/>
      <c r="H304" s="1356"/>
      <c r="I304" s="1356"/>
      <c r="J304" s="1356"/>
      <c r="K304" s="1356"/>
      <c r="L304" s="1356"/>
      <c r="M304" s="1356"/>
      <c r="N304" s="1356"/>
      <c r="O304" s="1356"/>
      <c r="P304" s="1356"/>
      <c r="Q304" s="1356"/>
      <c r="R304" s="1356"/>
      <c r="S304" s="1356"/>
      <c r="T304" s="1356"/>
      <c r="U304" s="1356"/>
      <c r="V304" s="1356"/>
      <c r="W304" s="1356"/>
      <c r="X304" s="1357"/>
      <c r="Y304" s="236"/>
      <c r="Z304" s="4"/>
    </row>
    <row r="305" spans="1:27" x14ac:dyDescent="0.35">
      <c r="A305" s="4"/>
      <c r="B305" s="170"/>
      <c r="C305" s="171"/>
      <c r="D305" s="171"/>
      <c r="E305" s="171"/>
      <c r="F305" s="171"/>
      <c r="G305" s="171"/>
      <c r="H305" s="171"/>
      <c r="I305" s="171"/>
      <c r="J305" s="171"/>
      <c r="K305" s="172"/>
      <c r="L305" s="172"/>
      <c r="M305" s="172"/>
      <c r="N305" s="237"/>
      <c r="O305" s="237"/>
      <c r="P305" s="237"/>
      <c r="Q305" s="237"/>
      <c r="R305" s="237"/>
      <c r="S305" s="237"/>
      <c r="T305" s="237"/>
      <c r="U305" s="237"/>
      <c r="V305" s="237"/>
      <c r="W305" s="237"/>
      <c r="X305" s="237"/>
      <c r="Y305" s="238"/>
      <c r="Z305" s="4"/>
    </row>
    <row r="306" spans="1:27" ht="15" customHeight="1" x14ac:dyDescent="0.35">
      <c r="A306" s="4" t="s">
        <v>258</v>
      </c>
      <c r="B306" s="853" t="s">
        <v>303</v>
      </c>
      <c r="C306" s="1372" t="s">
        <v>379</v>
      </c>
      <c r="D306" s="1372"/>
      <c r="E306" s="1372"/>
      <c r="F306" s="1372"/>
      <c r="G306" s="1372"/>
      <c r="H306" s="1372"/>
      <c r="I306" s="1344"/>
      <c r="J306" s="1345"/>
      <c r="K306" s="1345"/>
      <c r="L306" s="1345"/>
      <c r="M306" s="1345"/>
      <c r="N306" s="1345"/>
      <c r="O306" s="1345"/>
      <c r="P306" s="1345"/>
      <c r="Q306" s="1345"/>
      <c r="R306" s="1345"/>
      <c r="S306" s="1345"/>
      <c r="T306" s="1345"/>
      <c r="U306" s="1345"/>
      <c r="V306" s="1345"/>
      <c r="W306" s="1345"/>
      <c r="X306" s="1345"/>
      <c r="Y306" s="1346"/>
      <c r="Z306" s="4"/>
      <c r="AA306" s="60"/>
    </row>
    <row r="307" spans="1:27" ht="10.5" customHeight="1" x14ac:dyDescent="0.35">
      <c r="A307" s="4"/>
      <c r="B307" s="748"/>
      <c r="C307" s="749"/>
      <c r="D307" s="749"/>
      <c r="E307" s="749"/>
      <c r="F307" s="749"/>
      <c r="G307" s="749"/>
      <c r="H307" s="749"/>
      <c r="I307" s="749"/>
      <c r="J307" s="749"/>
      <c r="K307" s="749"/>
      <c r="L307" s="749"/>
      <c r="M307" s="749"/>
      <c r="N307" s="749"/>
      <c r="O307" s="749"/>
      <c r="P307" s="749"/>
      <c r="Q307" s="749"/>
      <c r="R307" s="749"/>
      <c r="S307" s="749"/>
      <c r="T307" s="749"/>
      <c r="U307" s="749"/>
      <c r="V307" s="749"/>
      <c r="W307" s="749"/>
      <c r="X307" s="749"/>
      <c r="Y307" s="750"/>
      <c r="Z307" s="4"/>
      <c r="AA307" s="60"/>
    </row>
    <row r="308" spans="1:27" ht="18.649999999999999" customHeight="1" x14ac:dyDescent="0.35">
      <c r="A308" s="4" t="s">
        <v>258</v>
      </c>
      <c r="B308" s="794" t="s">
        <v>380</v>
      </c>
      <c r="C308" s="248"/>
      <c r="D308" s="248"/>
      <c r="E308" s="248"/>
      <c r="F308" s="248"/>
      <c r="G308" s="248"/>
      <c r="H308" s="27"/>
      <c r="I308" s="1344"/>
      <c r="J308" s="1345"/>
      <c r="K308" s="1345"/>
      <c r="L308" s="1345"/>
      <c r="M308" s="1345"/>
      <c r="N308" s="1345"/>
      <c r="O308" s="1345"/>
      <c r="P308" s="1345"/>
      <c r="Q308" s="1345"/>
      <c r="R308" s="1345"/>
      <c r="S308" s="1345"/>
      <c r="T308" s="1345"/>
      <c r="U308" s="1345"/>
      <c r="V308" s="1345"/>
      <c r="W308" s="1345"/>
      <c r="X308" s="1345"/>
      <c r="Y308" s="1346"/>
      <c r="Z308" s="4"/>
      <c r="AA308" s="60"/>
    </row>
    <row r="309" spans="1:27" ht="15" customHeight="1" x14ac:dyDescent="0.35">
      <c r="A309" s="4"/>
      <c r="B309" s="173"/>
      <c r="C309" s="1371" t="s">
        <v>382</v>
      </c>
      <c r="D309" s="1371"/>
      <c r="E309" s="1371"/>
      <c r="F309" s="1371"/>
      <c r="G309" s="1371"/>
      <c r="H309" s="1371"/>
      <c r="I309" s="1371"/>
      <c r="J309" s="1371"/>
      <c r="K309" s="1371"/>
      <c r="L309" s="1371"/>
      <c r="M309" s="1371"/>
      <c r="N309" s="1371"/>
      <c r="O309" s="1371"/>
      <c r="P309" s="1371"/>
      <c r="Q309" s="1371"/>
      <c r="R309" s="1371"/>
      <c r="S309" s="1371"/>
      <c r="T309" s="1371"/>
      <c r="U309" s="1371"/>
      <c r="V309" s="1371"/>
      <c r="W309" s="1371"/>
      <c r="X309" s="1371"/>
      <c r="Y309" s="236"/>
      <c r="Z309" s="4"/>
    </row>
    <row r="310" spans="1:27" ht="19.5" customHeight="1" x14ac:dyDescent="0.35">
      <c r="A310" s="4"/>
      <c r="B310" s="173"/>
      <c r="C310" s="1373"/>
      <c r="D310" s="1373"/>
      <c r="E310" s="1373"/>
      <c r="F310" s="1373"/>
      <c r="G310" s="1373"/>
      <c r="H310" s="1373"/>
      <c r="I310" s="1373"/>
      <c r="J310" s="1373"/>
      <c r="K310" s="1373"/>
      <c r="L310" s="1373"/>
      <c r="M310" s="1373"/>
      <c r="N310" s="1373"/>
      <c r="O310" s="1373"/>
      <c r="P310" s="1373"/>
      <c r="Q310" s="1373"/>
      <c r="R310" s="1373"/>
      <c r="S310" s="1373"/>
      <c r="T310" s="1373"/>
      <c r="U310" s="1373"/>
      <c r="V310" s="1373"/>
      <c r="W310" s="1373"/>
      <c r="X310" s="1373"/>
      <c r="Y310" s="236"/>
      <c r="Z310" s="4"/>
    </row>
    <row r="311" spans="1:27" x14ac:dyDescent="0.35">
      <c r="A311" s="4"/>
      <c r="B311" s="173"/>
      <c r="C311" s="1350"/>
      <c r="D311" s="1351"/>
      <c r="E311" s="1351"/>
      <c r="F311" s="1351"/>
      <c r="G311" s="1351"/>
      <c r="H311" s="1351"/>
      <c r="I311" s="1351"/>
      <c r="J311" s="1351"/>
      <c r="K311" s="1351"/>
      <c r="L311" s="1351"/>
      <c r="M311" s="1351"/>
      <c r="N311" s="1351"/>
      <c r="O311" s="1351"/>
      <c r="P311" s="1351"/>
      <c r="Q311" s="1351"/>
      <c r="R311" s="1351"/>
      <c r="S311" s="1351"/>
      <c r="T311" s="1351"/>
      <c r="U311" s="1351"/>
      <c r="V311" s="1351"/>
      <c r="W311" s="1351"/>
      <c r="X311" s="1352"/>
      <c r="Y311" s="236"/>
      <c r="Z311" s="4"/>
    </row>
    <row r="312" spans="1:27" x14ac:dyDescent="0.35">
      <c r="A312" s="4"/>
      <c r="B312" s="173"/>
      <c r="C312" s="1353"/>
      <c r="D312" s="1088"/>
      <c r="E312" s="1088"/>
      <c r="F312" s="1088"/>
      <c r="G312" s="1088"/>
      <c r="H312" s="1088"/>
      <c r="I312" s="1088"/>
      <c r="J312" s="1088"/>
      <c r="K312" s="1088"/>
      <c r="L312" s="1088"/>
      <c r="M312" s="1088"/>
      <c r="N312" s="1088"/>
      <c r="O312" s="1088"/>
      <c r="P312" s="1088"/>
      <c r="Q312" s="1088"/>
      <c r="R312" s="1088"/>
      <c r="S312" s="1088"/>
      <c r="T312" s="1088"/>
      <c r="U312" s="1088"/>
      <c r="V312" s="1088"/>
      <c r="W312" s="1088"/>
      <c r="X312" s="1354"/>
      <c r="Y312" s="236"/>
      <c r="Z312" s="4"/>
    </row>
    <row r="313" spans="1:27" x14ac:dyDescent="0.35">
      <c r="A313" s="4"/>
      <c r="B313" s="173"/>
      <c r="C313" s="1353"/>
      <c r="D313" s="1088"/>
      <c r="E313" s="1088"/>
      <c r="F313" s="1088"/>
      <c r="G313" s="1088"/>
      <c r="H313" s="1088"/>
      <c r="I313" s="1088"/>
      <c r="J313" s="1088"/>
      <c r="K313" s="1088"/>
      <c r="L313" s="1088"/>
      <c r="M313" s="1088"/>
      <c r="N313" s="1088"/>
      <c r="O313" s="1088"/>
      <c r="P313" s="1088"/>
      <c r="Q313" s="1088"/>
      <c r="R313" s="1088"/>
      <c r="S313" s="1088"/>
      <c r="T313" s="1088"/>
      <c r="U313" s="1088"/>
      <c r="V313" s="1088"/>
      <c r="W313" s="1088"/>
      <c r="X313" s="1354"/>
      <c r="Y313" s="236"/>
      <c r="Z313" s="4"/>
    </row>
    <row r="314" spans="1:27" x14ac:dyDescent="0.35">
      <c r="A314" s="4"/>
      <c r="B314" s="173"/>
      <c r="C314" s="1353"/>
      <c r="D314" s="1088"/>
      <c r="E314" s="1088"/>
      <c r="F314" s="1088"/>
      <c r="G314" s="1088"/>
      <c r="H314" s="1088"/>
      <c r="I314" s="1088"/>
      <c r="J314" s="1088"/>
      <c r="K314" s="1088"/>
      <c r="L314" s="1088"/>
      <c r="M314" s="1088"/>
      <c r="N314" s="1088"/>
      <c r="O314" s="1088"/>
      <c r="P314" s="1088"/>
      <c r="Q314" s="1088"/>
      <c r="R314" s="1088"/>
      <c r="S314" s="1088"/>
      <c r="T314" s="1088"/>
      <c r="U314" s="1088"/>
      <c r="V314" s="1088"/>
      <c r="W314" s="1088"/>
      <c r="X314" s="1354"/>
      <c r="Y314" s="236"/>
      <c r="Z314" s="4"/>
    </row>
    <row r="315" spans="1:27" x14ac:dyDescent="0.35">
      <c r="A315" s="4"/>
      <c r="B315" s="173"/>
      <c r="C315" s="1353"/>
      <c r="D315" s="1088"/>
      <c r="E315" s="1088"/>
      <c r="F315" s="1088"/>
      <c r="G315" s="1088"/>
      <c r="H315" s="1088"/>
      <c r="I315" s="1088"/>
      <c r="J315" s="1088"/>
      <c r="K315" s="1088"/>
      <c r="L315" s="1088"/>
      <c r="M315" s="1088"/>
      <c r="N315" s="1088"/>
      <c r="O315" s="1088"/>
      <c r="P315" s="1088"/>
      <c r="Q315" s="1088"/>
      <c r="R315" s="1088"/>
      <c r="S315" s="1088"/>
      <c r="T315" s="1088"/>
      <c r="U315" s="1088"/>
      <c r="V315" s="1088"/>
      <c r="W315" s="1088"/>
      <c r="X315" s="1354"/>
      <c r="Y315" s="236"/>
      <c r="Z315" s="4"/>
    </row>
    <row r="316" spans="1:27" x14ac:dyDescent="0.35">
      <c r="A316" s="4"/>
      <c r="B316" s="173"/>
      <c r="C316" s="1353"/>
      <c r="D316" s="1088"/>
      <c r="E316" s="1088"/>
      <c r="F316" s="1088"/>
      <c r="G316" s="1088"/>
      <c r="H316" s="1088"/>
      <c r="I316" s="1088"/>
      <c r="J316" s="1088"/>
      <c r="K316" s="1088"/>
      <c r="L316" s="1088"/>
      <c r="M316" s="1088"/>
      <c r="N316" s="1088"/>
      <c r="O316" s="1088"/>
      <c r="P316" s="1088"/>
      <c r="Q316" s="1088"/>
      <c r="R316" s="1088"/>
      <c r="S316" s="1088"/>
      <c r="T316" s="1088"/>
      <c r="U316" s="1088"/>
      <c r="V316" s="1088"/>
      <c r="W316" s="1088"/>
      <c r="X316" s="1354"/>
      <c r="Y316" s="236"/>
      <c r="Z316" s="4"/>
    </row>
    <row r="317" spans="1:27" x14ac:dyDescent="0.35">
      <c r="A317" s="4"/>
      <c r="B317" s="173"/>
      <c r="C317" s="1353"/>
      <c r="D317" s="1088"/>
      <c r="E317" s="1088"/>
      <c r="F317" s="1088"/>
      <c r="G317" s="1088"/>
      <c r="H317" s="1088"/>
      <c r="I317" s="1088"/>
      <c r="J317" s="1088"/>
      <c r="K317" s="1088"/>
      <c r="L317" s="1088"/>
      <c r="M317" s="1088"/>
      <c r="N317" s="1088"/>
      <c r="O317" s="1088"/>
      <c r="P317" s="1088"/>
      <c r="Q317" s="1088"/>
      <c r="R317" s="1088"/>
      <c r="S317" s="1088"/>
      <c r="T317" s="1088"/>
      <c r="U317" s="1088"/>
      <c r="V317" s="1088"/>
      <c r="W317" s="1088"/>
      <c r="X317" s="1354"/>
      <c r="Y317" s="236"/>
      <c r="Z317" s="4"/>
    </row>
    <row r="318" spans="1:27" x14ac:dyDescent="0.35">
      <c r="A318" s="4"/>
      <c r="B318" s="173"/>
      <c r="C318" s="1355"/>
      <c r="D318" s="1356"/>
      <c r="E318" s="1356"/>
      <c r="F318" s="1356"/>
      <c r="G318" s="1356"/>
      <c r="H318" s="1356"/>
      <c r="I318" s="1356"/>
      <c r="J318" s="1356"/>
      <c r="K318" s="1356"/>
      <c r="L318" s="1356"/>
      <c r="M318" s="1356"/>
      <c r="N318" s="1356"/>
      <c r="O318" s="1356"/>
      <c r="P318" s="1356"/>
      <c r="Q318" s="1356"/>
      <c r="R318" s="1356"/>
      <c r="S318" s="1356"/>
      <c r="T318" s="1356"/>
      <c r="U318" s="1356"/>
      <c r="V318" s="1356"/>
      <c r="W318" s="1356"/>
      <c r="X318" s="1357"/>
      <c r="Y318" s="236"/>
      <c r="Z318" s="4"/>
    </row>
    <row r="319" spans="1:27" x14ac:dyDescent="0.35">
      <c r="A319" s="4"/>
      <c r="B319" s="777"/>
      <c r="C319" s="301"/>
      <c r="D319" s="301"/>
      <c r="E319" s="301"/>
      <c r="F319" s="301"/>
      <c r="G319" s="301"/>
      <c r="H319" s="301"/>
      <c r="I319" s="301"/>
      <c r="J319" s="301"/>
      <c r="K319" s="778"/>
      <c r="L319" s="778"/>
      <c r="M319" s="778"/>
      <c r="N319" s="779"/>
      <c r="O319" s="779"/>
      <c r="P319" s="779"/>
      <c r="Q319" s="779"/>
      <c r="R319" s="779"/>
      <c r="S319" s="779"/>
      <c r="T319" s="779"/>
      <c r="U319" s="779"/>
      <c r="V319" s="779"/>
      <c r="W319" s="779"/>
      <c r="X319" s="779"/>
      <c r="Y319" s="780"/>
      <c r="Z319" s="4"/>
    </row>
    <row r="320" spans="1:27" x14ac:dyDescent="0.35">
      <c r="A320" s="4"/>
      <c r="B320" s="795" t="s">
        <v>101</v>
      </c>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7" x14ac:dyDescent="0.35">
      <c r="A321" s="4"/>
      <c r="B321" s="772"/>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7" ht="5.25" customHeight="1" x14ac:dyDescent="0.35">
      <c r="A322" s="4"/>
      <c r="B322" s="772"/>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7" x14ac:dyDescent="0.35">
      <c r="A323" s="4"/>
      <c r="B323" s="160" t="s">
        <v>383</v>
      </c>
      <c r="C323" s="37"/>
      <c r="D323" s="4"/>
      <c r="E323" s="4"/>
      <c r="F323" s="4"/>
      <c r="G323" s="4"/>
      <c r="H323" s="4"/>
      <c r="I323" s="4"/>
      <c r="J323" s="4"/>
      <c r="K323" s="4"/>
      <c r="L323" s="4"/>
      <c r="M323" s="4"/>
      <c r="N323" s="4"/>
      <c r="O323" s="4"/>
      <c r="P323" s="4"/>
      <c r="Q323" s="4"/>
      <c r="R323" s="4"/>
      <c r="S323" s="4"/>
      <c r="T323" s="4"/>
      <c r="U323" s="4"/>
      <c r="V323" s="4"/>
      <c r="W323" s="4"/>
      <c r="X323" s="4"/>
      <c r="Y323" s="4"/>
      <c r="Z323" s="4"/>
    </row>
    <row r="324" spans="1:27" x14ac:dyDescent="0.35">
      <c r="A324" s="4"/>
      <c r="B324" s="120"/>
      <c r="C324" s="120"/>
      <c r="D324" s="120"/>
      <c r="E324" s="120"/>
      <c r="F324" s="120"/>
      <c r="G324" s="120"/>
      <c r="H324" s="120"/>
      <c r="I324" s="120"/>
      <c r="J324" s="120"/>
      <c r="K324" s="120"/>
      <c r="L324" s="120"/>
      <c r="M324" s="120"/>
      <c r="N324" s="120"/>
      <c r="O324" s="120"/>
      <c r="P324" s="120"/>
      <c r="Q324" s="120"/>
      <c r="R324" s="120"/>
      <c r="S324" s="120"/>
      <c r="T324" s="120"/>
      <c r="U324" s="259"/>
      <c r="V324" s="1003" t="s">
        <v>61</v>
      </c>
      <c r="W324" s="1004"/>
      <c r="X324" s="1004" t="s">
        <v>253</v>
      </c>
      <c r="Y324" s="1004"/>
      <c r="Z324" s="4"/>
    </row>
    <row r="325" spans="1:27" ht="14.5" customHeight="1" x14ac:dyDescent="0.35">
      <c r="A325" s="4" t="s">
        <v>258</v>
      </c>
      <c r="B325" s="282">
        <v>3.2</v>
      </c>
      <c r="C325" s="1151" t="s">
        <v>384</v>
      </c>
      <c r="D325" s="1151"/>
      <c r="E325" s="1151"/>
      <c r="F325" s="1151"/>
      <c r="G325" s="1151"/>
      <c r="H325" s="1151"/>
      <c r="I325" s="1151"/>
      <c r="J325" s="1151"/>
      <c r="K325" s="1151"/>
      <c r="L325" s="1151"/>
      <c r="M325" s="1151"/>
      <c r="N325" s="1151"/>
      <c r="O325" s="1151"/>
      <c r="P325" s="1151"/>
      <c r="Q325" s="1151"/>
      <c r="R325" s="1151"/>
      <c r="S325" s="1151"/>
      <c r="T325" s="1151"/>
      <c r="U325" s="282"/>
      <c r="V325" s="131"/>
      <c r="W325" s="132"/>
      <c r="X325" s="131"/>
      <c r="Y325" s="132"/>
      <c r="Z325" s="4"/>
    </row>
    <row r="326" spans="1:27" x14ac:dyDescent="0.35">
      <c r="A326" s="4" t="s">
        <v>258</v>
      </c>
      <c r="B326" s="282"/>
      <c r="C326" s="1151"/>
      <c r="D326" s="1151"/>
      <c r="E326" s="1151"/>
      <c r="F326" s="1151"/>
      <c r="G326" s="1151"/>
      <c r="H326" s="1151"/>
      <c r="I326" s="1151"/>
      <c r="J326" s="1151"/>
      <c r="K326" s="1151"/>
      <c r="L326" s="1151"/>
      <c r="M326" s="1151"/>
      <c r="N326" s="1151"/>
      <c r="O326" s="1151"/>
      <c r="P326" s="1151"/>
      <c r="Q326" s="1151"/>
      <c r="R326" s="1151"/>
      <c r="S326" s="1151"/>
      <c r="T326" s="1151"/>
      <c r="U326" s="282"/>
      <c r="V326" s="133"/>
      <c r="W326" s="134"/>
      <c r="X326" s="133"/>
      <c r="Y326" s="134"/>
      <c r="Z326" s="4"/>
    </row>
    <row r="327" spans="1:27" x14ac:dyDescent="0.35">
      <c r="A327" s="4"/>
      <c r="B327" s="282"/>
      <c r="C327" s="282"/>
      <c r="D327" s="282"/>
      <c r="E327" s="282"/>
      <c r="F327" s="282"/>
      <c r="G327" s="282"/>
      <c r="H327" s="282"/>
      <c r="I327" s="282"/>
      <c r="J327" s="282"/>
      <c r="K327" s="282"/>
      <c r="L327" s="282"/>
      <c r="M327" s="282"/>
      <c r="N327" s="282"/>
      <c r="O327" s="282"/>
      <c r="P327" s="282"/>
      <c r="Q327" s="282"/>
      <c r="R327" s="282"/>
      <c r="S327" s="282"/>
      <c r="T327" s="282"/>
      <c r="U327" s="282"/>
      <c r="V327" s="139"/>
      <c r="W327" s="140"/>
      <c r="X327" s="139"/>
      <c r="Y327" s="140"/>
      <c r="Z327" s="4"/>
    </row>
    <row r="328" spans="1:27" x14ac:dyDescent="0.35">
      <c r="A328" s="4"/>
      <c r="B328" s="854">
        <v>3.3</v>
      </c>
      <c r="C328" s="996" t="s">
        <v>385</v>
      </c>
      <c r="D328" s="996"/>
      <c r="E328" s="996"/>
      <c r="F328" s="996"/>
      <c r="G328" s="996"/>
      <c r="H328" s="996"/>
      <c r="I328" s="996"/>
      <c r="J328" s="996"/>
      <c r="K328" s="996"/>
      <c r="L328" s="996"/>
      <c r="M328" s="996"/>
      <c r="N328" s="996"/>
      <c r="O328" s="996"/>
      <c r="P328" s="996"/>
      <c r="Q328" s="996"/>
      <c r="R328" s="996"/>
      <c r="S328" s="996"/>
      <c r="T328" s="996"/>
      <c r="U328" s="854"/>
      <c r="V328" s="133"/>
      <c r="W328" s="134"/>
      <c r="X328" s="133"/>
      <c r="Y328" s="134"/>
      <c r="Z328" s="4"/>
    </row>
    <row r="329" spans="1:27" ht="43.5" customHeight="1" x14ac:dyDescent="0.35">
      <c r="A329" s="4"/>
      <c r="B329" s="854"/>
      <c r="C329" s="996"/>
      <c r="D329" s="996"/>
      <c r="E329" s="996"/>
      <c r="F329" s="996"/>
      <c r="G329" s="996"/>
      <c r="H329" s="996"/>
      <c r="I329" s="996"/>
      <c r="J329" s="996"/>
      <c r="K329" s="996"/>
      <c r="L329" s="996"/>
      <c r="M329" s="996"/>
      <c r="N329" s="996"/>
      <c r="O329" s="996"/>
      <c r="P329" s="996"/>
      <c r="Q329" s="996"/>
      <c r="R329" s="996"/>
      <c r="S329" s="996"/>
      <c r="T329" s="996"/>
      <c r="U329" s="854"/>
      <c r="V329" s="139"/>
      <c r="W329" s="140"/>
      <c r="X329" s="139"/>
      <c r="Y329" s="140"/>
      <c r="Z329" s="4"/>
      <c r="AA329"/>
    </row>
    <row r="330" spans="1:27" ht="17.5" customHeight="1" x14ac:dyDescent="0.35">
      <c r="A330" s="4"/>
      <c r="B330" s="854"/>
      <c r="C330" s="855" t="s">
        <v>386</v>
      </c>
      <c r="D330" s="854"/>
      <c r="E330" s="854"/>
      <c r="F330" s="854"/>
      <c r="G330" s="854"/>
      <c r="H330" s="854"/>
      <c r="I330" s="854"/>
      <c r="J330" s="854"/>
      <c r="K330" s="854"/>
      <c r="L330" s="854"/>
      <c r="M330" s="854"/>
      <c r="N330" s="854"/>
      <c r="O330" s="854"/>
      <c r="P330" s="854"/>
      <c r="Q330" s="854"/>
      <c r="R330" s="854"/>
      <c r="S330" s="854"/>
      <c r="T330" s="854"/>
      <c r="U330" s="854"/>
      <c r="V330" s="129"/>
      <c r="W330" s="129"/>
      <c r="X330" s="129"/>
      <c r="Y330" s="129"/>
      <c r="Z330" s="4"/>
    </row>
    <row r="331" spans="1:27" ht="10" customHeight="1" x14ac:dyDescent="0.35">
      <c r="A331" s="4"/>
      <c r="B331" s="282"/>
      <c r="C331" s="282"/>
      <c r="D331" s="282"/>
      <c r="E331" s="282"/>
      <c r="F331" s="282"/>
      <c r="G331" s="282"/>
      <c r="H331" s="282"/>
      <c r="I331" s="282"/>
      <c r="J331" s="282"/>
      <c r="K331" s="282"/>
      <c r="L331" s="282"/>
      <c r="M331" s="282"/>
      <c r="N331" s="282"/>
      <c r="O331" s="282"/>
      <c r="P331" s="282"/>
      <c r="Q331" s="282"/>
      <c r="R331" s="282"/>
      <c r="S331" s="282"/>
      <c r="T331" s="282"/>
      <c r="U331" s="282"/>
      <c r="V331" s="129"/>
      <c r="W331" s="129"/>
      <c r="X331" s="129"/>
      <c r="Y331" s="129"/>
      <c r="Z331" s="4"/>
    </row>
    <row r="332" spans="1:27" s="4" customFormat="1" ht="45.75" customHeight="1" x14ac:dyDescent="0.35">
      <c r="C332" s="1391"/>
      <c r="D332" s="1392"/>
      <c r="E332" s="1392"/>
      <c r="F332" s="1392"/>
      <c r="G332" s="1392"/>
      <c r="H332" s="1392"/>
      <c r="I332" s="1392"/>
      <c r="J332" s="1392"/>
      <c r="K332" s="1392"/>
      <c r="L332" s="1392"/>
      <c r="M332" s="1392"/>
      <c r="N332" s="1392"/>
      <c r="O332" s="1392"/>
      <c r="P332" s="1392"/>
      <c r="Q332" s="1392"/>
      <c r="R332" s="1392"/>
      <c r="S332" s="1392"/>
      <c r="T332" s="1392"/>
      <c r="U332" s="1392"/>
      <c r="V332" s="1392"/>
      <c r="W332" s="1392"/>
      <c r="X332" s="1392"/>
      <c r="Y332" s="1393"/>
    </row>
    <row r="333" spans="1:27" x14ac:dyDescent="0.35">
      <c r="A333" s="4"/>
      <c r="B333" s="282"/>
      <c r="C333" s="282"/>
      <c r="D333" s="282"/>
      <c r="E333" s="282"/>
      <c r="F333" s="282"/>
      <c r="G333" s="282"/>
      <c r="H333" s="282"/>
      <c r="I333" s="282"/>
      <c r="J333" s="282"/>
      <c r="K333" s="282"/>
      <c r="L333" s="282"/>
      <c r="M333" s="282"/>
      <c r="N333" s="282"/>
      <c r="O333" s="282"/>
      <c r="P333" s="282"/>
      <c r="Q333" s="282"/>
      <c r="R333" s="282"/>
      <c r="S333" s="282"/>
      <c r="T333" s="282"/>
      <c r="U333" s="282"/>
      <c r="V333" s="129"/>
      <c r="W333" s="129"/>
      <c r="X333" s="129"/>
      <c r="Y333" s="129"/>
      <c r="Z333" s="4"/>
    </row>
    <row r="334" spans="1:27" ht="29" x14ac:dyDescent="0.35">
      <c r="A334" s="317" t="s">
        <v>387</v>
      </c>
      <c r="B334" s="282">
        <v>3.3</v>
      </c>
      <c r="C334" s="1394" t="s">
        <v>388</v>
      </c>
      <c r="D334" s="1394"/>
      <c r="E334" s="1394"/>
      <c r="F334" s="1394"/>
      <c r="G334" s="1394"/>
      <c r="H334" s="1394"/>
      <c r="I334" s="1394"/>
      <c r="J334" s="1394"/>
      <c r="K334" s="1394"/>
      <c r="L334" s="1394"/>
      <c r="M334" s="1394"/>
      <c r="N334" s="1394"/>
      <c r="O334" s="1394"/>
      <c r="P334" s="1394"/>
      <c r="Q334" s="1394"/>
      <c r="R334" s="1394"/>
      <c r="S334" s="1394"/>
      <c r="T334" s="1394"/>
      <c r="U334" s="1394"/>
      <c r="V334" s="1394"/>
      <c r="W334" s="1394"/>
      <c r="X334" s="1394"/>
      <c r="Y334" s="1394"/>
      <c r="Z334" s="4"/>
    </row>
    <row r="335" spans="1:27" ht="7.5" customHeight="1" x14ac:dyDescent="0.35">
      <c r="A335" s="4"/>
      <c r="B335" s="282"/>
      <c r="C335" s="282"/>
      <c r="D335" s="282"/>
      <c r="E335" s="282"/>
      <c r="F335" s="282"/>
      <c r="G335" s="282"/>
      <c r="H335" s="282"/>
      <c r="I335" s="282"/>
      <c r="J335" s="282"/>
      <c r="K335" s="282"/>
      <c r="L335" s="282"/>
      <c r="M335" s="282"/>
      <c r="N335" s="282"/>
      <c r="O335" s="282"/>
      <c r="P335" s="282"/>
      <c r="Q335" s="282"/>
      <c r="R335" s="282"/>
      <c r="S335" s="282"/>
      <c r="T335" s="282"/>
      <c r="U335" s="282"/>
      <c r="V335" s="129"/>
      <c r="W335" s="129"/>
      <c r="X335" s="129"/>
      <c r="Y335" s="129"/>
      <c r="Z335" s="4"/>
    </row>
    <row r="336" spans="1:27" s="4" customFormat="1" ht="45.75" customHeight="1" x14ac:dyDescent="0.35">
      <c r="C336" s="1391"/>
      <c r="D336" s="1392"/>
      <c r="E336" s="1392"/>
      <c r="F336" s="1392"/>
      <c r="G336" s="1392"/>
      <c r="H336" s="1392"/>
      <c r="I336" s="1392"/>
      <c r="J336" s="1392"/>
      <c r="K336" s="1392"/>
      <c r="L336" s="1392"/>
      <c r="M336" s="1392"/>
      <c r="N336" s="1392"/>
      <c r="O336" s="1392"/>
      <c r="P336" s="1392"/>
      <c r="Q336" s="1392"/>
      <c r="R336" s="1392"/>
      <c r="S336" s="1392"/>
      <c r="T336" s="1392"/>
      <c r="U336" s="1392"/>
      <c r="V336" s="1392"/>
      <c r="W336" s="1392"/>
      <c r="X336" s="1392"/>
      <c r="Y336" s="1393"/>
    </row>
    <row r="337" spans="2:25" s="4" customFormat="1" x14ac:dyDescent="0.35"/>
    <row r="338" spans="2:25" s="4" customFormat="1" x14ac:dyDescent="0.35">
      <c r="B338" s="1395"/>
      <c r="C338" s="1395"/>
      <c r="D338" s="1395"/>
      <c r="E338" s="1395"/>
      <c r="F338" s="1395"/>
      <c r="G338" s="1395"/>
      <c r="H338" s="1395"/>
      <c r="I338" s="1395"/>
      <c r="J338" s="1395"/>
      <c r="K338" s="1395"/>
      <c r="L338" s="1395"/>
      <c r="M338" s="1395"/>
      <c r="N338" s="1395"/>
      <c r="O338" s="1395"/>
      <c r="P338" s="1395"/>
      <c r="Q338" s="1395"/>
      <c r="R338" s="1395"/>
      <c r="S338" s="1395"/>
      <c r="T338" s="1395"/>
      <c r="U338" s="1395"/>
      <c r="V338" s="1395"/>
      <c r="W338" s="1395"/>
      <c r="X338" s="1395"/>
      <c r="Y338" s="1395"/>
    </row>
    <row r="339" spans="2:25" s="4" customFormat="1" x14ac:dyDescent="0.35">
      <c r="B339" s="740"/>
      <c r="C339" s="740"/>
      <c r="D339" s="740"/>
      <c r="E339" s="740"/>
      <c r="F339" s="740"/>
      <c r="G339" s="740"/>
      <c r="H339" s="740"/>
      <c r="I339" s="740"/>
      <c r="J339" s="740"/>
      <c r="K339" s="740"/>
      <c r="L339" s="740"/>
      <c r="M339" s="740"/>
      <c r="N339" s="740"/>
      <c r="O339" s="740"/>
      <c r="P339" s="740"/>
      <c r="Q339" s="740"/>
      <c r="R339" s="740"/>
      <c r="S339" s="740"/>
      <c r="T339" s="740"/>
      <c r="U339" s="740"/>
      <c r="V339" s="740"/>
      <c r="W339" s="740"/>
      <c r="X339" s="740"/>
      <c r="Y339" s="740"/>
    </row>
    <row r="340" spans="2:25" x14ac:dyDescent="0.35">
      <c r="C340" s="734"/>
    </row>
    <row r="341" spans="2:25" x14ac:dyDescent="0.35">
      <c r="C341" s="734"/>
    </row>
    <row r="342" spans="2:25" x14ac:dyDescent="0.35">
      <c r="C342" s="734"/>
    </row>
    <row r="343" spans="2:25" x14ac:dyDescent="0.35">
      <c r="C343" s="734"/>
    </row>
    <row r="344" spans="2:25" x14ac:dyDescent="0.35">
      <c r="C344" s="734"/>
    </row>
    <row r="345" spans="2:25" x14ac:dyDescent="0.35">
      <c r="C345" s="734"/>
    </row>
    <row r="346" spans="2:25" x14ac:dyDescent="0.35">
      <c r="C346" s="734"/>
    </row>
    <row r="347" spans="2:25" x14ac:dyDescent="0.35">
      <c r="C347" s="734"/>
    </row>
    <row r="348" spans="2:25" x14ac:dyDescent="0.35">
      <c r="C348" s="734"/>
    </row>
    <row r="349" spans="2:25" x14ac:dyDescent="0.35">
      <c r="C349" s="734"/>
    </row>
    <row r="350" spans="2:25" s="4" customFormat="1" x14ac:dyDescent="0.35"/>
    <row r="351" spans="2:25" s="4" customFormat="1" x14ac:dyDescent="0.35"/>
    <row r="352" spans="2:25" s="4" customFormat="1" x14ac:dyDescent="0.35"/>
    <row r="353" s="4" customFormat="1" x14ac:dyDescent="0.35"/>
    <row r="354" s="4" customFormat="1" x14ac:dyDescent="0.35"/>
    <row r="355" s="4" customFormat="1" x14ac:dyDescent="0.35"/>
    <row r="356" s="4" customFormat="1" x14ac:dyDescent="0.35"/>
    <row r="357" s="4" customFormat="1" x14ac:dyDescent="0.35"/>
    <row r="358" s="4" customFormat="1" x14ac:dyDescent="0.35"/>
    <row r="359" s="4" customFormat="1" x14ac:dyDescent="0.35"/>
    <row r="360" s="4" customFormat="1" x14ac:dyDescent="0.35"/>
    <row r="361" s="4" customFormat="1" x14ac:dyDescent="0.35"/>
    <row r="362" s="4" customFormat="1" x14ac:dyDescent="0.35"/>
    <row r="363" s="4" customFormat="1" x14ac:dyDescent="0.35"/>
    <row r="364" s="4" customFormat="1" x14ac:dyDescent="0.35"/>
    <row r="365" s="4" customFormat="1" x14ac:dyDescent="0.35"/>
    <row r="366" s="4" customFormat="1" x14ac:dyDescent="0.35"/>
    <row r="367" s="4" customFormat="1" x14ac:dyDescent="0.35"/>
    <row r="368" s="4" customFormat="1" x14ac:dyDescent="0.35"/>
    <row r="369" s="4" customFormat="1" x14ac:dyDescent="0.35"/>
    <row r="370" s="4" customFormat="1" x14ac:dyDescent="0.35"/>
  </sheetData>
  <sheetProtection algorithmName="SHA-512" hashValue="CaD+K0U3w6LEZM0eQMK/Uiv2HhavEyqXh5uCzoey1LQ0CMFkcUFVvvOl1GfyDNAZT/th05Pn6gH2p9G5aIWzKw==" saltValue="kMWOQvs+xQuYzi8rPWGGwg==" spinCount="100000" sheet="1" formatCells="0" formatRows="0" insertRows="0"/>
  <mergeCells count="121">
    <mergeCell ref="C328:T329"/>
    <mergeCell ref="C332:Y332"/>
    <mergeCell ref="C334:Y334"/>
    <mergeCell ref="C336:Y336"/>
    <mergeCell ref="B338:Y338"/>
    <mergeCell ref="I308:Y308"/>
    <mergeCell ref="C309:X310"/>
    <mergeCell ref="C311:X318"/>
    <mergeCell ref="V324:W324"/>
    <mergeCell ref="X324:Y324"/>
    <mergeCell ref="C325:T326"/>
    <mergeCell ref="C292:H292"/>
    <mergeCell ref="I292:Y292"/>
    <mergeCell ref="I294:Y294"/>
    <mergeCell ref="C295:X296"/>
    <mergeCell ref="C297:X304"/>
    <mergeCell ref="C306:H306"/>
    <mergeCell ref="I306:Y306"/>
    <mergeCell ref="B278:R278"/>
    <mergeCell ref="T278:Y278"/>
    <mergeCell ref="C279:X279"/>
    <mergeCell ref="C281:X288"/>
    <mergeCell ref="B291:R291"/>
    <mergeCell ref="T291:Y291"/>
    <mergeCell ref="C254:X261"/>
    <mergeCell ref="B263:R263"/>
    <mergeCell ref="T263:Y263"/>
    <mergeCell ref="I265:Y265"/>
    <mergeCell ref="C266:W266"/>
    <mergeCell ref="C268:X275"/>
    <mergeCell ref="C238:W238"/>
    <mergeCell ref="C240:X247"/>
    <mergeCell ref="B249:R249"/>
    <mergeCell ref="T249:Y249"/>
    <mergeCell ref="I251:Y251"/>
    <mergeCell ref="C252:W252"/>
    <mergeCell ref="I223:Y223"/>
    <mergeCell ref="C224:W224"/>
    <mergeCell ref="C226:X233"/>
    <mergeCell ref="B235:R235"/>
    <mergeCell ref="T235:Y235"/>
    <mergeCell ref="I237:Y237"/>
    <mergeCell ref="D204:X204"/>
    <mergeCell ref="D205:X205"/>
    <mergeCell ref="D206:X206"/>
    <mergeCell ref="C208:W208"/>
    <mergeCell ref="C210:X217"/>
    <mergeCell ref="B221:R221"/>
    <mergeCell ref="T221:Y221"/>
    <mergeCell ref="D186:X186"/>
    <mergeCell ref="C188:W188"/>
    <mergeCell ref="C190:X197"/>
    <mergeCell ref="T199:Y199"/>
    <mergeCell ref="J201:Y201"/>
    <mergeCell ref="D203:X203"/>
    <mergeCell ref="D169:X169"/>
    <mergeCell ref="C171:W171"/>
    <mergeCell ref="C173:X180"/>
    <mergeCell ref="B182:P182"/>
    <mergeCell ref="T182:Y182"/>
    <mergeCell ref="I184:Y184"/>
    <mergeCell ref="D151:X151"/>
    <mergeCell ref="C153:W153"/>
    <mergeCell ref="C155:X162"/>
    <mergeCell ref="T164:Y164"/>
    <mergeCell ref="I166:Y166"/>
    <mergeCell ref="D168:X168"/>
    <mergeCell ref="C134:W134"/>
    <mergeCell ref="C136:X143"/>
    <mergeCell ref="T145:Y145"/>
    <mergeCell ref="I147:Y147"/>
    <mergeCell ref="D149:X149"/>
    <mergeCell ref="D150:X150"/>
    <mergeCell ref="C113:X120"/>
    <mergeCell ref="T126:Y126"/>
    <mergeCell ref="I128:Y128"/>
    <mergeCell ref="D130:X130"/>
    <mergeCell ref="D131:X131"/>
    <mergeCell ref="D132:X132"/>
    <mergeCell ref="C95:X102"/>
    <mergeCell ref="T104:Y104"/>
    <mergeCell ref="J106:Y106"/>
    <mergeCell ref="D108:X108"/>
    <mergeCell ref="D109:X109"/>
    <mergeCell ref="C111:W111"/>
    <mergeCell ref="C78:X85"/>
    <mergeCell ref="B87:P87"/>
    <mergeCell ref="T87:Y87"/>
    <mergeCell ref="I89:Y89"/>
    <mergeCell ref="D91:X91"/>
    <mergeCell ref="C93:W93"/>
    <mergeCell ref="C61:X68"/>
    <mergeCell ref="B70:Q70"/>
    <mergeCell ref="T70:Y70"/>
    <mergeCell ref="I72:Y72"/>
    <mergeCell ref="D74:X74"/>
    <mergeCell ref="C76:W76"/>
    <mergeCell ref="T51:Y51"/>
    <mergeCell ref="I53:Y53"/>
    <mergeCell ref="D55:X55"/>
    <mergeCell ref="D56:X56"/>
    <mergeCell ref="D57:X57"/>
    <mergeCell ref="C59:W59"/>
    <mergeCell ref="D35:X35"/>
    <mergeCell ref="D36:X36"/>
    <mergeCell ref="D37:X37"/>
    <mergeCell ref="D38:X38"/>
    <mergeCell ref="C41:W41"/>
    <mergeCell ref="C43:X49"/>
    <mergeCell ref="C14:X20"/>
    <mergeCell ref="B22:Y23"/>
    <mergeCell ref="C25:Y25"/>
    <mergeCell ref="B27:Y27"/>
    <mergeCell ref="T31:Y31"/>
    <mergeCell ref="I33:Y33"/>
    <mergeCell ref="B7:H7"/>
    <mergeCell ref="I7:Y7"/>
    <mergeCell ref="B8:H8"/>
    <mergeCell ref="I8:Y8"/>
    <mergeCell ref="B11:Y11"/>
    <mergeCell ref="C12:X13"/>
  </mergeCells>
  <pageMargins left="0.59055118110236227" right="0.39370078740157483" top="0.74803149606299213" bottom="0.74803149606299213" header="0.31496062992125984" footer="0.31496062992125984"/>
  <headerFooter scaleWithDoc="0">
    <oddFooter>&amp;L&amp;"Arial,Regular"&amp;8ACAP Renewal/0126/ACAP&amp;C&amp;"Arial,Regular"&amp;8ACAP Renewal &amp;A - Page &amp;P</oddFooter>
  </headerFooter>
  <rowBreaks count="7" manualBreakCount="7">
    <brk id="40" max="25" man="1"/>
    <brk id="86" max="25" man="1"/>
    <brk id="123" max="25" man="1"/>
    <brk id="163" max="25" man="1"/>
    <brk id="207" max="25" man="1"/>
    <brk id="248" max="25" man="1"/>
    <brk id="305"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64513" r:id="rId4" name="Check Box 1">
              <controlPr defaultSize="0" autoFill="0" autoLine="0" autoPict="0">
                <anchor moveWithCells="1">
                  <from>
                    <xdr:col>2</xdr:col>
                    <xdr:colOff>0</xdr:colOff>
                    <xdr:row>34</xdr:row>
                    <xdr:rowOff>184150</xdr:rowOff>
                  </from>
                  <to>
                    <xdr:col>3</xdr:col>
                    <xdr:colOff>57150</xdr:colOff>
                    <xdr:row>35</xdr:row>
                    <xdr:rowOff>171450</xdr:rowOff>
                  </to>
                </anchor>
              </controlPr>
            </control>
          </mc:Choice>
        </mc:AlternateContent>
        <mc:AlternateContent xmlns:mc="http://schemas.openxmlformats.org/markup-compatibility/2006">
          <mc:Choice Requires="x14">
            <control shapeId="64514" r:id="rId5" name="Check Box 2">
              <controlPr defaultSize="0" autoFill="0" autoLine="0" autoPict="0">
                <anchor moveWithCells="1">
                  <from>
                    <xdr:col>2</xdr:col>
                    <xdr:colOff>0</xdr:colOff>
                    <xdr:row>72</xdr:row>
                    <xdr:rowOff>88900</xdr:rowOff>
                  </from>
                  <to>
                    <xdr:col>3</xdr:col>
                    <xdr:colOff>57150</xdr:colOff>
                    <xdr:row>74</xdr:row>
                    <xdr:rowOff>0</xdr:rowOff>
                  </to>
                </anchor>
              </controlPr>
            </control>
          </mc:Choice>
        </mc:AlternateContent>
        <mc:AlternateContent xmlns:mc="http://schemas.openxmlformats.org/markup-compatibility/2006">
          <mc:Choice Requires="x14">
            <control shapeId="64515" r:id="rId6" name="Check Box 3">
              <controlPr defaultSize="0" autoFill="0" autoLine="0" autoPict="0">
                <anchor moveWithCells="1">
                  <from>
                    <xdr:col>2</xdr:col>
                    <xdr:colOff>0</xdr:colOff>
                    <xdr:row>167</xdr:row>
                    <xdr:rowOff>12700</xdr:rowOff>
                  </from>
                  <to>
                    <xdr:col>3</xdr:col>
                    <xdr:colOff>57150</xdr:colOff>
                    <xdr:row>168</xdr:row>
                    <xdr:rowOff>19050</xdr:rowOff>
                  </to>
                </anchor>
              </controlPr>
            </control>
          </mc:Choice>
        </mc:AlternateContent>
        <mc:AlternateContent xmlns:mc="http://schemas.openxmlformats.org/markup-compatibility/2006">
          <mc:Choice Requires="x14">
            <control shapeId="64516" r:id="rId7" name="Check Box 4">
              <controlPr defaultSize="0" autoFill="0" autoLine="0" autoPict="0">
                <anchor moveWithCells="1">
                  <from>
                    <xdr:col>2</xdr:col>
                    <xdr:colOff>0</xdr:colOff>
                    <xdr:row>36</xdr:row>
                    <xdr:rowOff>222250</xdr:rowOff>
                  </from>
                  <to>
                    <xdr:col>3</xdr:col>
                    <xdr:colOff>57150</xdr:colOff>
                    <xdr:row>38</xdr:row>
                    <xdr:rowOff>12700</xdr:rowOff>
                  </to>
                </anchor>
              </controlPr>
            </control>
          </mc:Choice>
        </mc:AlternateContent>
        <mc:AlternateContent xmlns:mc="http://schemas.openxmlformats.org/markup-compatibility/2006">
          <mc:Choice Requires="x14">
            <control shapeId="64517" r:id="rId8" name="Check Box 5">
              <controlPr defaultSize="0" autoFill="0" autoLine="0" autoPict="0">
                <anchor moveWithCells="1">
                  <from>
                    <xdr:col>18</xdr:col>
                    <xdr:colOff>19050</xdr:colOff>
                    <xdr:row>103</xdr:row>
                    <xdr:rowOff>31750</xdr:rowOff>
                  </from>
                  <to>
                    <xdr:col>19</xdr:col>
                    <xdr:colOff>95250</xdr:colOff>
                    <xdr:row>103</xdr:row>
                    <xdr:rowOff>209550</xdr:rowOff>
                  </to>
                </anchor>
              </controlPr>
            </control>
          </mc:Choice>
        </mc:AlternateContent>
        <mc:AlternateContent xmlns:mc="http://schemas.openxmlformats.org/markup-compatibility/2006">
          <mc:Choice Requires="x14">
            <control shapeId="64518" r:id="rId9" name="Check Box 6">
              <controlPr defaultSize="0" autoFill="0" autoLine="0" autoPict="0">
                <anchor moveWithCells="1">
                  <from>
                    <xdr:col>2</xdr:col>
                    <xdr:colOff>0</xdr:colOff>
                    <xdr:row>35</xdr:row>
                    <xdr:rowOff>190500</xdr:rowOff>
                  </from>
                  <to>
                    <xdr:col>3</xdr:col>
                    <xdr:colOff>57150</xdr:colOff>
                    <xdr:row>36</xdr:row>
                    <xdr:rowOff>190500</xdr:rowOff>
                  </to>
                </anchor>
              </controlPr>
            </control>
          </mc:Choice>
        </mc:AlternateContent>
        <mc:AlternateContent xmlns:mc="http://schemas.openxmlformats.org/markup-compatibility/2006">
          <mc:Choice Requires="x14">
            <control shapeId="64519" r:id="rId10" name="Check Box 7">
              <controlPr defaultSize="0" autoFill="0" autoLine="0" autoPict="0">
                <anchor moveWithCells="1">
                  <from>
                    <xdr:col>2</xdr:col>
                    <xdr:colOff>0</xdr:colOff>
                    <xdr:row>90</xdr:row>
                    <xdr:rowOff>57150</xdr:rowOff>
                  </from>
                  <to>
                    <xdr:col>3</xdr:col>
                    <xdr:colOff>57150</xdr:colOff>
                    <xdr:row>90</xdr:row>
                    <xdr:rowOff>209550</xdr:rowOff>
                  </to>
                </anchor>
              </controlPr>
            </control>
          </mc:Choice>
        </mc:AlternateContent>
        <mc:AlternateContent xmlns:mc="http://schemas.openxmlformats.org/markup-compatibility/2006">
          <mc:Choice Requires="x14">
            <control shapeId="64520" r:id="rId11" name="Check Box 8">
              <controlPr defaultSize="0" autoFill="0" autoLine="0" autoPict="0">
                <anchor moveWithCells="1">
                  <from>
                    <xdr:col>2</xdr:col>
                    <xdr:colOff>0</xdr:colOff>
                    <xdr:row>168</xdr:row>
                    <xdr:rowOff>69850</xdr:rowOff>
                  </from>
                  <to>
                    <xdr:col>3</xdr:col>
                    <xdr:colOff>57150</xdr:colOff>
                    <xdr:row>168</xdr:row>
                    <xdr:rowOff>209550</xdr:rowOff>
                  </to>
                </anchor>
              </controlPr>
            </control>
          </mc:Choice>
        </mc:AlternateContent>
        <mc:AlternateContent xmlns:mc="http://schemas.openxmlformats.org/markup-compatibility/2006">
          <mc:Choice Requires="x14">
            <control shapeId="64521" r:id="rId12" name="Check Box 9">
              <controlPr defaultSize="0" autoFill="0" autoLine="0" autoPict="0">
                <anchor moveWithCells="1">
                  <from>
                    <xdr:col>2</xdr:col>
                    <xdr:colOff>0</xdr:colOff>
                    <xdr:row>185</xdr:row>
                    <xdr:rowOff>57150</xdr:rowOff>
                  </from>
                  <to>
                    <xdr:col>3</xdr:col>
                    <xdr:colOff>57150</xdr:colOff>
                    <xdr:row>185</xdr:row>
                    <xdr:rowOff>190500</xdr:rowOff>
                  </to>
                </anchor>
              </controlPr>
            </control>
          </mc:Choice>
        </mc:AlternateContent>
        <mc:AlternateContent xmlns:mc="http://schemas.openxmlformats.org/markup-compatibility/2006">
          <mc:Choice Requires="x14">
            <control shapeId="64522" r:id="rId13" name="Check Box 10">
              <controlPr defaultSize="0" autoFill="0" autoLine="0" autoPict="0">
                <anchor moveWithCells="1">
                  <from>
                    <xdr:col>18</xdr:col>
                    <xdr:colOff>57150</xdr:colOff>
                    <xdr:row>30</xdr:row>
                    <xdr:rowOff>57150</xdr:rowOff>
                  </from>
                  <to>
                    <xdr:col>19</xdr:col>
                    <xdr:colOff>133350</xdr:colOff>
                    <xdr:row>30</xdr:row>
                    <xdr:rowOff>190500</xdr:rowOff>
                  </to>
                </anchor>
              </controlPr>
            </control>
          </mc:Choice>
        </mc:AlternateContent>
        <mc:AlternateContent xmlns:mc="http://schemas.openxmlformats.org/markup-compatibility/2006">
          <mc:Choice Requires="x14">
            <control shapeId="64523" r:id="rId14" name="Check Box 11">
              <controlPr defaultSize="0" autoFill="0" autoLine="0" autoPict="0">
                <anchor moveWithCells="1">
                  <from>
                    <xdr:col>18</xdr:col>
                    <xdr:colOff>57150</xdr:colOff>
                    <xdr:row>50</xdr:row>
                    <xdr:rowOff>57150</xdr:rowOff>
                  </from>
                  <to>
                    <xdr:col>19</xdr:col>
                    <xdr:colOff>133350</xdr:colOff>
                    <xdr:row>50</xdr:row>
                    <xdr:rowOff>190500</xdr:rowOff>
                  </to>
                </anchor>
              </controlPr>
            </control>
          </mc:Choice>
        </mc:AlternateContent>
        <mc:AlternateContent xmlns:mc="http://schemas.openxmlformats.org/markup-compatibility/2006">
          <mc:Choice Requires="x14">
            <control shapeId="64524" r:id="rId15" name="Check Box 12">
              <controlPr defaultSize="0" autoFill="0" autoLine="0" autoPict="0">
                <anchor moveWithCells="1">
                  <from>
                    <xdr:col>18</xdr:col>
                    <xdr:colOff>57150</xdr:colOff>
                    <xdr:row>69</xdr:row>
                    <xdr:rowOff>127000</xdr:rowOff>
                  </from>
                  <to>
                    <xdr:col>19</xdr:col>
                    <xdr:colOff>133350</xdr:colOff>
                    <xdr:row>69</xdr:row>
                    <xdr:rowOff>266700</xdr:rowOff>
                  </to>
                </anchor>
              </controlPr>
            </control>
          </mc:Choice>
        </mc:AlternateContent>
        <mc:AlternateContent xmlns:mc="http://schemas.openxmlformats.org/markup-compatibility/2006">
          <mc:Choice Requires="x14">
            <control shapeId="64525" r:id="rId16" name="Check Box 13">
              <controlPr defaultSize="0" autoFill="0" autoLine="0" autoPict="0">
                <anchor moveWithCells="1">
                  <from>
                    <xdr:col>18</xdr:col>
                    <xdr:colOff>57150</xdr:colOff>
                    <xdr:row>86</xdr:row>
                    <xdr:rowOff>57150</xdr:rowOff>
                  </from>
                  <to>
                    <xdr:col>19</xdr:col>
                    <xdr:colOff>133350</xdr:colOff>
                    <xdr:row>86</xdr:row>
                    <xdr:rowOff>190500</xdr:rowOff>
                  </to>
                </anchor>
              </controlPr>
            </control>
          </mc:Choice>
        </mc:AlternateContent>
        <mc:AlternateContent xmlns:mc="http://schemas.openxmlformats.org/markup-compatibility/2006">
          <mc:Choice Requires="x14">
            <control shapeId="64526" r:id="rId17" name="Check Box 14">
              <controlPr defaultSize="0" autoFill="0" autoLine="0" autoPict="0">
                <anchor moveWithCells="1">
                  <from>
                    <xdr:col>18</xdr:col>
                    <xdr:colOff>19050</xdr:colOff>
                    <xdr:row>125</xdr:row>
                    <xdr:rowOff>31750</xdr:rowOff>
                  </from>
                  <to>
                    <xdr:col>19</xdr:col>
                    <xdr:colOff>95250</xdr:colOff>
                    <xdr:row>125</xdr:row>
                    <xdr:rowOff>190500</xdr:rowOff>
                  </to>
                </anchor>
              </controlPr>
            </control>
          </mc:Choice>
        </mc:AlternateContent>
        <mc:AlternateContent xmlns:mc="http://schemas.openxmlformats.org/markup-compatibility/2006">
          <mc:Choice Requires="x14">
            <control shapeId="64527" r:id="rId18" name="Check Box 15">
              <controlPr defaultSize="0" autoFill="0" autoLine="0" autoPict="0">
                <anchor moveWithCells="1">
                  <from>
                    <xdr:col>18</xdr:col>
                    <xdr:colOff>19050</xdr:colOff>
                    <xdr:row>144</xdr:row>
                    <xdr:rowOff>19050</xdr:rowOff>
                  </from>
                  <to>
                    <xdr:col>19</xdr:col>
                    <xdr:colOff>95250</xdr:colOff>
                    <xdr:row>144</xdr:row>
                    <xdr:rowOff>209550</xdr:rowOff>
                  </to>
                </anchor>
              </controlPr>
            </control>
          </mc:Choice>
        </mc:AlternateContent>
        <mc:AlternateContent xmlns:mc="http://schemas.openxmlformats.org/markup-compatibility/2006">
          <mc:Choice Requires="x14">
            <control shapeId="64528" r:id="rId19" name="Check Box 16">
              <controlPr defaultSize="0" autoFill="0" autoLine="0" autoPict="0">
                <anchor moveWithCells="1">
                  <from>
                    <xdr:col>18</xdr:col>
                    <xdr:colOff>19050</xdr:colOff>
                    <xdr:row>163</xdr:row>
                    <xdr:rowOff>31750</xdr:rowOff>
                  </from>
                  <to>
                    <xdr:col>19</xdr:col>
                    <xdr:colOff>95250</xdr:colOff>
                    <xdr:row>164</xdr:row>
                    <xdr:rowOff>0</xdr:rowOff>
                  </to>
                </anchor>
              </controlPr>
            </control>
          </mc:Choice>
        </mc:AlternateContent>
        <mc:AlternateContent xmlns:mc="http://schemas.openxmlformats.org/markup-compatibility/2006">
          <mc:Choice Requires="x14">
            <control shapeId="64529" r:id="rId20" name="Check Box 17">
              <controlPr defaultSize="0" autoFill="0" autoLine="0" autoPict="0">
                <anchor moveWithCells="1">
                  <from>
                    <xdr:col>18</xdr:col>
                    <xdr:colOff>19050</xdr:colOff>
                    <xdr:row>181</xdr:row>
                    <xdr:rowOff>57150</xdr:rowOff>
                  </from>
                  <to>
                    <xdr:col>19</xdr:col>
                    <xdr:colOff>95250</xdr:colOff>
                    <xdr:row>181</xdr:row>
                    <xdr:rowOff>190500</xdr:rowOff>
                  </to>
                </anchor>
              </controlPr>
            </control>
          </mc:Choice>
        </mc:AlternateContent>
        <mc:AlternateContent xmlns:mc="http://schemas.openxmlformats.org/markup-compatibility/2006">
          <mc:Choice Requires="x14">
            <control shapeId="64530" r:id="rId21" name="Check Box 18">
              <controlPr defaultSize="0" autoFill="0" autoLine="0" autoPict="0">
                <anchor moveWithCells="1">
                  <from>
                    <xdr:col>18</xdr:col>
                    <xdr:colOff>19050</xdr:colOff>
                    <xdr:row>198</xdr:row>
                    <xdr:rowOff>19050</xdr:rowOff>
                  </from>
                  <to>
                    <xdr:col>19</xdr:col>
                    <xdr:colOff>95250</xdr:colOff>
                    <xdr:row>198</xdr:row>
                    <xdr:rowOff>171450</xdr:rowOff>
                  </to>
                </anchor>
              </controlPr>
            </control>
          </mc:Choice>
        </mc:AlternateContent>
        <mc:AlternateContent xmlns:mc="http://schemas.openxmlformats.org/markup-compatibility/2006">
          <mc:Choice Requires="x14">
            <control shapeId="64531" r:id="rId22" name="Check Box 19">
              <controlPr defaultSize="0" autoFill="0" autoLine="0" autoPict="0">
                <anchor moveWithCells="1">
                  <from>
                    <xdr:col>21</xdr:col>
                    <xdr:colOff>88900</xdr:colOff>
                    <xdr:row>324</xdr:row>
                    <xdr:rowOff>88900</xdr:rowOff>
                  </from>
                  <to>
                    <xdr:col>22</xdr:col>
                    <xdr:colOff>152400</xdr:colOff>
                    <xdr:row>325</xdr:row>
                    <xdr:rowOff>95250</xdr:rowOff>
                  </to>
                </anchor>
              </controlPr>
            </control>
          </mc:Choice>
        </mc:AlternateContent>
        <mc:AlternateContent xmlns:mc="http://schemas.openxmlformats.org/markup-compatibility/2006">
          <mc:Choice Requires="x14">
            <control shapeId="64532" r:id="rId23" name="Check Box 20">
              <controlPr defaultSize="0" autoFill="0" autoLine="0" autoPict="0">
                <anchor moveWithCells="1">
                  <from>
                    <xdr:col>23</xdr:col>
                    <xdr:colOff>76200</xdr:colOff>
                    <xdr:row>324</xdr:row>
                    <xdr:rowOff>88900</xdr:rowOff>
                  </from>
                  <to>
                    <xdr:col>24</xdr:col>
                    <xdr:colOff>133350</xdr:colOff>
                    <xdr:row>325</xdr:row>
                    <xdr:rowOff>95250</xdr:rowOff>
                  </to>
                </anchor>
              </controlPr>
            </control>
          </mc:Choice>
        </mc:AlternateContent>
        <mc:AlternateContent xmlns:mc="http://schemas.openxmlformats.org/markup-compatibility/2006">
          <mc:Choice Requires="x14">
            <control shapeId="64533" r:id="rId24" name="Check Box 21">
              <controlPr defaultSize="0" autoFill="0" autoLine="0" autoPict="0">
                <anchor moveWithCells="1">
                  <from>
                    <xdr:col>2</xdr:col>
                    <xdr:colOff>0</xdr:colOff>
                    <xdr:row>53</xdr:row>
                    <xdr:rowOff>133350</xdr:rowOff>
                  </from>
                  <to>
                    <xdr:col>3</xdr:col>
                    <xdr:colOff>57150</xdr:colOff>
                    <xdr:row>54</xdr:row>
                    <xdr:rowOff>171450</xdr:rowOff>
                  </to>
                </anchor>
              </controlPr>
            </control>
          </mc:Choice>
        </mc:AlternateContent>
        <mc:AlternateContent xmlns:mc="http://schemas.openxmlformats.org/markup-compatibility/2006">
          <mc:Choice Requires="x14">
            <control shapeId="64534" r:id="rId25" name="Check Box 22">
              <controlPr defaultSize="0" autoFill="0" autoLine="0" autoPict="0">
                <anchor moveWithCells="1">
                  <from>
                    <xdr:col>2</xdr:col>
                    <xdr:colOff>0</xdr:colOff>
                    <xdr:row>54</xdr:row>
                    <xdr:rowOff>190500</xdr:rowOff>
                  </from>
                  <to>
                    <xdr:col>3</xdr:col>
                    <xdr:colOff>57150</xdr:colOff>
                    <xdr:row>55</xdr:row>
                    <xdr:rowOff>190500</xdr:rowOff>
                  </to>
                </anchor>
              </controlPr>
            </control>
          </mc:Choice>
        </mc:AlternateContent>
        <mc:AlternateContent xmlns:mc="http://schemas.openxmlformats.org/markup-compatibility/2006">
          <mc:Choice Requires="x14">
            <control shapeId="64535" r:id="rId26" name="Check Box 23">
              <controlPr defaultSize="0" autoFill="0" autoLine="0" autoPict="0">
                <anchor moveWithCells="1">
                  <from>
                    <xdr:col>2</xdr:col>
                    <xdr:colOff>0</xdr:colOff>
                    <xdr:row>55</xdr:row>
                    <xdr:rowOff>190500</xdr:rowOff>
                  </from>
                  <to>
                    <xdr:col>3</xdr:col>
                    <xdr:colOff>57150</xdr:colOff>
                    <xdr:row>56</xdr:row>
                    <xdr:rowOff>190500</xdr:rowOff>
                  </to>
                </anchor>
              </controlPr>
            </control>
          </mc:Choice>
        </mc:AlternateContent>
        <mc:AlternateContent xmlns:mc="http://schemas.openxmlformats.org/markup-compatibility/2006">
          <mc:Choice Requires="x14">
            <control shapeId="64536" r:id="rId27" name="Check Box 24">
              <controlPr defaultSize="0" autoFill="0" autoLine="0" autoPict="0">
                <anchor moveWithCells="1">
                  <from>
                    <xdr:col>2</xdr:col>
                    <xdr:colOff>0</xdr:colOff>
                    <xdr:row>107</xdr:row>
                    <xdr:rowOff>57150</xdr:rowOff>
                  </from>
                  <to>
                    <xdr:col>3</xdr:col>
                    <xdr:colOff>57150</xdr:colOff>
                    <xdr:row>107</xdr:row>
                    <xdr:rowOff>209550</xdr:rowOff>
                  </to>
                </anchor>
              </controlPr>
            </control>
          </mc:Choice>
        </mc:AlternateContent>
        <mc:AlternateContent xmlns:mc="http://schemas.openxmlformats.org/markup-compatibility/2006">
          <mc:Choice Requires="x14">
            <control shapeId="64537" r:id="rId28" name="Check Box 25">
              <controlPr defaultSize="0" autoFill="0" autoLine="0" autoPict="0">
                <anchor moveWithCells="1">
                  <from>
                    <xdr:col>2</xdr:col>
                    <xdr:colOff>0</xdr:colOff>
                    <xdr:row>108</xdr:row>
                    <xdr:rowOff>57150</xdr:rowOff>
                  </from>
                  <to>
                    <xdr:col>3</xdr:col>
                    <xdr:colOff>57150</xdr:colOff>
                    <xdr:row>108</xdr:row>
                    <xdr:rowOff>209550</xdr:rowOff>
                  </to>
                </anchor>
              </controlPr>
            </control>
          </mc:Choice>
        </mc:AlternateContent>
        <mc:AlternateContent xmlns:mc="http://schemas.openxmlformats.org/markup-compatibility/2006">
          <mc:Choice Requires="x14">
            <control shapeId="64538" r:id="rId29" name="Check Box 26">
              <controlPr defaultSize="0" autoFill="0" autoLine="0" autoPict="0">
                <anchor moveWithCells="1">
                  <from>
                    <xdr:col>2</xdr:col>
                    <xdr:colOff>0</xdr:colOff>
                    <xdr:row>128</xdr:row>
                    <xdr:rowOff>95250</xdr:rowOff>
                  </from>
                  <to>
                    <xdr:col>3</xdr:col>
                    <xdr:colOff>57150</xdr:colOff>
                    <xdr:row>130</xdr:row>
                    <xdr:rowOff>38100</xdr:rowOff>
                  </to>
                </anchor>
              </controlPr>
            </control>
          </mc:Choice>
        </mc:AlternateContent>
        <mc:AlternateContent xmlns:mc="http://schemas.openxmlformats.org/markup-compatibility/2006">
          <mc:Choice Requires="x14">
            <control shapeId="64539" r:id="rId30" name="Check Box 27">
              <controlPr defaultSize="0" autoFill="0" autoLine="0" autoPict="0">
                <anchor moveWithCells="1">
                  <from>
                    <xdr:col>2</xdr:col>
                    <xdr:colOff>0</xdr:colOff>
                    <xdr:row>131</xdr:row>
                    <xdr:rowOff>57150</xdr:rowOff>
                  </from>
                  <to>
                    <xdr:col>3</xdr:col>
                    <xdr:colOff>57150</xdr:colOff>
                    <xdr:row>131</xdr:row>
                    <xdr:rowOff>190500</xdr:rowOff>
                  </to>
                </anchor>
              </controlPr>
            </control>
          </mc:Choice>
        </mc:AlternateContent>
        <mc:AlternateContent xmlns:mc="http://schemas.openxmlformats.org/markup-compatibility/2006">
          <mc:Choice Requires="x14">
            <control shapeId="64540" r:id="rId31" name="Check Box 28">
              <controlPr defaultSize="0" autoFill="0" autoLine="0" autoPict="0">
                <anchor moveWithCells="1">
                  <from>
                    <xdr:col>2</xdr:col>
                    <xdr:colOff>0</xdr:colOff>
                    <xdr:row>129</xdr:row>
                    <xdr:rowOff>133350</xdr:rowOff>
                  </from>
                  <to>
                    <xdr:col>3</xdr:col>
                    <xdr:colOff>57150</xdr:colOff>
                    <xdr:row>131</xdr:row>
                    <xdr:rowOff>38100</xdr:rowOff>
                  </to>
                </anchor>
              </controlPr>
            </control>
          </mc:Choice>
        </mc:AlternateContent>
        <mc:AlternateContent xmlns:mc="http://schemas.openxmlformats.org/markup-compatibility/2006">
          <mc:Choice Requires="x14">
            <control shapeId="64541" r:id="rId32" name="Check Box 29">
              <controlPr defaultSize="0" autoFill="0" autoLine="0" autoPict="0">
                <anchor moveWithCells="1">
                  <from>
                    <xdr:col>2</xdr:col>
                    <xdr:colOff>0</xdr:colOff>
                    <xdr:row>148</xdr:row>
                    <xdr:rowOff>88900</xdr:rowOff>
                  </from>
                  <to>
                    <xdr:col>3</xdr:col>
                    <xdr:colOff>57150</xdr:colOff>
                    <xdr:row>148</xdr:row>
                    <xdr:rowOff>266700</xdr:rowOff>
                  </to>
                </anchor>
              </controlPr>
            </control>
          </mc:Choice>
        </mc:AlternateContent>
        <mc:AlternateContent xmlns:mc="http://schemas.openxmlformats.org/markup-compatibility/2006">
          <mc:Choice Requires="x14">
            <control shapeId="64542" r:id="rId33" name="Check Box 30">
              <controlPr defaultSize="0" autoFill="0" autoLine="0" autoPict="0">
                <anchor moveWithCells="1">
                  <from>
                    <xdr:col>2</xdr:col>
                    <xdr:colOff>0</xdr:colOff>
                    <xdr:row>150</xdr:row>
                    <xdr:rowOff>38100</xdr:rowOff>
                  </from>
                  <to>
                    <xdr:col>3</xdr:col>
                    <xdr:colOff>57150</xdr:colOff>
                    <xdr:row>150</xdr:row>
                    <xdr:rowOff>285750</xdr:rowOff>
                  </to>
                </anchor>
              </controlPr>
            </control>
          </mc:Choice>
        </mc:AlternateContent>
        <mc:AlternateContent xmlns:mc="http://schemas.openxmlformats.org/markup-compatibility/2006">
          <mc:Choice Requires="x14">
            <control shapeId="64543" r:id="rId34" name="Check Box 31">
              <controlPr defaultSize="0" autoFill="0" autoLine="0" autoPict="0">
                <anchor moveWithCells="1">
                  <from>
                    <xdr:col>2</xdr:col>
                    <xdr:colOff>0</xdr:colOff>
                    <xdr:row>148</xdr:row>
                    <xdr:rowOff>336550</xdr:rowOff>
                  </from>
                  <to>
                    <xdr:col>3</xdr:col>
                    <xdr:colOff>57150</xdr:colOff>
                    <xdr:row>150</xdr:row>
                    <xdr:rowOff>0</xdr:rowOff>
                  </to>
                </anchor>
              </controlPr>
            </control>
          </mc:Choice>
        </mc:AlternateContent>
        <mc:AlternateContent xmlns:mc="http://schemas.openxmlformats.org/markup-compatibility/2006">
          <mc:Choice Requires="x14">
            <control shapeId="64544" r:id="rId35" name="Check Box 32">
              <controlPr defaultSize="0" autoFill="0" autoLine="0" autoPict="0">
                <anchor moveWithCells="1">
                  <from>
                    <xdr:col>2</xdr:col>
                    <xdr:colOff>19050</xdr:colOff>
                    <xdr:row>202</xdr:row>
                    <xdr:rowOff>50800</xdr:rowOff>
                  </from>
                  <to>
                    <xdr:col>3</xdr:col>
                    <xdr:colOff>76200</xdr:colOff>
                    <xdr:row>202</xdr:row>
                    <xdr:rowOff>190500</xdr:rowOff>
                  </to>
                </anchor>
              </controlPr>
            </control>
          </mc:Choice>
        </mc:AlternateContent>
        <mc:AlternateContent xmlns:mc="http://schemas.openxmlformats.org/markup-compatibility/2006">
          <mc:Choice Requires="x14">
            <control shapeId="64545" r:id="rId36" name="Check Box 33">
              <controlPr defaultSize="0" autoFill="0" autoLine="0" autoPict="0">
                <anchor moveWithCells="1">
                  <from>
                    <xdr:col>2</xdr:col>
                    <xdr:colOff>19050</xdr:colOff>
                    <xdr:row>202</xdr:row>
                    <xdr:rowOff>488950</xdr:rowOff>
                  </from>
                  <to>
                    <xdr:col>3</xdr:col>
                    <xdr:colOff>76200</xdr:colOff>
                    <xdr:row>203</xdr:row>
                    <xdr:rowOff>247650</xdr:rowOff>
                  </to>
                </anchor>
              </controlPr>
            </control>
          </mc:Choice>
        </mc:AlternateContent>
        <mc:AlternateContent xmlns:mc="http://schemas.openxmlformats.org/markup-compatibility/2006">
          <mc:Choice Requires="x14">
            <control shapeId="64546" r:id="rId37" name="Check Box 34">
              <controlPr defaultSize="0" autoFill="0" autoLine="0" autoPict="0">
                <anchor moveWithCells="1">
                  <from>
                    <xdr:col>2</xdr:col>
                    <xdr:colOff>19050</xdr:colOff>
                    <xdr:row>203</xdr:row>
                    <xdr:rowOff>317500</xdr:rowOff>
                  </from>
                  <to>
                    <xdr:col>3</xdr:col>
                    <xdr:colOff>76200</xdr:colOff>
                    <xdr:row>204</xdr:row>
                    <xdr:rowOff>247650</xdr:rowOff>
                  </to>
                </anchor>
              </controlPr>
            </control>
          </mc:Choice>
        </mc:AlternateContent>
        <mc:AlternateContent xmlns:mc="http://schemas.openxmlformats.org/markup-compatibility/2006">
          <mc:Choice Requires="x14">
            <control shapeId="64547" r:id="rId38" name="Check Box 35">
              <controlPr defaultSize="0" autoFill="0" autoLine="0" autoPict="0">
                <anchor moveWithCells="1">
                  <from>
                    <xdr:col>2</xdr:col>
                    <xdr:colOff>19050</xdr:colOff>
                    <xdr:row>204</xdr:row>
                    <xdr:rowOff>355600</xdr:rowOff>
                  </from>
                  <to>
                    <xdr:col>3</xdr:col>
                    <xdr:colOff>76200</xdr:colOff>
                    <xdr:row>205</xdr:row>
                    <xdr:rowOff>247650</xdr:rowOff>
                  </to>
                </anchor>
              </controlPr>
            </control>
          </mc:Choice>
        </mc:AlternateContent>
        <mc:AlternateContent xmlns:mc="http://schemas.openxmlformats.org/markup-compatibility/2006">
          <mc:Choice Requires="x14">
            <control shapeId="64548" r:id="rId39" name="Check Box 36">
              <controlPr defaultSize="0" autoFill="0" autoLine="0" autoPict="0">
                <anchor moveWithCells="1">
                  <from>
                    <xdr:col>18</xdr:col>
                    <xdr:colOff>50800</xdr:colOff>
                    <xdr:row>220</xdr:row>
                    <xdr:rowOff>31750</xdr:rowOff>
                  </from>
                  <to>
                    <xdr:col>19</xdr:col>
                    <xdr:colOff>127000</xdr:colOff>
                    <xdr:row>220</xdr:row>
                    <xdr:rowOff>171450</xdr:rowOff>
                  </to>
                </anchor>
              </controlPr>
            </control>
          </mc:Choice>
        </mc:AlternateContent>
        <mc:AlternateContent xmlns:mc="http://schemas.openxmlformats.org/markup-compatibility/2006">
          <mc:Choice Requires="x14">
            <control shapeId="64549" r:id="rId40" name="Check Box 37">
              <controlPr defaultSize="0" autoFill="0" autoLine="0" autoPict="0">
                <anchor moveWithCells="1">
                  <from>
                    <xdr:col>18</xdr:col>
                    <xdr:colOff>50800</xdr:colOff>
                    <xdr:row>248</xdr:row>
                    <xdr:rowOff>31750</xdr:rowOff>
                  </from>
                  <to>
                    <xdr:col>19</xdr:col>
                    <xdr:colOff>114300</xdr:colOff>
                    <xdr:row>248</xdr:row>
                    <xdr:rowOff>171450</xdr:rowOff>
                  </to>
                </anchor>
              </controlPr>
            </control>
          </mc:Choice>
        </mc:AlternateContent>
        <mc:AlternateContent xmlns:mc="http://schemas.openxmlformats.org/markup-compatibility/2006">
          <mc:Choice Requires="x14">
            <control shapeId="64550" r:id="rId41" name="Check Box 38">
              <controlPr defaultSize="0" autoFill="0" autoLine="0" autoPict="0">
                <anchor moveWithCells="1">
                  <from>
                    <xdr:col>18</xdr:col>
                    <xdr:colOff>50800</xdr:colOff>
                    <xdr:row>262</xdr:row>
                    <xdr:rowOff>31750</xdr:rowOff>
                  </from>
                  <to>
                    <xdr:col>19</xdr:col>
                    <xdr:colOff>114300</xdr:colOff>
                    <xdr:row>262</xdr:row>
                    <xdr:rowOff>171450</xdr:rowOff>
                  </to>
                </anchor>
              </controlPr>
            </control>
          </mc:Choice>
        </mc:AlternateContent>
        <mc:AlternateContent xmlns:mc="http://schemas.openxmlformats.org/markup-compatibility/2006">
          <mc:Choice Requires="x14">
            <control shapeId="64551" r:id="rId42" name="Check Box 39">
              <controlPr defaultSize="0" autoFill="0" autoLine="0" autoPict="0">
                <anchor moveWithCells="1">
                  <from>
                    <xdr:col>18</xdr:col>
                    <xdr:colOff>50800</xdr:colOff>
                    <xdr:row>234</xdr:row>
                    <xdr:rowOff>31750</xdr:rowOff>
                  </from>
                  <to>
                    <xdr:col>19</xdr:col>
                    <xdr:colOff>114300</xdr:colOff>
                    <xdr:row>234</xdr:row>
                    <xdr:rowOff>171450</xdr:rowOff>
                  </to>
                </anchor>
              </controlPr>
            </control>
          </mc:Choice>
        </mc:AlternateContent>
        <mc:AlternateContent xmlns:mc="http://schemas.openxmlformats.org/markup-compatibility/2006">
          <mc:Choice Requires="x14">
            <control shapeId="64552" r:id="rId43" name="Check Box 40">
              <controlPr defaultSize="0" autoFill="0" autoLine="0" autoPict="0">
                <anchor moveWithCells="1">
                  <from>
                    <xdr:col>1</xdr:col>
                    <xdr:colOff>260350</xdr:colOff>
                    <xdr:row>34</xdr:row>
                    <xdr:rowOff>0</xdr:rowOff>
                  </from>
                  <to>
                    <xdr:col>3</xdr:col>
                    <xdr:colOff>50800</xdr:colOff>
                    <xdr:row>34</xdr:row>
                    <xdr:rowOff>184150</xdr:rowOff>
                  </to>
                </anchor>
              </controlPr>
            </control>
          </mc:Choice>
        </mc:AlternateContent>
        <mc:AlternateContent xmlns:mc="http://schemas.openxmlformats.org/markup-compatibility/2006">
          <mc:Choice Requires="x14">
            <control shapeId="64553" r:id="rId44" name="Check Box 41">
              <controlPr defaultSize="0" autoFill="0" autoLine="0" autoPict="0">
                <anchor moveWithCells="1">
                  <from>
                    <xdr:col>21</xdr:col>
                    <xdr:colOff>88900</xdr:colOff>
                    <xdr:row>327</xdr:row>
                    <xdr:rowOff>88900</xdr:rowOff>
                  </from>
                  <to>
                    <xdr:col>22</xdr:col>
                    <xdr:colOff>152400</xdr:colOff>
                    <xdr:row>328</xdr:row>
                    <xdr:rowOff>88900</xdr:rowOff>
                  </to>
                </anchor>
              </controlPr>
            </control>
          </mc:Choice>
        </mc:AlternateContent>
        <mc:AlternateContent xmlns:mc="http://schemas.openxmlformats.org/markup-compatibility/2006">
          <mc:Choice Requires="x14">
            <control shapeId="64554" r:id="rId45" name="Check Box 42">
              <controlPr defaultSize="0" autoFill="0" autoLine="0" autoPict="0">
                <anchor moveWithCells="1">
                  <from>
                    <xdr:col>23</xdr:col>
                    <xdr:colOff>76200</xdr:colOff>
                    <xdr:row>327</xdr:row>
                    <xdr:rowOff>88900</xdr:rowOff>
                  </from>
                  <to>
                    <xdr:col>24</xdr:col>
                    <xdr:colOff>133350</xdr:colOff>
                    <xdr:row>328</xdr:row>
                    <xdr:rowOff>88900</xdr:rowOff>
                  </to>
                </anchor>
              </controlPr>
            </control>
          </mc:Choice>
        </mc:AlternateContent>
        <mc:AlternateContent xmlns:mc="http://schemas.openxmlformats.org/markup-compatibility/2006">
          <mc:Choice Requires="x14">
            <control shapeId="64555" r:id="rId46" name="Check Box 43">
              <controlPr defaultSize="0" autoFill="0" autoLine="0" autoPict="0">
                <anchor moveWithCells="1">
                  <from>
                    <xdr:col>1</xdr:col>
                    <xdr:colOff>266700</xdr:colOff>
                    <xdr:row>37</xdr:row>
                    <xdr:rowOff>190500</xdr:rowOff>
                  </from>
                  <to>
                    <xdr:col>3</xdr:col>
                    <xdr:colOff>50800</xdr:colOff>
                    <xdr:row>39</xdr:row>
                    <xdr:rowOff>0</xdr:rowOff>
                  </to>
                </anchor>
              </controlPr>
            </control>
          </mc:Choice>
        </mc:AlternateContent>
        <mc:AlternateContent xmlns:mc="http://schemas.openxmlformats.org/markup-compatibility/2006">
          <mc:Choice Requires="x14">
            <control shapeId="64556" r:id="rId47" name="Check Box 44">
              <controlPr defaultSize="0" autoFill="0" autoLine="0" autoPict="0">
                <anchor moveWithCells="1">
                  <from>
                    <xdr:col>1</xdr:col>
                    <xdr:colOff>266700</xdr:colOff>
                    <xdr:row>56</xdr:row>
                    <xdr:rowOff>190500</xdr:rowOff>
                  </from>
                  <to>
                    <xdr:col>3</xdr:col>
                    <xdr:colOff>50800</xdr:colOff>
                    <xdr:row>57</xdr:row>
                    <xdr:rowOff>184150</xdr:rowOff>
                  </to>
                </anchor>
              </controlPr>
            </control>
          </mc:Choice>
        </mc:AlternateContent>
        <mc:AlternateContent xmlns:mc="http://schemas.openxmlformats.org/markup-compatibility/2006">
          <mc:Choice Requires="x14">
            <control shapeId="64557" r:id="rId48" name="Check Box 45">
              <controlPr defaultSize="0" autoFill="0" autoLine="0" autoPict="0">
                <anchor moveWithCells="1">
                  <from>
                    <xdr:col>1</xdr:col>
                    <xdr:colOff>266700</xdr:colOff>
                    <xdr:row>73</xdr:row>
                    <xdr:rowOff>190500</xdr:rowOff>
                  </from>
                  <to>
                    <xdr:col>3</xdr:col>
                    <xdr:colOff>50800</xdr:colOff>
                    <xdr:row>74</xdr:row>
                    <xdr:rowOff>222250</xdr:rowOff>
                  </to>
                </anchor>
              </controlPr>
            </control>
          </mc:Choice>
        </mc:AlternateContent>
        <mc:AlternateContent xmlns:mc="http://schemas.openxmlformats.org/markup-compatibility/2006">
          <mc:Choice Requires="x14">
            <control shapeId="64558" r:id="rId49" name="Check Box 46">
              <controlPr defaultSize="0" autoFill="0" autoLine="0" autoPict="0">
                <anchor moveWithCells="1">
                  <from>
                    <xdr:col>1</xdr:col>
                    <xdr:colOff>266700</xdr:colOff>
                    <xdr:row>90</xdr:row>
                    <xdr:rowOff>190500</xdr:rowOff>
                  </from>
                  <to>
                    <xdr:col>3</xdr:col>
                    <xdr:colOff>50800</xdr:colOff>
                    <xdr:row>91</xdr:row>
                    <xdr:rowOff>184150</xdr:rowOff>
                  </to>
                </anchor>
              </controlPr>
            </control>
          </mc:Choice>
        </mc:AlternateContent>
        <mc:AlternateContent xmlns:mc="http://schemas.openxmlformats.org/markup-compatibility/2006">
          <mc:Choice Requires="x14">
            <control shapeId="64559" r:id="rId50" name="Check Box 47">
              <controlPr defaultSize="0" autoFill="0" autoLine="0" autoPict="0">
                <anchor moveWithCells="1">
                  <from>
                    <xdr:col>1</xdr:col>
                    <xdr:colOff>266700</xdr:colOff>
                    <xdr:row>108</xdr:row>
                    <xdr:rowOff>342900</xdr:rowOff>
                  </from>
                  <to>
                    <xdr:col>3</xdr:col>
                    <xdr:colOff>50800</xdr:colOff>
                    <xdr:row>109</xdr:row>
                    <xdr:rowOff>184150</xdr:rowOff>
                  </to>
                </anchor>
              </controlPr>
            </control>
          </mc:Choice>
        </mc:AlternateContent>
        <mc:AlternateContent xmlns:mc="http://schemas.openxmlformats.org/markup-compatibility/2006">
          <mc:Choice Requires="x14">
            <control shapeId="64560" r:id="rId51" name="Check Box 48">
              <controlPr defaultSize="0" autoFill="0" autoLine="0" autoPict="0">
                <anchor moveWithCells="1">
                  <from>
                    <xdr:col>1</xdr:col>
                    <xdr:colOff>266700</xdr:colOff>
                    <xdr:row>131</xdr:row>
                    <xdr:rowOff>298450</xdr:rowOff>
                  </from>
                  <to>
                    <xdr:col>3</xdr:col>
                    <xdr:colOff>50800</xdr:colOff>
                    <xdr:row>132</xdr:row>
                    <xdr:rowOff>184150</xdr:rowOff>
                  </to>
                </anchor>
              </controlPr>
            </control>
          </mc:Choice>
        </mc:AlternateContent>
        <mc:AlternateContent xmlns:mc="http://schemas.openxmlformats.org/markup-compatibility/2006">
          <mc:Choice Requires="x14">
            <control shapeId="64561" r:id="rId52" name="Check Box 49">
              <controlPr defaultSize="0" autoFill="0" autoLine="0" autoPict="0">
                <anchor moveWithCells="1">
                  <from>
                    <xdr:col>1</xdr:col>
                    <xdr:colOff>266700</xdr:colOff>
                    <xdr:row>150</xdr:row>
                    <xdr:rowOff>304800</xdr:rowOff>
                  </from>
                  <to>
                    <xdr:col>3</xdr:col>
                    <xdr:colOff>50800</xdr:colOff>
                    <xdr:row>151</xdr:row>
                    <xdr:rowOff>171450</xdr:rowOff>
                  </to>
                </anchor>
              </controlPr>
            </control>
          </mc:Choice>
        </mc:AlternateContent>
        <mc:AlternateContent xmlns:mc="http://schemas.openxmlformats.org/markup-compatibility/2006">
          <mc:Choice Requires="x14">
            <control shapeId="64562" r:id="rId53" name="Check Box 50">
              <controlPr defaultSize="0" autoFill="0" autoLine="0" autoPict="0">
                <anchor moveWithCells="1">
                  <from>
                    <xdr:col>1</xdr:col>
                    <xdr:colOff>266700</xdr:colOff>
                    <xdr:row>168</xdr:row>
                    <xdr:rowOff>317500</xdr:rowOff>
                  </from>
                  <to>
                    <xdr:col>3</xdr:col>
                    <xdr:colOff>50800</xdr:colOff>
                    <xdr:row>169</xdr:row>
                    <xdr:rowOff>184150</xdr:rowOff>
                  </to>
                </anchor>
              </controlPr>
            </control>
          </mc:Choice>
        </mc:AlternateContent>
        <mc:AlternateContent xmlns:mc="http://schemas.openxmlformats.org/markup-compatibility/2006">
          <mc:Choice Requires="x14">
            <control shapeId="64563" r:id="rId54" name="Check Box 51">
              <controlPr defaultSize="0" autoFill="0" autoLine="0" autoPict="0">
                <anchor moveWithCells="1">
                  <from>
                    <xdr:col>1</xdr:col>
                    <xdr:colOff>266700</xdr:colOff>
                    <xdr:row>185</xdr:row>
                    <xdr:rowOff>190500</xdr:rowOff>
                  </from>
                  <to>
                    <xdr:col>3</xdr:col>
                    <xdr:colOff>50800</xdr:colOff>
                    <xdr:row>186</xdr:row>
                    <xdr:rowOff>184150</xdr:rowOff>
                  </to>
                </anchor>
              </controlPr>
            </control>
          </mc:Choice>
        </mc:AlternateContent>
        <mc:AlternateContent xmlns:mc="http://schemas.openxmlformats.org/markup-compatibility/2006">
          <mc:Choice Requires="x14">
            <control shapeId="64564" r:id="rId55" name="Check Box 52">
              <controlPr defaultSize="0" autoFill="0" autoLine="0" autoPict="0">
                <anchor moveWithCells="1">
                  <from>
                    <xdr:col>2</xdr:col>
                    <xdr:colOff>19050</xdr:colOff>
                    <xdr:row>205</xdr:row>
                    <xdr:rowOff>317500</xdr:rowOff>
                  </from>
                  <to>
                    <xdr:col>3</xdr:col>
                    <xdr:colOff>69850</xdr:colOff>
                    <xdr:row>206</xdr:row>
                    <xdr:rowOff>184150</xdr:rowOff>
                  </to>
                </anchor>
              </controlPr>
            </control>
          </mc:Choice>
        </mc:AlternateContent>
        <mc:AlternateContent xmlns:mc="http://schemas.openxmlformats.org/markup-compatibility/2006">
          <mc:Choice Requires="x14">
            <control shapeId="64565" r:id="rId56" name="Check Box 53">
              <controlPr defaultSize="0" autoFill="0" autoLine="0" autoPict="0">
                <anchor moveWithCells="1">
                  <from>
                    <xdr:col>18</xdr:col>
                    <xdr:colOff>50800</xdr:colOff>
                    <xdr:row>290</xdr:row>
                    <xdr:rowOff>31750</xdr:rowOff>
                  </from>
                  <to>
                    <xdr:col>19</xdr:col>
                    <xdr:colOff>114300</xdr:colOff>
                    <xdr:row>290</xdr:row>
                    <xdr:rowOff>171450</xdr:rowOff>
                  </to>
                </anchor>
              </controlPr>
            </control>
          </mc:Choice>
        </mc:AlternateContent>
        <mc:AlternateContent xmlns:mc="http://schemas.openxmlformats.org/markup-compatibility/2006">
          <mc:Choice Requires="x14">
            <control shapeId="64566" r:id="rId57" name="Check Box 54">
              <controlPr defaultSize="0" autoFill="0" autoLine="0" autoPict="0">
                <anchor moveWithCells="1">
                  <from>
                    <xdr:col>18</xdr:col>
                    <xdr:colOff>12700</xdr:colOff>
                    <xdr:row>277</xdr:row>
                    <xdr:rowOff>19050</xdr:rowOff>
                  </from>
                  <to>
                    <xdr:col>19</xdr:col>
                    <xdr:colOff>76200</xdr:colOff>
                    <xdr:row>277</xdr:row>
                    <xdr:rowOff>165100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pageSetUpPr fitToPage="1"/>
  </sheetPr>
  <dimension ref="A1:BB319"/>
  <sheetViews>
    <sheetView showGridLines="0" topLeftCell="A18" zoomScaleNormal="100" zoomScaleSheetLayoutView="100" workbookViewId="0">
      <selection activeCell="U9" sqref="U9"/>
    </sheetView>
  </sheetViews>
  <sheetFormatPr defaultColWidth="9.1796875" defaultRowHeight="14.5" x14ac:dyDescent="0.35"/>
  <cols>
    <col min="1" max="1" width="6" customWidth="1"/>
    <col min="2" max="2" width="29.26953125" customWidth="1"/>
    <col min="3" max="6" width="5.81640625" customWidth="1"/>
    <col min="7" max="9" width="6.26953125" customWidth="1"/>
    <col min="10" max="10" width="6.54296875" customWidth="1"/>
    <col min="11" max="12" width="6.81640625" customWidth="1"/>
    <col min="13" max="14" width="5.81640625" customWidth="1"/>
    <col min="15" max="15" width="5.7265625" customWidth="1"/>
    <col min="16" max="16" width="5.1796875" customWidth="1"/>
    <col min="17" max="17" width="5.81640625" customWidth="1"/>
    <col min="18" max="18" width="6.54296875" customWidth="1"/>
    <col min="19" max="20" width="3.81640625" customWidth="1"/>
    <col min="21" max="21" width="6.54296875" customWidth="1"/>
    <col min="22" max="26" width="20.26953125" customWidth="1"/>
  </cols>
  <sheetData>
    <row r="1" spans="1:54" ht="15.5" x14ac:dyDescent="0.35">
      <c r="A1" s="4"/>
      <c r="B1" s="3" t="s">
        <v>69</v>
      </c>
      <c r="C1" s="4"/>
      <c r="D1" s="4"/>
      <c r="E1" s="4"/>
      <c r="F1" s="4"/>
      <c r="G1" s="4"/>
      <c r="H1" s="4"/>
      <c r="I1" s="4"/>
      <c r="J1" s="4"/>
      <c r="K1" s="4"/>
      <c r="L1" s="4"/>
      <c r="M1" s="4"/>
      <c r="N1" s="4"/>
      <c r="O1" s="4"/>
      <c r="P1" s="4"/>
      <c r="Q1" s="4"/>
      <c r="R1" s="4"/>
    </row>
    <row r="2" spans="1:54" ht="8.25" customHeight="1" x14ac:dyDescent="0.35">
      <c r="A2" s="4"/>
      <c r="B2" s="4"/>
      <c r="C2" s="4"/>
      <c r="D2" s="4"/>
      <c r="E2" s="4"/>
      <c r="F2" s="4"/>
      <c r="G2" s="4"/>
      <c r="H2" s="4"/>
      <c r="I2" s="4"/>
      <c r="J2" s="4"/>
      <c r="K2" s="4"/>
      <c r="L2" s="4"/>
      <c r="M2" s="4"/>
      <c r="N2" s="4"/>
      <c r="O2" s="4"/>
      <c r="P2" s="4"/>
      <c r="Q2" s="4"/>
      <c r="R2" s="4"/>
    </row>
    <row r="3" spans="1:54" x14ac:dyDescent="0.35">
      <c r="A3" s="4"/>
      <c r="B3" s="284" t="s">
        <v>44</v>
      </c>
      <c r="C3" s="1324"/>
      <c r="D3" s="1325"/>
      <c r="E3" s="1325"/>
      <c r="F3" s="1325"/>
      <c r="G3" s="1325"/>
      <c r="H3" s="1325"/>
      <c r="I3" s="1325"/>
      <c r="J3" s="1325"/>
      <c r="K3" s="1325"/>
      <c r="L3" s="1325"/>
      <c r="M3" s="1325"/>
      <c r="N3" s="1325"/>
      <c r="O3" s="1325"/>
      <c r="P3" s="1325"/>
      <c r="Q3" s="1325"/>
      <c r="R3" s="1326"/>
    </row>
    <row r="4" spans="1:54" x14ac:dyDescent="0.35">
      <c r="A4" s="4"/>
      <c r="B4" s="297" t="s">
        <v>46</v>
      </c>
      <c r="C4" s="1327"/>
      <c r="D4" s="1328"/>
      <c r="E4" s="1328"/>
      <c r="F4" s="1328"/>
      <c r="G4" s="1328"/>
      <c r="H4" s="1328"/>
      <c r="I4" s="1328"/>
      <c r="J4" s="1328"/>
      <c r="K4" s="1328"/>
      <c r="L4" s="1328"/>
      <c r="M4" s="1328"/>
      <c r="N4" s="1328"/>
      <c r="O4" s="1328"/>
      <c r="P4" s="1328"/>
      <c r="Q4" s="1328"/>
      <c r="R4" s="1329"/>
    </row>
    <row r="5" spans="1:54" ht="9.75" customHeight="1" x14ac:dyDescent="0.35">
      <c r="A5" s="4"/>
      <c r="B5" s="4"/>
      <c r="C5" s="4"/>
      <c r="D5" s="4"/>
      <c r="E5" s="4"/>
      <c r="F5" s="4"/>
      <c r="G5" s="4"/>
      <c r="H5" s="4"/>
      <c r="I5" s="4"/>
      <c r="J5" s="4"/>
      <c r="K5" s="4"/>
      <c r="L5" s="4"/>
      <c r="M5" s="4"/>
      <c r="N5" s="4"/>
      <c r="O5" s="4"/>
      <c r="P5" s="4"/>
      <c r="Q5" s="4"/>
      <c r="R5" s="4"/>
    </row>
    <row r="6" spans="1:54" ht="18.75" customHeight="1" x14ac:dyDescent="0.35">
      <c r="A6" s="181" t="s">
        <v>15</v>
      </c>
      <c r="B6" s="181"/>
      <c r="C6" s="182"/>
      <c r="D6" s="182"/>
      <c r="E6" s="182"/>
      <c r="F6" s="182"/>
      <c r="G6" s="182"/>
      <c r="H6" s="182"/>
      <c r="I6" s="182"/>
      <c r="J6" s="182"/>
      <c r="K6" s="182"/>
      <c r="L6" s="182"/>
      <c r="M6" s="182"/>
      <c r="N6" s="182"/>
      <c r="O6" s="182"/>
      <c r="P6" s="182"/>
      <c r="Q6" s="182"/>
      <c r="R6" s="182"/>
      <c r="BB6" s="107"/>
    </row>
    <row r="7" spans="1:54" ht="16.5" customHeight="1" x14ac:dyDescent="0.35">
      <c r="A7" s="181"/>
      <c r="B7" s="313" t="s">
        <v>389</v>
      </c>
      <c r="C7" s="182"/>
      <c r="D7" s="182"/>
      <c r="E7" s="182"/>
      <c r="F7" s="182"/>
      <c r="G7" s="182"/>
      <c r="H7" s="182"/>
      <c r="I7" s="182"/>
      <c r="J7" s="182"/>
      <c r="K7" s="182"/>
      <c r="L7" s="182"/>
      <c r="M7" s="182"/>
      <c r="N7" s="182"/>
      <c r="O7" s="182"/>
      <c r="P7" s="182"/>
      <c r="Q7" s="182"/>
      <c r="R7" s="182"/>
    </row>
    <row r="8" spans="1:54" ht="3" customHeight="1" x14ac:dyDescent="0.35">
      <c r="A8" s="5"/>
      <c r="B8" s="5"/>
      <c r="C8" s="5"/>
      <c r="D8" s="5"/>
      <c r="E8" s="5"/>
      <c r="F8" s="5"/>
      <c r="G8" s="5"/>
      <c r="H8" s="5"/>
      <c r="I8" s="5"/>
      <c r="J8" s="5"/>
      <c r="K8" s="5"/>
      <c r="L8" s="5"/>
      <c r="M8" s="5"/>
      <c r="N8" s="5"/>
      <c r="O8" s="5"/>
      <c r="P8" s="5"/>
      <c r="Q8" s="5"/>
      <c r="R8" s="5"/>
      <c r="S8" s="109"/>
      <c r="T8" s="109"/>
    </row>
    <row r="9" spans="1:54" x14ac:dyDescent="0.35">
      <c r="A9" s="185" t="s">
        <v>390</v>
      </c>
      <c r="B9" s="185"/>
      <c r="C9" s="185"/>
      <c r="D9" s="185"/>
      <c r="E9" s="185"/>
      <c r="F9" s="185"/>
      <c r="G9" s="185"/>
      <c r="H9" s="185"/>
      <c r="I9" s="185"/>
      <c r="J9" s="185"/>
      <c r="K9" s="185"/>
      <c r="L9" s="185"/>
      <c r="M9" s="185"/>
      <c r="N9" s="185"/>
      <c r="O9" s="185"/>
      <c r="P9" s="185"/>
      <c r="Q9" s="185"/>
      <c r="R9" s="185"/>
      <c r="S9" s="326"/>
      <c r="T9" s="326"/>
      <c r="U9" s="113"/>
    </row>
    <row r="10" spans="1:54" ht="33.75" customHeight="1" x14ac:dyDescent="0.35">
      <c r="A10" s="1366" t="s">
        <v>391</v>
      </c>
      <c r="B10" s="1366"/>
      <c r="C10" s="1366"/>
      <c r="D10" s="1366"/>
      <c r="E10" s="1366"/>
      <c r="F10" s="1366"/>
      <c r="G10" s="1366"/>
      <c r="H10" s="1366"/>
      <c r="I10" s="1366"/>
      <c r="J10" s="1366"/>
      <c r="K10" s="1366"/>
      <c r="L10" s="1366"/>
      <c r="M10" s="1366"/>
      <c r="N10" s="1366"/>
      <c r="O10" s="1366"/>
      <c r="P10" s="1366"/>
      <c r="Q10" s="1366"/>
      <c r="R10" s="1366"/>
      <c r="S10" s="200"/>
      <c r="T10" s="200"/>
      <c r="U10" s="200"/>
    </row>
    <row r="11" spans="1:54" ht="6.75" customHeight="1" x14ac:dyDescent="0.35">
      <c r="A11" s="5"/>
      <c r="B11" s="5"/>
      <c r="C11" s="5"/>
      <c r="D11" s="5"/>
      <c r="E11" s="5"/>
      <c r="F11" s="5"/>
      <c r="G11" s="5"/>
      <c r="H11" s="5"/>
      <c r="I11" s="5"/>
      <c r="J11" s="5"/>
      <c r="K11" s="5"/>
      <c r="L11" s="5"/>
      <c r="M11" s="5"/>
      <c r="N11" s="5"/>
      <c r="O11" s="5"/>
      <c r="P11" s="5"/>
      <c r="Q11" s="5"/>
      <c r="R11" s="5"/>
      <c r="S11" s="109"/>
      <c r="T11" s="109"/>
    </row>
    <row r="12" spans="1:54" ht="52.5" x14ac:dyDescent="0.35">
      <c r="A12" s="304" t="s">
        <v>392</v>
      </c>
      <c r="B12" s="319" t="s">
        <v>393</v>
      </c>
      <c r="C12" s="1439" t="s">
        <v>394</v>
      </c>
      <c r="D12" s="1440"/>
      <c r="E12" s="1440"/>
      <c r="F12" s="1440"/>
      <c r="G12" s="1440"/>
      <c r="H12" s="1440"/>
      <c r="I12" s="1440"/>
      <c r="J12" s="1440"/>
      <c r="K12" s="1440"/>
      <c r="L12" s="1441"/>
      <c r="M12" s="1442" t="s">
        <v>395</v>
      </c>
      <c r="N12" s="1442"/>
      <c r="O12" s="1443" t="s">
        <v>396</v>
      </c>
      <c r="P12" s="1444"/>
      <c r="Q12" s="1445" t="s">
        <v>397</v>
      </c>
      <c r="R12" s="1446"/>
    </row>
    <row r="13" spans="1:54" ht="23.25" customHeight="1" x14ac:dyDescent="0.35">
      <c r="A13" s="189" t="s">
        <v>258</v>
      </c>
      <c r="B13" s="190" t="s">
        <v>34</v>
      </c>
      <c r="C13" s="1447"/>
      <c r="D13" s="1448"/>
      <c r="E13" s="1448"/>
      <c r="F13" s="1448"/>
      <c r="G13" s="1448"/>
      <c r="H13" s="1448"/>
      <c r="I13" s="1448"/>
      <c r="J13" s="1448"/>
      <c r="K13" s="1448"/>
      <c r="L13" s="1449"/>
      <c r="M13" s="1450"/>
      <c r="N13" s="1451"/>
      <c r="O13" s="281"/>
      <c r="P13" s="277"/>
      <c r="Q13" s="1447"/>
      <c r="R13" s="1449"/>
    </row>
    <row r="14" spans="1:54" s="327" customFormat="1" x14ac:dyDescent="0.35">
      <c r="A14" s="1423"/>
      <c r="B14" s="1423"/>
      <c r="C14" s="1425"/>
      <c r="D14" s="1426"/>
      <c r="E14" s="1426"/>
      <c r="F14" s="1426"/>
      <c r="G14" s="1426"/>
      <c r="H14" s="1426"/>
      <c r="I14" s="1426"/>
      <c r="J14" s="1426"/>
      <c r="K14" s="1426"/>
      <c r="L14" s="1427"/>
      <c r="M14" s="1431"/>
      <c r="N14" s="1432"/>
      <c r="O14" s="1431"/>
      <c r="P14" s="1432"/>
      <c r="Q14" s="1399"/>
      <c r="R14" s="1400"/>
    </row>
    <row r="15" spans="1:54" s="327" customFormat="1" x14ac:dyDescent="0.35">
      <c r="A15" s="1424"/>
      <c r="B15" s="1424"/>
      <c r="C15" s="1428"/>
      <c r="D15" s="1429"/>
      <c r="E15" s="1429"/>
      <c r="F15" s="1429"/>
      <c r="G15" s="1429"/>
      <c r="H15" s="1429"/>
      <c r="I15" s="1429"/>
      <c r="J15" s="1429"/>
      <c r="K15" s="1429"/>
      <c r="L15" s="1430"/>
      <c r="M15" s="1433"/>
      <c r="N15" s="1434"/>
      <c r="O15" s="1433"/>
      <c r="P15" s="1434"/>
      <c r="Q15" s="1401"/>
      <c r="R15" s="1402"/>
    </row>
    <row r="16" spans="1:54" s="327" customFormat="1" x14ac:dyDescent="0.35">
      <c r="A16" s="1423"/>
      <c r="B16" s="1423"/>
      <c r="C16" s="1425"/>
      <c r="D16" s="1426"/>
      <c r="E16" s="1426"/>
      <c r="F16" s="1426"/>
      <c r="G16" s="1426"/>
      <c r="H16" s="1426"/>
      <c r="I16" s="1426"/>
      <c r="J16" s="1426"/>
      <c r="K16" s="1426"/>
      <c r="L16" s="1427"/>
      <c r="M16" s="1431"/>
      <c r="N16" s="1432"/>
      <c r="O16" s="1431"/>
      <c r="P16" s="1432"/>
      <c r="Q16" s="1399"/>
      <c r="R16" s="1400"/>
    </row>
    <row r="17" spans="1:54" s="327" customFormat="1" x14ac:dyDescent="0.35">
      <c r="A17" s="1424"/>
      <c r="B17" s="1424"/>
      <c r="C17" s="1428"/>
      <c r="D17" s="1429"/>
      <c r="E17" s="1429"/>
      <c r="F17" s="1429"/>
      <c r="G17" s="1429"/>
      <c r="H17" s="1429"/>
      <c r="I17" s="1429"/>
      <c r="J17" s="1429"/>
      <c r="K17" s="1429"/>
      <c r="L17" s="1430"/>
      <c r="M17" s="1433"/>
      <c r="N17" s="1434"/>
      <c r="O17" s="1433"/>
      <c r="P17" s="1434"/>
      <c r="Q17" s="1401"/>
      <c r="R17" s="1402"/>
    </row>
    <row r="18" spans="1:54" ht="23.25" customHeight="1" x14ac:dyDescent="0.35">
      <c r="A18" s="187" t="s">
        <v>258</v>
      </c>
      <c r="B18" s="190" t="s">
        <v>398</v>
      </c>
      <c r="C18" s="1452"/>
      <c r="D18" s="1453"/>
      <c r="E18" s="1453"/>
      <c r="F18" s="1453"/>
      <c r="G18" s="1453"/>
      <c r="H18" s="1453"/>
      <c r="I18" s="1453"/>
      <c r="J18" s="1453"/>
      <c r="K18" s="1453"/>
      <c r="L18" s="1454"/>
      <c r="M18" s="1455"/>
      <c r="N18" s="1456"/>
      <c r="O18" s="281"/>
      <c r="P18" s="277"/>
      <c r="Q18" s="1447"/>
      <c r="R18" s="1449"/>
    </row>
    <row r="19" spans="1:54" s="327" customFormat="1" x14ac:dyDescent="0.35">
      <c r="A19" s="1423"/>
      <c r="B19" s="1423"/>
      <c r="C19" s="1425"/>
      <c r="D19" s="1426"/>
      <c r="E19" s="1426"/>
      <c r="F19" s="1426"/>
      <c r="G19" s="1426"/>
      <c r="H19" s="1426"/>
      <c r="I19" s="1426"/>
      <c r="J19" s="1426"/>
      <c r="K19" s="1426"/>
      <c r="L19" s="1427"/>
      <c r="M19" s="1431"/>
      <c r="N19" s="1432"/>
      <c r="O19" s="1431"/>
      <c r="P19" s="1432"/>
      <c r="Q19" s="1399"/>
      <c r="R19" s="1400"/>
    </row>
    <row r="20" spans="1:54" s="327" customFormat="1" x14ac:dyDescent="0.35">
      <c r="A20" s="1424"/>
      <c r="B20" s="1424"/>
      <c r="C20" s="1428"/>
      <c r="D20" s="1429"/>
      <c r="E20" s="1429"/>
      <c r="F20" s="1429"/>
      <c r="G20" s="1429"/>
      <c r="H20" s="1429"/>
      <c r="I20" s="1429"/>
      <c r="J20" s="1429"/>
      <c r="K20" s="1429"/>
      <c r="L20" s="1430"/>
      <c r="M20" s="1433"/>
      <c r="N20" s="1434"/>
      <c r="O20" s="1433"/>
      <c r="P20" s="1434"/>
      <c r="Q20" s="1401"/>
      <c r="R20" s="1402"/>
    </row>
    <row r="21" spans="1:54" s="327" customFormat="1" x14ac:dyDescent="0.35">
      <c r="A21" s="1423"/>
      <c r="B21" s="1423"/>
      <c r="C21" s="1425"/>
      <c r="D21" s="1426"/>
      <c r="E21" s="1426"/>
      <c r="F21" s="1426"/>
      <c r="G21" s="1426"/>
      <c r="H21" s="1426"/>
      <c r="I21" s="1426"/>
      <c r="J21" s="1426"/>
      <c r="K21" s="1426"/>
      <c r="L21" s="1427"/>
      <c r="M21" s="1431"/>
      <c r="N21" s="1432"/>
      <c r="O21" s="1431"/>
      <c r="P21" s="1432"/>
      <c r="Q21" s="1399"/>
      <c r="R21" s="1400"/>
    </row>
    <row r="22" spans="1:54" s="327" customFormat="1" x14ac:dyDescent="0.35">
      <c r="A22" s="1424"/>
      <c r="B22" s="1424"/>
      <c r="C22" s="1428"/>
      <c r="D22" s="1429"/>
      <c r="E22" s="1429"/>
      <c r="F22" s="1429"/>
      <c r="G22" s="1429"/>
      <c r="H22" s="1429"/>
      <c r="I22" s="1429"/>
      <c r="J22" s="1429"/>
      <c r="K22" s="1429"/>
      <c r="L22" s="1430"/>
      <c r="M22" s="1433"/>
      <c r="N22" s="1434"/>
      <c r="O22" s="1433"/>
      <c r="P22" s="1434"/>
      <c r="Q22" s="1401"/>
      <c r="R22" s="1402"/>
    </row>
    <row r="23" spans="1:54" ht="23.25" customHeight="1" x14ac:dyDescent="0.35">
      <c r="A23" s="188" t="s">
        <v>258</v>
      </c>
      <c r="B23" s="190" t="s">
        <v>399</v>
      </c>
      <c r="C23" s="1452"/>
      <c r="D23" s="1453"/>
      <c r="E23" s="1453"/>
      <c r="F23" s="1453"/>
      <c r="G23" s="1453"/>
      <c r="H23" s="1453"/>
      <c r="I23" s="1453"/>
      <c r="J23" s="1453"/>
      <c r="K23" s="1453"/>
      <c r="L23" s="1454"/>
      <c r="M23" s="1455"/>
      <c r="N23" s="1456"/>
      <c r="O23" s="281"/>
      <c r="P23" s="277"/>
      <c r="Q23" s="1447"/>
      <c r="R23" s="1449"/>
    </row>
    <row r="24" spans="1:54" s="327" customFormat="1" x14ac:dyDescent="0.35">
      <c r="A24" s="1423"/>
      <c r="B24" s="1423"/>
      <c r="C24" s="1425"/>
      <c r="D24" s="1426"/>
      <c r="E24" s="1426"/>
      <c r="F24" s="1426"/>
      <c r="G24" s="1426"/>
      <c r="H24" s="1426"/>
      <c r="I24" s="1426"/>
      <c r="J24" s="1426"/>
      <c r="K24" s="1426"/>
      <c r="L24" s="1427"/>
      <c r="M24" s="1431"/>
      <c r="N24" s="1432"/>
      <c r="O24" s="1431"/>
      <c r="P24" s="1432"/>
      <c r="Q24" s="1399"/>
      <c r="R24" s="1400"/>
    </row>
    <row r="25" spans="1:54" s="327" customFormat="1" x14ac:dyDescent="0.35">
      <c r="A25" s="1424"/>
      <c r="B25" s="1424"/>
      <c r="C25" s="1428"/>
      <c r="D25" s="1429"/>
      <c r="E25" s="1429"/>
      <c r="F25" s="1429"/>
      <c r="G25" s="1429"/>
      <c r="H25" s="1429"/>
      <c r="I25" s="1429"/>
      <c r="J25" s="1429"/>
      <c r="K25" s="1429"/>
      <c r="L25" s="1430"/>
      <c r="M25" s="1433"/>
      <c r="N25" s="1434"/>
      <c r="O25" s="1433"/>
      <c r="P25" s="1434"/>
      <c r="Q25" s="1401"/>
      <c r="R25" s="1402"/>
    </row>
    <row r="26" spans="1:54" s="327" customFormat="1" x14ac:dyDescent="0.35">
      <c r="A26" s="1423"/>
      <c r="B26" s="1423"/>
      <c r="C26" s="1425"/>
      <c r="D26" s="1426"/>
      <c r="E26" s="1426"/>
      <c r="F26" s="1426"/>
      <c r="G26" s="1426"/>
      <c r="H26" s="1426"/>
      <c r="I26" s="1426"/>
      <c r="J26" s="1426"/>
      <c r="K26" s="1426"/>
      <c r="L26" s="1427"/>
      <c r="M26" s="1431"/>
      <c r="N26" s="1432"/>
      <c r="O26" s="1431"/>
      <c r="P26" s="1432"/>
      <c r="Q26" s="1399"/>
      <c r="R26" s="1400"/>
    </row>
    <row r="27" spans="1:54" s="327" customFormat="1" x14ac:dyDescent="0.35">
      <c r="A27" s="1424"/>
      <c r="B27" s="1424"/>
      <c r="C27" s="1428"/>
      <c r="D27" s="1429"/>
      <c r="E27" s="1429"/>
      <c r="F27" s="1429"/>
      <c r="G27" s="1429"/>
      <c r="H27" s="1429"/>
      <c r="I27" s="1429"/>
      <c r="J27" s="1429"/>
      <c r="K27" s="1429"/>
      <c r="L27" s="1430"/>
      <c r="M27" s="1433"/>
      <c r="N27" s="1434"/>
      <c r="O27" s="1433"/>
      <c r="P27" s="1434"/>
      <c r="Q27" s="1401"/>
      <c r="R27" s="1402"/>
    </row>
    <row r="28" spans="1:54" x14ac:dyDescent="0.35">
      <c r="A28" s="325" t="s">
        <v>101</v>
      </c>
      <c r="B28" s="4"/>
      <c r="C28" s="4"/>
      <c r="D28" s="4"/>
      <c r="E28" s="4"/>
      <c r="F28" s="4"/>
      <c r="G28" s="4"/>
      <c r="H28" s="4"/>
      <c r="I28" s="4"/>
      <c r="J28" s="4"/>
      <c r="K28" s="4"/>
      <c r="L28" s="4"/>
      <c r="M28" s="4"/>
      <c r="N28" s="4"/>
      <c r="O28" s="4"/>
      <c r="P28" s="4"/>
      <c r="Q28" s="4"/>
      <c r="R28" s="4"/>
    </row>
    <row r="29" spans="1:54" x14ac:dyDescent="0.35">
      <c r="A29" s="325" t="s">
        <v>400</v>
      </c>
      <c r="B29" s="4"/>
      <c r="C29" s="4"/>
      <c r="D29" s="4"/>
      <c r="E29" s="4"/>
      <c r="F29" s="4"/>
      <c r="G29" s="4"/>
      <c r="H29" s="4"/>
      <c r="I29" s="4"/>
      <c r="J29" s="4"/>
      <c r="K29" s="4"/>
      <c r="L29" s="4"/>
      <c r="M29" s="4"/>
      <c r="N29" s="4"/>
      <c r="O29" s="4"/>
      <c r="P29" s="4"/>
      <c r="Q29" s="4"/>
      <c r="R29" s="4"/>
    </row>
    <row r="30" spans="1:54" x14ac:dyDescent="0.35">
      <c r="A30" s="310"/>
      <c r="B30" s="4"/>
      <c r="C30" s="4"/>
      <c r="D30" s="4"/>
      <c r="E30" s="4"/>
      <c r="F30" s="4"/>
      <c r="G30" s="4"/>
      <c r="H30" s="4"/>
      <c r="I30" s="4"/>
      <c r="J30" s="4"/>
      <c r="K30" s="4"/>
      <c r="L30" s="4"/>
      <c r="M30" s="4"/>
      <c r="N30" s="4"/>
      <c r="O30" s="4"/>
      <c r="P30" s="4"/>
      <c r="Q30" s="4"/>
      <c r="R30" s="4"/>
    </row>
    <row r="31" spans="1:54" ht="18.75" customHeight="1" x14ac:dyDescent="0.35">
      <c r="A31" s="181" t="s">
        <v>17</v>
      </c>
      <c r="B31" s="181"/>
      <c r="C31" s="182"/>
      <c r="D31" s="182"/>
      <c r="E31" s="182"/>
      <c r="F31" s="182"/>
      <c r="G31" s="182"/>
      <c r="H31" s="182"/>
      <c r="I31" s="182"/>
      <c r="J31" s="182"/>
      <c r="K31" s="182"/>
      <c r="L31" s="182"/>
      <c r="M31" s="182"/>
      <c r="N31" s="182"/>
      <c r="O31" s="182"/>
      <c r="P31" s="182"/>
      <c r="Q31" s="182"/>
      <c r="R31" s="182"/>
      <c r="BB31" s="107"/>
    </row>
    <row r="32" spans="1:54" x14ac:dyDescent="0.35">
      <c r="A32" s="4"/>
      <c r="B32" s="4"/>
      <c r="C32" s="4"/>
      <c r="D32" s="4"/>
      <c r="E32" s="4"/>
      <c r="F32" s="4"/>
      <c r="G32" s="4"/>
      <c r="H32" s="4"/>
      <c r="I32" s="4"/>
      <c r="J32" s="4"/>
      <c r="K32" s="4"/>
      <c r="L32" s="4"/>
      <c r="M32" s="4"/>
      <c r="N32" s="4"/>
      <c r="O32" s="4"/>
      <c r="P32" s="4"/>
      <c r="Q32" s="4"/>
      <c r="R32" s="4"/>
    </row>
    <row r="33" spans="1:54" s="328" customFormat="1" ht="26.25" customHeight="1" x14ac:dyDescent="0.35">
      <c r="A33" s="160">
        <v>5.0999999999999996</v>
      </c>
      <c r="B33" s="1151" t="s">
        <v>401</v>
      </c>
      <c r="C33" s="1151"/>
      <c r="D33" s="1151"/>
      <c r="E33" s="1151"/>
      <c r="F33" s="1151"/>
      <c r="G33" s="1151"/>
      <c r="H33" s="1151"/>
      <c r="I33" s="1151"/>
      <c r="J33" s="1151"/>
      <c r="K33" s="1151"/>
      <c r="L33" s="1151"/>
      <c r="M33" s="1151"/>
      <c r="N33" s="1151"/>
      <c r="O33" s="1151"/>
      <c r="P33" s="1151"/>
      <c r="Q33" s="1151"/>
      <c r="R33" s="1151"/>
      <c r="S33" s="200"/>
      <c r="T33" s="200"/>
      <c r="U33" s="200"/>
      <c r="V33" s="200"/>
      <c r="W33" s="200"/>
      <c r="X33" s="200"/>
      <c r="Y33" s="200"/>
      <c r="Z33" s="200"/>
      <c r="AA33" s="200"/>
      <c r="AB33" s="200"/>
      <c r="AC33" s="200"/>
      <c r="AD33" s="200"/>
      <c r="AE33" s="200"/>
      <c r="AF33" s="200"/>
      <c r="AG33" s="200"/>
      <c r="AH33" s="200"/>
    </row>
    <row r="34" spans="1:54" x14ac:dyDescent="0.35">
      <c r="A34" s="5"/>
      <c r="B34" s="5"/>
      <c r="C34" s="5"/>
      <c r="D34" s="4"/>
      <c r="E34" s="4"/>
      <c r="F34" s="4"/>
      <c r="G34" s="4"/>
      <c r="H34" s="4"/>
      <c r="I34" s="4"/>
      <c r="J34" s="4"/>
      <c r="K34" s="4"/>
      <c r="L34" s="4"/>
      <c r="M34" s="260" t="s">
        <v>61</v>
      </c>
      <c r="N34" s="280" t="s">
        <v>253</v>
      </c>
      <c r="O34" s="120"/>
      <c r="P34" s="4"/>
      <c r="Q34" s="4"/>
      <c r="R34" s="4"/>
    </row>
    <row r="35" spans="1:54" s="328" customFormat="1" ht="19.5" customHeight="1" x14ac:dyDescent="0.35">
      <c r="A35" s="61"/>
      <c r="B35" s="1405" t="s">
        <v>402</v>
      </c>
      <c r="C35" s="1406"/>
      <c r="D35" s="1406"/>
      <c r="E35" s="1406"/>
      <c r="F35" s="1406"/>
      <c r="G35" s="1406"/>
      <c r="H35" s="1406"/>
      <c r="I35" s="1406"/>
      <c r="J35" s="1406"/>
      <c r="K35" s="1406"/>
      <c r="L35" s="1406"/>
      <c r="M35" s="261"/>
      <c r="N35" s="161"/>
      <c r="O35" s="264"/>
      <c r="P35" s="60"/>
      <c r="Q35" s="60"/>
      <c r="R35" s="60"/>
    </row>
    <row r="36" spans="1:54" s="328" customFormat="1" ht="30.75" customHeight="1" x14ac:dyDescent="0.35">
      <c r="A36" s="61"/>
      <c r="B36" s="1407" t="s">
        <v>403</v>
      </c>
      <c r="C36" s="1408"/>
      <c r="D36" s="1408"/>
      <c r="E36" s="1408"/>
      <c r="F36" s="1408"/>
      <c r="G36" s="1408"/>
      <c r="H36" s="1408"/>
      <c r="I36" s="1408"/>
      <c r="J36" s="1408"/>
      <c r="K36" s="1408"/>
      <c r="L36" s="1408"/>
      <c r="M36" s="262"/>
      <c r="N36" s="163"/>
      <c r="O36" s="264"/>
      <c r="P36" s="60"/>
      <c r="Q36" s="60"/>
      <c r="R36" s="60"/>
    </row>
    <row r="37" spans="1:54" s="328" customFormat="1" ht="40.5" customHeight="1" x14ac:dyDescent="0.35">
      <c r="A37" s="61"/>
      <c r="B37" s="1407" t="s">
        <v>404</v>
      </c>
      <c r="C37" s="1409"/>
      <c r="D37" s="1409"/>
      <c r="E37" s="1409"/>
      <c r="F37" s="1409"/>
      <c r="G37" s="1409"/>
      <c r="H37" s="1409"/>
      <c r="I37" s="1409"/>
      <c r="J37" s="1409"/>
      <c r="K37" s="1409"/>
      <c r="L37" s="1409"/>
      <c r="M37" s="262"/>
      <c r="N37" s="163"/>
      <c r="O37" s="264"/>
      <c r="P37" s="60"/>
      <c r="Q37" s="60"/>
      <c r="R37" s="60"/>
    </row>
    <row r="38" spans="1:54" s="328" customFormat="1" ht="28" x14ac:dyDescent="0.35">
      <c r="A38" s="318" t="s">
        <v>365</v>
      </c>
      <c r="B38" s="1410" t="s">
        <v>405</v>
      </c>
      <c r="C38" s="1411"/>
      <c r="D38" s="1411"/>
      <c r="E38" s="1411"/>
      <c r="F38" s="1411"/>
      <c r="G38" s="1411"/>
      <c r="H38" s="1411"/>
      <c r="I38" s="1411"/>
      <c r="J38" s="1411"/>
      <c r="K38" s="1411"/>
      <c r="L38" s="1411"/>
      <c r="M38" s="263"/>
      <c r="N38" s="162"/>
      <c r="O38" s="264"/>
      <c r="P38" s="60"/>
      <c r="Q38" s="60"/>
      <c r="R38" s="60"/>
    </row>
    <row r="39" spans="1:54" ht="15.5" x14ac:dyDescent="0.35">
      <c r="A39" s="6"/>
      <c r="B39" s="5"/>
      <c r="C39" s="5"/>
      <c r="D39" s="4"/>
      <c r="E39" s="4"/>
      <c r="F39" s="4"/>
      <c r="G39" s="4"/>
      <c r="H39" s="4"/>
      <c r="I39" s="4"/>
      <c r="J39" s="4"/>
      <c r="K39" s="4"/>
      <c r="L39" s="4"/>
      <c r="M39" s="4"/>
      <c r="N39" s="4"/>
      <c r="O39" s="4"/>
      <c r="P39" s="4"/>
      <c r="Q39" s="4"/>
      <c r="R39" s="4"/>
    </row>
    <row r="40" spans="1:54" ht="18.75" customHeight="1" x14ac:dyDescent="0.35">
      <c r="A40" s="181" t="s">
        <v>18</v>
      </c>
      <c r="B40" s="181"/>
      <c r="C40" s="182"/>
      <c r="D40" s="182"/>
      <c r="E40" s="182"/>
      <c r="F40" s="182"/>
      <c r="G40" s="182"/>
      <c r="H40" s="182"/>
      <c r="I40" s="182"/>
      <c r="J40" s="182"/>
      <c r="K40" s="182"/>
      <c r="L40" s="182"/>
      <c r="M40" s="182"/>
      <c r="N40" s="182"/>
      <c r="O40" s="182"/>
      <c r="P40" s="182"/>
      <c r="Q40" s="182"/>
      <c r="R40" s="182"/>
      <c r="BB40" s="107"/>
    </row>
    <row r="41" spans="1:54" ht="15.5" x14ac:dyDescent="0.35">
      <c r="A41" s="6"/>
      <c r="B41" s="4"/>
      <c r="C41" s="4"/>
      <c r="D41" s="4"/>
      <c r="E41" s="4"/>
      <c r="F41" s="4"/>
      <c r="G41" s="4"/>
      <c r="H41" s="4"/>
      <c r="I41" s="4"/>
      <c r="J41" s="4"/>
      <c r="K41" s="4"/>
      <c r="L41" s="4"/>
      <c r="M41" s="4"/>
      <c r="N41" s="4"/>
      <c r="O41" s="4"/>
      <c r="P41" s="4"/>
      <c r="Q41" s="4"/>
      <c r="R41" s="4"/>
    </row>
    <row r="42" spans="1:54" ht="65.5" x14ac:dyDescent="0.35">
      <c r="A42" s="265" t="s">
        <v>406</v>
      </c>
      <c r="B42" s="266" t="s">
        <v>407</v>
      </c>
      <c r="C42" s="1412" t="s">
        <v>408</v>
      </c>
      <c r="D42" s="1413"/>
      <c r="E42" s="1413"/>
      <c r="F42" s="1413"/>
      <c r="G42" s="1413"/>
      <c r="H42" s="1413"/>
      <c r="I42" s="1413"/>
      <c r="J42" s="1413"/>
      <c r="K42" s="1413"/>
      <c r="L42" s="1413"/>
      <c r="M42" s="1413"/>
      <c r="N42" s="1413"/>
      <c r="O42" s="1413"/>
      <c r="P42" s="1413"/>
      <c r="Q42" s="1414"/>
      <c r="R42" s="4"/>
    </row>
    <row r="43" spans="1:54" ht="21" customHeight="1" x14ac:dyDescent="0.35">
      <c r="A43" s="311"/>
      <c r="B43" s="311"/>
      <c r="C43" s="1415"/>
      <c r="D43" s="1416"/>
      <c r="E43" s="1416"/>
      <c r="F43" s="1416"/>
      <c r="G43" s="1416"/>
      <c r="H43" s="1416"/>
      <c r="I43" s="1416"/>
      <c r="J43" s="1416"/>
      <c r="K43" s="1416"/>
      <c r="L43" s="1416"/>
      <c r="M43" s="1416"/>
      <c r="N43" s="1416"/>
      <c r="O43" s="1416"/>
      <c r="P43" s="1416"/>
      <c r="Q43" s="1417"/>
      <c r="R43" s="4"/>
    </row>
    <row r="44" spans="1:54" ht="21" customHeight="1" x14ac:dyDescent="0.35">
      <c r="A44" s="311"/>
      <c r="B44" s="311"/>
      <c r="C44" s="1415"/>
      <c r="D44" s="1416"/>
      <c r="E44" s="1416"/>
      <c r="F44" s="1416"/>
      <c r="G44" s="1416"/>
      <c r="H44" s="1416"/>
      <c r="I44" s="1416"/>
      <c r="J44" s="1416"/>
      <c r="K44" s="1416"/>
      <c r="L44" s="1416"/>
      <c r="M44" s="1416"/>
      <c r="N44" s="1416"/>
      <c r="O44" s="1416"/>
      <c r="P44" s="1416"/>
      <c r="Q44" s="1417"/>
      <c r="R44" s="4"/>
    </row>
    <row r="45" spans="1:54" ht="21" customHeight="1" x14ac:dyDescent="0.35">
      <c r="A45" s="311"/>
      <c r="B45" s="311"/>
      <c r="C45" s="1415"/>
      <c r="D45" s="1416"/>
      <c r="E45" s="1416"/>
      <c r="F45" s="1416"/>
      <c r="G45" s="1416"/>
      <c r="H45" s="1416"/>
      <c r="I45" s="1416"/>
      <c r="J45" s="1416"/>
      <c r="K45" s="1416"/>
      <c r="L45" s="1416"/>
      <c r="M45" s="1416"/>
      <c r="N45" s="1416"/>
      <c r="O45" s="1416"/>
      <c r="P45" s="1416"/>
      <c r="Q45" s="1417"/>
      <c r="R45" s="4"/>
    </row>
    <row r="46" spans="1:54" ht="15.5" x14ac:dyDescent="0.35">
      <c r="A46" s="6"/>
      <c r="B46" s="4"/>
      <c r="C46" s="4"/>
      <c r="D46" s="4"/>
      <c r="E46" s="4"/>
      <c r="F46" s="4"/>
      <c r="G46" s="4"/>
      <c r="H46" s="4"/>
      <c r="I46" s="4"/>
      <c r="J46" s="4"/>
      <c r="K46" s="4"/>
      <c r="L46" s="4"/>
      <c r="M46" s="4"/>
      <c r="N46" s="4"/>
      <c r="O46" s="4"/>
      <c r="P46" s="4"/>
      <c r="Q46" s="4"/>
      <c r="R46" s="4"/>
    </row>
    <row r="47" spans="1:54" ht="18.75" customHeight="1" x14ac:dyDescent="0.35">
      <c r="A47" s="181" t="s">
        <v>19</v>
      </c>
      <c r="B47" s="181"/>
      <c r="C47" s="182"/>
      <c r="D47" s="182"/>
      <c r="E47" s="182"/>
      <c r="F47" s="182"/>
      <c r="G47" s="182"/>
      <c r="H47" s="182"/>
      <c r="I47" s="182"/>
      <c r="J47" s="182"/>
      <c r="K47" s="182"/>
      <c r="L47" s="182"/>
      <c r="M47" s="182"/>
      <c r="N47" s="182"/>
      <c r="O47" s="182"/>
      <c r="P47" s="182"/>
      <c r="Q47" s="182"/>
      <c r="R47" s="182"/>
    </row>
    <row r="48" spans="1:54" ht="9" customHeight="1" x14ac:dyDescent="0.35">
      <c r="A48" s="235"/>
      <c r="B48" s="235"/>
      <c r="C48" s="4"/>
      <c r="D48" s="4"/>
      <c r="E48" s="4"/>
      <c r="F48" s="4"/>
      <c r="G48" s="4"/>
      <c r="H48" s="4"/>
      <c r="I48" s="4"/>
      <c r="J48" s="4"/>
      <c r="K48" s="4"/>
      <c r="L48" s="4"/>
      <c r="M48" s="4"/>
      <c r="N48" s="4"/>
      <c r="O48" s="4"/>
      <c r="P48" s="4"/>
      <c r="Q48" s="4"/>
      <c r="R48" s="4"/>
    </row>
    <row r="49" spans="1:54" ht="15.75" customHeight="1" x14ac:dyDescent="0.35">
      <c r="A49" s="282">
        <v>7.1</v>
      </c>
      <c r="B49" s="1394" t="s">
        <v>409</v>
      </c>
      <c r="C49" s="1394"/>
      <c r="D49" s="1394"/>
      <c r="E49" s="1394"/>
      <c r="F49" s="1394"/>
      <c r="G49" s="1394"/>
      <c r="H49" s="1394"/>
      <c r="I49" s="1394"/>
      <c r="J49" s="1394"/>
      <c r="K49" s="1394"/>
      <c r="L49" s="1394"/>
      <c r="M49" s="1394"/>
      <c r="N49" s="1394"/>
      <c r="O49" s="1394"/>
      <c r="P49" s="1394"/>
      <c r="Q49" s="1394"/>
      <c r="R49" s="4"/>
    </row>
    <row r="50" spans="1:54" x14ac:dyDescent="0.35">
      <c r="A50" s="160"/>
      <c r="B50" s="1394"/>
      <c r="C50" s="1394"/>
      <c r="D50" s="1394"/>
      <c r="E50" s="1394"/>
      <c r="F50" s="1394"/>
      <c r="G50" s="1394"/>
      <c r="H50" s="1394"/>
      <c r="I50" s="1394"/>
      <c r="J50" s="1394"/>
      <c r="K50" s="1394"/>
      <c r="L50" s="1394"/>
      <c r="M50" s="1394"/>
      <c r="N50" s="1394"/>
      <c r="O50" s="1394"/>
      <c r="P50" s="1394"/>
      <c r="Q50" s="1394"/>
      <c r="R50" s="4"/>
    </row>
    <row r="51" spans="1:54" x14ac:dyDescent="0.35">
      <c r="A51" s="160"/>
      <c r="B51" s="324" t="s">
        <v>410</v>
      </c>
      <c r="C51" s="160" t="s">
        <v>411</v>
      </c>
      <c r="D51" s="4"/>
      <c r="E51" s="282"/>
      <c r="F51" s="282"/>
      <c r="G51" s="282"/>
      <c r="H51" s="282"/>
      <c r="I51" s="282"/>
      <c r="J51" s="282"/>
      <c r="K51" s="282"/>
      <c r="L51" s="282"/>
      <c r="M51" s="282"/>
      <c r="N51" s="282"/>
      <c r="O51" s="282"/>
      <c r="P51" s="282"/>
      <c r="Q51" s="282"/>
      <c r="R51" s="4"/>
    </row>
    <row r="52" spans="1:54" x14ac:dyDescent="0.35">
      <c r="A52" s="160"/>
      <c r="B52" s="324"/>
      <c r="C52" s="160" t="s">
        <v>412</v>
      </c>
      <c r="D52" s="4"/>
      <c r="E52" s="282"/>
      <c r="F52" s="282"/>
      <c r="G52" s="282"/>
      <c r="H52" s="282"/>
      <c r="I52" s="282"/>
      <c r="J52" s="282"/>
      <c r="K52" s="282"/>
      <c r="L52" s="282"/>
      <c r="M52" s="282"/>
      <c r="N52" s="282"/>
      <c r="O52" s="282"/>
      <c r="P52" s="282"/>
      <c r="Q52" s="282"/>
      <c r="R52" s="4"/>
    </row>
    <row r="53" spans="1:54" x14ac:dyDescent="0.35">
      <c r="A53" s="160"/>
      <c r="B53" s="324"/>
      <c r="C53" s="160" t="s">
        <v>413</v>
      </c>
      <c r="D53" s="4"/>
      <c r="E53" s="282"/>
      <c r="F53" s="282"/>
      <c r="G53" s="282"/>
      <c r="H53" s="282"/>
      <c r="I53" s="282"/>
      <c r="J53" s="282"/>
      <c r="K53" s="282"/>
      <c r="L53" s="282"/>
      <c r="M53" s="282"/>
      <c r="N53" s="282"/>
      <c r="O53" s="282"/>
      <c r="P53" s="282"/>
      <c r="Q53" s="282"/>
      <c r="R53" s="4"/>
    </row>
    <row r="54" spans="1:54" x14ac:dyDescent="0.35">
      <c r="A54" s="160"/>
      <c r="B54" s="324"/>
      <c r="C54" s="282"/>
      <c r="D54" s="282"/>
      <c r="E54" s="282"/>
      <c r="F54" s="282"/>
      <c r="G54" s="282"/>
      <c r="H54" s="282"/>
      <c r="I54" s="282"/>
      <c r="J54" s="282"/>
      <c r="K54" s="282"/>
      <c r="L54" s="282"/>
      <c r="M54" s="282"/>
      <c r="N54" s="282"/>
      <c r="O54" s="282"/>
      <c r="P54" s="282"/>
      <c r="Q54" s="282"/>
      <c r="R54" s="4"/>
    </row>
    <row r="55" spans="1:54" ht="25" x14ac:dyDescent="0.35">
      <c r="A55" s="282" t="s">
        <v>365</v>
      </c>
      <c r="B55" s="305" t="s">
        <v>414</v>
      </c>
      <c r="C55" s="1366" t="s">
        <v>415</v>
      </c>
      <c r="D55" s="1366"/>
      <c r="E55" s="1366"/>
      <c r="F55" s="1366"/>
      <c r="G55" s="1366"/>
      <c r="H55" s="1366"/>
      <c r="I55" s="1366"/>
      <c r="J55" s="1366"/>
      <c r="K55" s="1366"/>
      <c r="L55" s="1366"/>
      <c r="M55" s="1366"/>
      <c r="N55" s="1366"/>
      <c r="O55" s="1366"/>
      <c r="P55" s="1366"/>
      <c r="Q55" s="1366"/>
      <c r="R55" s="4"/>
    </row>
    <row r="56" spans="1:54" ht="25" x14ac:dyDescent="0.35">
      <c r="A56" s="282" t="s">
        <v>365</v>
      </c>
      <c r="B56" s="305"/>
      <c r="C56" s="1366" t="s">
        <v>416</v>
      </c>
      <c r="D56" s="1366"/>
      <c r="E56" s="1366"/>
      <c r="F56" s="1366"/>
      <c r="G56" s="1366"/>
      <c r="H56" s="1366"/>
      <c r="I56" s="1366"/>
      <c r="J56" s="1366"/>
      <c r="K56" s="1366"/>
      <c r="L56" s="1366"/>
      <c r="M56" s="1366"/>
      <c r="N56" s="1366"/>
      <c r="O56" s="1366"/>
      <c r="P56" s="1366"/>
      <c r="Q56" s="1366"/>
      <c r="R56" s="4"/>
    </row>
    <row r="57" spans="1:54" x14ac:dyDescent="0.35">
      <c r="A57" s="160" t="s">
        <v>258</v>
      </c>
      <c r="B57" s="305"/>
      <c r="C57" s="1398" t="s">
        <v>417</v>
      </c>
      <c r="D57" s="1398"/>
      <c r="E57" s="1398"/>
      <c r="F57" s="1398"/>
      <c r="G57" s="1398"/>
      <c r="H57" s="1398"/>
      <c r="I57" s="1398"/>
      <c r="J57" s="1398"/>
      <c r="K57" s="1398"/>
      <c r="L57" s="1398"/>
      <c r="M57" s="1398"/>
      <c r="N57" s="1398"/>
      <c r="O57" s="1398"/>
      <c r="P57" s="1398"/>
      <c r="Q57" s="1398"/>
      <c r="R57" s="4"/>
    </row>
    <row r="58" spans="1:54" x14ac:dyDescent="0.35">
      <c r="A58" s="160" t="s">
        <v>258</v>
      </c>
      <c r="B58" s="305"/>
      <c r="C58" s="1398" t="s">
        <v>418</v>
      </c>
      <c r="D58" s="1398"/>
      <c r="E58" s="1398"/>
      <c r="F58" s="1398"/>
      <c r="G58" s="1398"/>
      <c r="H58" s="1398"/>
      <c r="I58" s="1398"/>
      <c r="J58" s="1398"/>
      <c r="K58" s="1398"/>
      <c r="L58" s="1398"/>
      <c r="M58" s="1398"/>
      <c r="N58" s="1398"/>
      <c r="O58" s="1398"/>
      <c r="P58" s="1398"/>
      <c r="Q58" s="1398"/>
      <c r="R58" s="4"/>
    </row>
    <row r="59" spans="1:54" ht="13.9" customHeight="1" x14ac:dyDescent="0.35">
      <c r="A59" s="160"/>
      <c r="B59" s="305"/>
      <c r="C59" s="282"/>
      <c r="D59" s="282"/>
      <c r="E59" s="282"/>
      <c r="F59" s="282"/>
      <c r="G59" s="282"/>
      <c r="H59" s="282"/>
      <c r="I59" s="282"/>
      <c r="J59" s="282"/>
      <c r="K59" s="282"/>
      <c r="L59" s="282"/>
      <c r="M59" s="282"/>
      <c r="N59" s="282"/>
      <c r="O59" s="282"/>
      <c r="P59" s="282"/>
      <c r="Q59" s="282"/>
      <c r="R59" s="4"/>
    </row>
    <row r="60" spans="1:54" x14ac:dyDescent="0.35">
      <c r="A60" s="5"/>
      <c r="B60" s="305" t="s">
        <v>419</v>
      </c>
      <c r="C60" s="5"/>
      <c r="D60" s="5"/>
      <c r="E60" s="5"/>
      <c r="F60" s="5"/>
      <c r="G60" s="5"/>
      <c r="H60" s="5"/>
      <c r="I60" s="5"/>
      <c r="J60" s="5"/>
      <c r="K60" s="5"/>
      <c r="L60" s="5"/>
      <c r="M60" s="5"/>
      <c r="N60" s="5"/>
      <c r="O60" s="5"/>
      <c r="P60" s="5"/>
      <c r="Q60" s="5"/>
      <c r="R60" s="5"/>
      <c r="S60" s="109"/>
      <c r="T60" s="109"/>
      <c r="U60" s="109"/>
      <c r="V60" s="109"/>
      <c r="W60" s="109"/>
      <c r="X60" s="109"/>
      <c r="Y60" s="109"/>
      <c r="Z60" s="109"/>
      <c r="AA60" s="109"/>
      <c r="AB60" s="109"/>
      <c r="AC60" s="109"/>
      <c r="AD60" s="109"/>
      <c r="AE60" s="109"/>
      <c r="AF60" s="109"/>
      <c r="AG60" s="109"/>
      <c r="AH60" s="109"/>
      <c r="AI60" s="109"/>
      <c r="AJ60" s="109"/>
      <c r="AK60" s="109"/>
      <c r="AL60" s="109"/>
      <c r="AM60" s="109"/>
      <c r="AN60" s="109"/>
      <c r="AO60" s="109"/>
      <c r="AP60" s="109"/>
      <c r="AQ60" s="109"/>
      <c r="AR60" s="109"/>
      <c r="AS60" s="109"/>
      <c r="AT60" s="109"/>
      <c r="AU60" s="109"/>
      <c r="AV60" s="109"/>
      <c r="AW60" s="109"/>
      <c r="AX60" s="109"/>
      <c r="AY60" s="109"/>
      <c r="AZ60" s="109"/>
      <c r="BA60" s="109"/>
      <c r="BB60" s="109"/>
    </row>
    <row r="61" spans="1:54" ht="6" customHeight="1" x14ac:dyDescent="0.35">
      <c r="A61" s="40"/>
      <c r="B61" s="4"/>
      <c r="C61" s="4"/>
      <c r="D61" s="4"/>
      <c r="E61" s="4"/>
      <c r="F61" s="4"/>
      <c r="G61" s="4"/>
      <c r="H61" s="4"/>
      <c r="I61" s="4"/>
      <c r="J61" s="4"/>
      <c r="K61" s="4"/>
      <c r="L61" s="4"/>
      <c r="M61" s="4"/>
      <c r="N61" s="4"/>
      <c r="O61" s="4"/>
      <c r="P61" s="4"/>
      <c r="Q61" s="4"/>
      <c r="R61" s="4"/>
    </row>
    <row r="62" spans="1:54" ht="43.5" x14ac:dyDescent="0.35">
      <c r="A62" s="317" t="s">
        <v>420</v>
      </c>
      <c r="B62" s="316" t="s">
        <v>421</v>
      </c>
      <c r="C62" s="1435" t="s">
        <v>422</v>
      </c>
      <c r="D62" s="1436"/>
      <c r="E62" s="1435" t="s">
        <v>423</v>
      </c>
      <c r="F62" s="1437"/>
      <c r="G62" s="183"/>
      <c r="H62" s="336" t="s">
        <v>424</v>
      </c>
      <c r="I62" s="314"/>
      <c r="J62" s="314"/>
      <c r="K62" s="314"/>
      <c r="L62" s="315"/>
      <c r="M62" s="1435" t="s">
        <v>422</v>
      </c>
      <c r="N62" s="1436"/>
      <c r="O62" s="1403" t="s">
        <v>425</v>
      </c>
      <c r="P62" s="1404"/>
      <c r="Q62" s="4"/>
      <c r="R62" s="4"/>
    </row>
    <row r="63" spans="1:54" ht="21" customHeight="1" x14ac:dyDescent="0.35">
      <c r="A63" s="4"/>
      <c r="B63" s="186" t="s">
        <v>274</v>
      </c>
      <c r="C63" s="1418"/>
      <c r="D63" s="1419"/>
      <c r="E63" s="1418"/>
      <c r="F63" s="1419"/>
      <c r="G63" s="183"/>
      <c r="H63" s="1420" t="s">
        <v>426</v>
      </c>
      <c r="I63" s="1421"/>
      <c r="J63" s="1421"/>
      <c r="K63" s="1421"/>
      <c r="L63" s="1422"/>
      <c r="M63" s="1418"/>
      <c r="N63" s="1419"/>
      <c r="O63" s="1418"/>
      <c r="P63" s="1419"/>
      <c r="Q63" s="4"/>
      <c r="R63" s="4"/>
    </row>
    <row r="64" spans="1:54" ht="21" customHeight="1" x14ac:dyDescent="0.35">
      <c r="A64" s="4"/>
      <c r="B64" s="186" t="s">
        <v>427</v>
      </c>
      <c r="C64" s="1418"/>
      <c r="D64" s="1419"/>
      <c r="E64" s="1418"/>
      <c r="F64" s="1419"/>
      <c r="G64" s="183"/>
      <c r="H64" s="1420" t="s">
        <v>428</v>
      </c>
      <c r="I64" s="1421"/>
      <c r="J64" s="1421"/>
      <c r="K64" s="1421"/>
      <c r="L64" s="1422"/>
      <c r="M64" s="1418"/>
      <c r="N64" s="1419"/>
      <c r="O64" s="1418"/>
      <c r="P64" s="1419"/>
      <c r="Q64" s="4"/>
      <c r="R64" s="4"/>
    </row>
    <row r="65" spans="1:20" ht="21" customHeight="1" x14ac:dyDescent="0.35">
      <c r="A65" s="4"/>
      <c r="B65" s="186" t="s">
        <v>429</v>
      </c>
      <c r="C65" s="1418"/>
      <c r="D65" s="1419"/>
      <c r="E65" s="1418"/>
      <c r="F65" s="1419"/>
      <c r="G65" s="183"/>
      <c r="H65" s="1420" t="s">
        <v>430</v>
      </c>
      <c r="I65" s="1421"/>
      <c r="J65" s="1421"/>
      <c r="K65" s="1421"/>
      <c r="L65" s="1422"/>
      <c r="M65" s="1418"/>
      <c r="N65" s="1419"/>
      <c r="O65" s="1418"/>
      <c r="P65" s="1419"/>
      <c r="Q65" s="4"/>
      <c r="R65" s="4"/>
    </row>
    <row r="66" spans="1:20" ht="21" customHeight="1" x14ac:dyDescent="0.35">
      <c r="A66" s="4"/>
      <c r="B66" s="186" t="s">
        <v>282</v>
      </c>
      <c r="C66" s="1418"/>
      <c r="D66" s="1419"/>
      <c r="E66" s="1418"/>
      <c r="F66" s="1419"/>
      <c r="G66" s="183"/>
      <c r="H66" s="1420" t="s">
        <v>431</v>
      </c>
      <c r="I66" s="1421"/>
      <c r="J66" s="1421"/>
      <c r="K66" s="1421"/>
      <c r="L66" s="1422"/>
      <c r="M66" s="1418"/>
      <c r="N66" s="1419"/>
      <c r="O66" s="1418"/>
      <c r="P66" s="1419"/>
      <c r="Q66" s="4"/>
      <c r="R66" s="4"/>
    </row>
    <row r="67" spans="1:20" ht="30.75" customHeight="1" x14ac:dyDescent="0.35">
      <c r="A67" s="4"/>
      <c r="B67" s="186" t="s">
        <v>431</v>
      </c>
      <c r="C67" s="1418"/>
      <c r="D67" s="1419"/>
      <c r="E67" s="1418"/>
      <c r="F67" s="1419"/>
      <c r="G67" s="183"/>
      <c r="H67" s="1420" t="s">
        <v>432</v>
      </c>
      <c r="I67" s="1421"/>
      <c r="J67" s="1421"/>
      <c r="K67" s="1421"/>
      <c r="L67" s="1422"/>
      <c r="M67" s="1458"/>
      <c r="N67" s="1459"/>
      <c r="O67" s="1458"/>
      <c r="P67" s="1459"/>
      <c r="Q67" s="4"/>
      <c r="R67" s="4"/>
    </row>
    <row r="68" spans="1:20" ht="67.5" customHeight="1" x14ac:dyDescent="0.35">
      <c r="A68" s="4"/>
      <c r="B68" s="186" t="s">
        <v>433</v>
      </c>
      <c r="C68" s="1460" t="s">
        <v>434</v>
      </c>
      <c r="D68" s="1461"/>
      <c r="E68" s="1460" t="s">
        <v>434</v>
      </c>
      <c r="F68" s="1461"/>
      <c r="G68" s="61"/>
      <c r="H68" s="1462" t="s">
        <v>435</v>
      </c>
      <c r="I68" s="1463"/>
      <c r="J68" s="1463"/>
      <c r="K68" s="1463"/>
      <c r="L68" s="1464"/>
      <c r="M68" s="1460"/>
      <c r="N68" s="1461"/>
      <c r="O68" s="1460"/>
      <c r="P68" s="1461"/>
      <c r="Q68" s="4"/>
      <c r="R68" s="4"/>
    </row>
    <row r="69" spans="1:20" ht="73.5" customHeight="1" x14ac:dyDescent="0.35">
      <c r="A69" s="4"/>
      <c r="B69" s="856" t="s">
        <v>436</v>
      </c>
      <c r="C69" s="1460"/>
      <c r="D69" s="1461"/>
      <c r="E69" s="1460"/>
      <c r="F69" s="1461"/>
      <c r="G69" s="61"/>
      <c r="H69" s="1465"/>
      <c r="I69" s="1465"/>
      <c r="J69" s="1465"/>
      <c r="K69" s="1465"/>
      <c r="L69" s="1465"/>
      <c r="M69" s="1466"/>
      <c r="N69" s="1466"/>
      <c r="O69" s="1467"/>
      <c r="P69" s="1467"/>
      <c r="Q69" s="4"/>
      <c r="R69" s="4"/>
    </row>
    <row r="70" spans="1:20" ht="50.25" customHeight="1" x14ac:dyDescent="0.35">
      <c r="A70" s="4"/>
      <c r="B70" s="856" t="s">
        <v>437</v>
      </c>
      <c r="C70" s="1418"/>
      <c r="D70" s="1419"/>
      <c r="E70" s="1418"/>
      <c r="F70" s="1419"/>
      <c r="G70" s="61"/>
      <c r="H70" s="1316"/>
      <c r="I70" s="1316"/>
      <c r="J70" s="1316"/>
      <c r="K70" s="1316"/>
      <c r="L70" s="1316"/>
      <c r="M70" s="1468"/>
      <c r="N70" s="1468"/>
      <c r="O70" s="1468"/>
      <c r="P70" s="1468"/>
      <c r="Q70" s="4"/>
      <c r="R70" s="4"/>
    </row>
    <row r="71" spans="1:20" ht="27" x14ac:dyDescent="0.35">
      <c r="A71" s="4"/>
      <c r="B71" s="856" t="s">
        <v>438</v>
      </c>
      <c r="C71" s="1418"/>
      <c r="D71" s="1419"/>
      <c r="E71" s="1418"/>
      <c r="F71" s="1419"/>
      <c r="G71" s="61"/>
      <c r="H71" s="449"/>
      <c r="I71" s="449"/>
      <c r="J71" s="449"/>
      <c r="K71" s="449"/>
      <c r="L71" s="449"/>
      <c r="M71" s="450"/>
      <c r="N71" s="450"/>
      <c r="O71" s="450"/>
      <c r="P71" s="450"/>
      <c r="Q71" s="4"/>
      <c r="R71" s="4"/>
    </row>
    <row r="72" spans="1:20" ht="13.5" customHeight="1" x14ac:dyDescent="0.35">
      <c r="A72" s="4"/>
      <c r="B72" s="112"/>
      <c r="C72" s="184"/>
      <c r="D72" s="184"/>
      <c r="E72" s="184"/>
      <c r="F72" s="184"/>
      <c r="G72" s="184"/>
      <c r="H72" s="184"/>
      <c r="I72" s="184"/>
      <c r="J72" s="184"/>
      <c r="K72" s="184"/>
      <c r="L72" s="82"/>
      <c r="M72" s="82"/>
      <c r="N72" s="82"/>
      <c r="O72" s="82"/>
      <c r="P72" s="82"/>
      <c r="Q72" s="82"/>
      <c r="R72" s="82"/>
      <c r="S72" s="329"/>
      <c r="T72" s="329"/>
    </row>
    <row r="73" spans="1:20" x14ac:dyDescent="0.35">
      <c r="A73" s="4"/>
      <c r="B73" s="239" t="s">
        <v>439</v>
      </c>
      <c r="C73" s="4"/>
      <c r="D73" s="4"/>
      <c r="E73" s="4"/>
      <c r="F73" s="4"/>
      <c r="G73" s="4"/>
      <c r="H73" s="4"/>
      <c r="I73" s="4"/>
      <c r="J73" s="4"/>
      <c r="K73" s="4"/>
      <c r="L73" s="4"/>
      <c r="M73" s="4"/>
      <c r="N73" s="4"/>
      <c r="O73" s="4"/>
      <c r="P73" s="4"/>
      <c r="Q73" s="4"/>
      <c r="R73" s="4"/>
    </row>
    <row r="74" spans="1:20" x14ac:dyDescent="0.35">
      <c r="A74" s="4"/>
      <c r="B74" s="1438" t="s">
        <v>440</v>
      </c>
      <c r="C74" s="1438"/>
      <c r="D74" s="1438"/>
      <c r="E74" s="1438"/>
      <c r="F74" s="1438"/>
      <c r="G74" s="1438"/>
      <c r="H74" s="1438"/>
      <c r="I74" s="1438"/>
      <c r="J74" s="1438"/>
      <c r="K74" s="1438"/>
      <c r="L74" s="1438"/>
      <c r="M74" s="1438"/>
      <c r="N74" s="1438"/>
      <c r="O74" s="1438"/>
      <c r="P74" s="1438"/>
      <c r="Q74" s="4"/>
      <c r="R74" s="4"/>
    </row>
    <row r="75" spans="1:20" x14ac:dyDescent="0.35">
      <c r="A75" s="4"/>
      <c r="B75" s="1438"/>
      <c r="C75" s="1438"/>
      <c r="D75" s="1438"/>
      <c r="E75" s="1438"/>
      <c r="F75" s="1438"/>
      <c r="G75" s="1438"/>
      <c r="H75" s="1438"/>
      <c r="I75" s="1438"/>
      <c r="J75" s="1438"/>
      <c r="K75" s="1438"/>
      <c r="L75" s="1438"/>
      <c r="M75" s="1438"/>
      <c r="N75" s="1438"/>
      <c r="O75" s="1438"/>
      <c r="P75" s="1438"/>
      <c r="Q75" s="4"/>
      <c r="R75" s="4"/>
    </row>
    <row r="76" spans="1:20" x14ac:dyDescent="0.35">
      <c r="A76" s="4"/>
      <c r="B76" s="1396" t="s">
        <v>441</v>
      </c>
      <c r="C76" s="1396"/>
      <c r="D76" s="1396"/>
      <c r="E76" s="1396"/>
      <c r="F76" s="1396"/>
      <c r="G76" s="1396"/>
      <c r="H76" s="1396"/>
      <c r="I76" s="1396"/>
      <c r="J76" s="1396"/>
      <c r="K76" s="1396"/>
      <c r="L76" s="1396"/>
      <c r="M76" s="1396"/>
      <c r="N76" s="1396"/>
      <c r="O76" s="1396"/>
      <c r="P76" s="1396"/>
      <c r="Q76" s="4"/>
      <c r="R76" s="4"/>
    </row>
    <row r="77" spans="1:20" x14ac:dyDescent="0.35">
      <c r="A77" s="4"/>
      <c r="B77" s="1396"/>
      <c r="C77" s="1396"/>
      <c r="D77" s="1396"/>
      <c r="E77" s="1396"/>
      <c r="F77" s="1396"/>
      <c r="G77" s="1396"/>
      <c r="H77" s="1396"/>
      <c r="I77" s="1396"/>
      <c r="J77" s="1396"/>
      <c r="K77" s="1396"/>
      <c r="L77" s="1396"/>
      <c r="M77" s="1396"/>
      <c r="N77" s="1396"/>
      <c r="O77" s="1396"/>
      <c r="P77" s="1396"/>
      <c r="Q77" s="4"/>
      <c r="R77" s="4"/>
    </row>
    <row r="78" spans="1:20" ht="10.5" customHeight="1" x14ac:dyDescent="0.35">
      <c r="A78" s="4"/>
      <c r="B78" s="1396"/>
      <c r="C78" s="1396"/>
      <c r="D78" s="1396"/>
      <c r="E78" s="1396"/>
      <c r="F78" s="1396"/>
      <c r="G78" s="1396"/>
      <c r="H78" s="1396"/>
      <c r="I78" s="1396"/>
      <c r="J78" s="1396"/>
      <c r="K78" s="1396"/>
      <c r="L78" s="1396"/>
      <c r="M78" s="1396"/>
      <c r="N78" s="1396"/>
      <c r="O78" s="1396"/>
      <c r="P78" s="1396"/>
      <c r="Q78" s="4"/>
      <c r="R78" s="4"/>
    </row>
    <row r="79" spans="1:20" x14ac:dyDescent="0.35">
      <c r="A79" s="4"/>
      <c r="B79" s="1397" t="s">
        <v>442</v>
      </c>
      <c r="C79" s="1397"/>
      <c r="D79" s="1397"/>
      <c r="E79" s="1397"/>
      <c r="F79" s="1397"/>
      <c r="G79" s="1397"/>
      <c r="H79" s="1397"/>
      <c r="I79" s="1397"/>
      <c r="J79" s="1397"/>
      <c r="K79" s="1397"/>
      <c r="L79" s="1397"/>
      <c r="M79" s="1397"/>
      <c r="N79" s="1397"/>
      <c r="O79" s="1397"/>
      <c r="P79" s="1397"/>
      <c r="Q79" s="4"/>
      <c r="R79" s="4"/>
    </row>
    <row r="80" spans="1:20" x14ac:dyDescent="0.35">
      <c r="A80" s="4"/>
      <c r="B80" s="1397"/>
      <c r="C80" s="1397"/>
      <c r="D80" s="1397"/>
      <c r="E80" s="1397"/>
      <c r="F80" s="1397"/>
      <c r="G80" s="1397"/>
      <c r="H80" s="1397"/>
      <c r="I80" s="1397"/>
      <c r="J80" s="1397"/>
      <c r="K80" s="1397"/>
      <c r="L80" s="1397"/>
      <c r="M80" s="1397"/>
      <c r="N80" s="1397"/>
      <c r="O80" s="1397"/>
      <c r="P80" s="1397"/>
      <c r="Q80" s="4"/>
      <c r="R80" s="4"/>
    </row>
    <row r="81" spans="1:18" x14ac:dyDescent="0.35">
      <c r="A81" s="4"/>
      <c r="B81" s="727"/>
      <c r="C81" s="727"/>
      <c r="D81" s="727"/>
      <c r="E81" s="727"/>
      <c r="F81" s="727"/>
      <c r="G81" s="727"/>
      <c r="H81" s="727"/>
      <c r="I81" s="727"/>
      <c r="J81" s="727"/>
      <c r="K81" s="727"/>
      <c r="L81" s="727"/>
      <c r="M81" s="727"/>
      <c r="N81" s="727"/>
      <c r="O81" s="727"/>
      <c r="P81" s="727"/>
      <c r="Q81" s="4"/>
      <c r="R81" s="4"/>
    </row>
    <row r="82" spans="1:18" x14ac:dyDescent="0.35">
      <c r="A82" s="282">
        <v>7.2</v>
      </c>
      <c r="B82" s="1457" t="s">
        <v>443</v>
      </c>
      <c r="C82" s="1457"/>
      <c r="D82" s="1457"/>
      <c r="E82" s="1457"/>
      <c r="F82" s="1457"/>
      <c r="G82" s="1457"/>
      <c r="H82" s="1457"/>
      <c r="I82" s="1457"/>
      <c r="J82" s="1457"/>
      <c r="K82" s="1457"/>
      <c r="L82" s="1457"/>
      <c r="M82" s="1457"/>
      <c r="N82" s="1457"/>
      <c r="O82" s="1457"/>
      <c r="P82" s="1457"/>
      <c r="Q82" s="1457"/>
      <c r="R82" s="4"/>
    </row>
    <row r="83" spans="1:18" ht="29" x14ac:dyDescent="0.35">
      <c r="A83" s="317" t="s">
        <v>365</v>
      </c>
      <c r="B83" s="1391"/>
      <c r="C83" s="1392"/>
      <c r="D83" s="1392"/>
      <c r="E83" s="1392"/>
      <c r="F83" s="1392"/>
      <c r="G83" s="1392"/>
      <c r="H83" s="1392"/>
      <c r="I83" s="1392"/>
      <c r="J83" s="1392"/>
      <c r="K83" s="1392"/>
      <c r="L83" s="1392"/>
      <c r="M83" s="1392"/>
      <c r="N83" s="1392"/>
      <c r="O83" s="1392"/>
      <c r="P83" s="1392"/>
      <c r="Q83" s="1393"/>
      <c r="R83" s="4"/>
    </row>
    <row r="85" spans="1:18" x14ac:dyDescent="0.35">
      <c r="A85" s="4"/>
      <c r="B85" s="4"/>
      <c r="C85" s="4"/>
      <c r="D85" s="4"/>
      <c r="E85" s="4"/>
      <c r="F85" s="4"/>
      <c r="G85" s="4"/>
      <c r="H85" s="4"/>
      <c r="I85" s="4"/>
      <c r="J85" s="4"/>
      <c r="K85" s="4"/>
      <c r="L85" s="4"/>
      <c r="M85" s="4"/>
      <c r="N85" s="4"/>
      <c r="O85" s="4"/>
      <c r="P85" s="4"/>
      <c r="Q85" s="4"/>
      <c r="R85" s="4"/>
    </row>
    <row r="86" spans="1:18" x14ac:dyDescent="0.35">
      <c r="A86" s="4"/>
      <c r="B86" s="4"/>
      <c r="C86" s="4"/>
      <c r="D86" s="4"/>
      <c r="E86" s="4"/>
      <c r="F86" s="4"/>
      <c r="G86" s="4"/>
      <c r="H86" s="4"/>
      <c r="I86" s="4"/>
      <c r="J86" s="4"/>
      <c r="K86" s="4"/>
      <c r="L86" s="4"/>
      <c r="M86" s="4"/>
      <c r="N86" s="4"/>
      <c r="O86" s="4"/>
      <c r="P86" s="4"/>
      <c r="Q86" s="4"/>
      <c r="R86" s="4"/>
    </row>
    <row r="87" spans="1:18" x14ac:dyDescent="0.35">
      <c r="A87" s="4"/>
      <c r="B87" s="4"/>
      <c r="C87" s="4"/>
      <c r="D87" s="4"/>
      <c r="E87" s="4"/>
      <c r="F87" s="4"/>
      <c r="G87" s="4"/>
      <c r="H87" s="4"/>
      <c r="I87" s="4"/>
      <c r="J87" s="4"/>
      <c r="K87" s="4"/>
      <c r="L87" s="4"/>
      <c r="M87" s="4"/>
      <c r="N87" s="4"/>
      <c r="O87" s="4"/>
      <c r="P87" s="4"/>
      <c r="Q87" s="4"/>
      <c r="R87" s="4"/>
    </row>
    <row r="88" spans="1:18" x14ac:dyDescent="0.35">
      <c r="A88" s="4"/>
      <c r="B88" s="4"/>
      <c r="C88" s="4"/>
      <c r="D88" s="4"/>
      <c r="E88" s="4"/>
      <c r="F88" s="4"/>
      <c r="G88" s="4"/>
      <c r="H88" s="4"/>
      <c r="I88" s="4"/>
      <c r="J88" s="4"/>
      <c r="K88" s="4"/>
      <c r="L88" s="4"/>
      <c r="M88" s="4"/>
      <c r="N88" s="4"/>
      <c r="O88" s="4"/>
      <c r="P88" s="4"/>
      <c r="Q88" s="4"/>
      <c r="R88" s="4"/>
    </row>
    <row r="89" spans="1:18" x14ac:dyDescent="0.35">
      <c r="A89" s="4"/>
      <c r="B89" s="4"/>
      <c r="C89" s="4"/>
      <c r="D89" s="4"/>
      <c r="E89" s="4"/>
      <c r="F89" s="4"/>
      <c r="G89" s="4"/>
      <c r="H89" s="4"/>
      <c r="I89" s="4"/>
      <c r="J89" s="4"/>
      <c r="K89" s="4"/>
      <c r="L89" s="4"/>
      <c r="M89" s="4"/>
      <c r="N89" s="4"/>
      <c r="O89" s="4"/>
      <c r="P89" s="4"/>
      <c r="Q89" s="4"/>
      <c r="R89" s="4"/>
    </row>
    <row r="90" spans="1:18" x14ac:dyDescent="0.35">
      <c r="A90" s="4"/>
      <c r="B90" s="4"/>
      <c r="C90" s="4"/>
      <c r="D90" s="4"/>
      <c r="E90" s="4"/>
      <c r="F90" s="4"/>
      <c r="G90" s="4"/>
      <c r="H90" s="4"/>
      <c r="I90" s="4"/>
      <c r="J90" s="4"/>
      <c r="K90" s="4"/>
      <c r="L90" s="4"/>
      <c r="M90" s="4"/>
      <c r="N90" s="4"/>
      <c r="O90" s="4"/>
      <c r="P90" s="4"/>
      <c r="Q90" s="4"/>
      <c r="R90" s="4"/>
    </row>
    <row r="91" spans="1:18" x14ac:dyDescent="0.35">
      <c r="A91" s="4"/>
      <c r="B91" s="4"/>
      <c r="C91" s="4"/>
      <c r="D91" s="4"/>
      <c r="E91" s="4"/>
      <c r="F91" s="4"/>
      <c r="G91" s="4"/>
      <c r="H91" s="4"/>
      <c r="I91" s="4"/>
      <c r="J91" s="4"/>
      <c r="K91" s="4"/>
      <c r="L91" s="4"/>
      <c r="M91" s="4"/>
      <c r="N91" s="4"/>
      <c r="O91" s="4"/>
      <c r="P91" s="4"/>
      <c r="Q91" s="4"/>
      <c r="R91" s="4"/>
    </row>
    <row r="92" spans="1:18" x14ac:dyDescent="0.35">
      <c r="A92" s="4"/>
      <c r="B92" s="4"/>
      <c r="C92" s="4"/>
      <c r="D92" s="4"/>
      <c r="E92" s="4"/>
      <c r="F92" s="4"/>
      <c r="G92" s="4"/>
      <c r="H92" s="4"/>
      <c r="I92" s="4"/>
      <c r="J92" s="4"/>
      <c r="K92" s="4"/>
      <c r="L92" s="4"/>
      <c r="M92" s="4"/>
      <c r="N92" s="4"/>
      <c r="O92" s="4"/>
      <c r="P92" s="4"/>
      <c r="Q92" s="4"/>
      <c r="R92" s="4"/>
    </row>
    <row r="93" spans="1:18" x14ac:dyDescent="0.35">
      <c r="A93" s="4"/>
      <c r="B93" s="4"/>
      <c r="C93" s="4"/>
      <c r="D93" s="4"/>
      <c r="E93" s="4"/>
      <c r="F93" s="4"/>
      <c r="G93" s="4"/>
      <c r="H93" s="4"/>
      <c r="I93" s="4"/>
      <c r="J93" s="4"/>
      <c r="K93" s="4"/>
      <c r="L93" s="4"/>
      <c r="M93" s="4"/>
      <c r="N93" s="4"/>
      <c r="O93" s="4"/>
      <c r="P93" s="4"/>
      <c r="Q93" s="4"/>
      <c r="R93" s="4"/>
    </row>
    <row r="94" spans="1:18" x14ac:dyDescent="0.35">
      <c r="A94" s="4"/>
      <c r="B94" s="4"/>
      <c r="C94" s="4"/>
      <c r="D94" s="4"/>
      <c r="E94" s="4"/>
      <c r="F94" s="4"/>
      <c r="G94" s="4"/>
      <c r="H94" s="4"/>
      <c r="I94" s="4"/>
      <c r="J94" s="4"/>
      <c r="K94" s="4"/>
      <c r="L94" s="4"/>
      <c r="M94" s="4"/>
      <c r="N94" s="4"/>
      <c r="O94" s="4"/>
      <c r="P94" s="4"/>
      <c r="Q94" s="4"/>
      <c r="R94" s="4"/>
    </row>
    <row r="95" spans="1:18" x14ac:dyDescent="0.35">
      <c r="A95" s="4"/>
      <c r="B95" s="4"/>
      <c r="C95" s="4"/>
      <c r="D95" s="4"/>
      <c r="E95" s="4"/>
      <c r="F95" s="4"/>
      <c r="G95" s="4"/>
      <c r="H95" s="4"/>
      <c r="I95" s="4"/>
      <c r="J95" s="4"/>
      <c r="K95" s="4"/>
      <c r="L95" s="4"/>
      <c r="M95" s="4"/>
      <c r="N95" s="4"/>
      <c r="O95" s="4"/>
      <c r="P95" s="4"/>
      <c r="Q95" s="4"/>
      <c r="R95" s="4"/>
    </row>
    <row r="96" spans="1:18" x14ac:dyDescent="0.35">
      <c r="A96" s="4"/>
      <c r="B96" s="4"/>
      <c r="C96" s="4"/>
      <c r="D96" s="4"/>
      <c r="E96" s="4"/>
      <c r="F96" s="4"/>
      <c r="G96" s="4"/>
      <c r="H96" s="4"/>
      <c r="I96" s="4"/>
      <c r="J96" s="4"/>
      <c r="K96" s="4"/>
      <c r="L96" s="4"/>
      <c r="M96" s="4"/>
      <c r="N96" s="4"/>
      <c r="O96" s="4"/>
      <c r="P96" s="4"/>
      <c r="Q96" s="4"/>
      <c r="R96" s="4"/>
    </row>
    <row r="97" spans="1:18" x14ac:dyDescent="0.35">
      <c r="A97" s="4"/>
      <c r="B97" s="4"/>
      <c r="C97" s="4"/>
      <c r="D97" s="4"/>
      <c r="E97" s="4"/>
      <c r="F97" s="4"/>
      <c r="G97" s="4"/>
      <c r="H97" s="4"/>
      <c r="I97" s="4"/>
      <c r="J97" s="4"/>
      <c r="K97" s="4"/>
      <c r="L97" s="4"/>
      <c r="M97" s="4"/>
      <c r="N97" s="4"/>
      <c r="O97" s="4"/>
      <c r="P97" s="4"/>
      <c r="Q97" s="4"/>
      <c r="R97" s="4"/>
    </row>
    <row r="98" spans="1:18" x14ac:dyDescent="0.35">
      <c r="A98" s="4"/>
      <c r="B98" s="4"/>
      <c r="C98" s="4"/>
      <c r="D98" s="4"/>
      <c r="E98" s="4"/>
      <c r="F98" s="4"/>
      <c r="G98" s="4"/>
      <c r="H98" s="4"/>
      <c r="I98" s="4"/>
      <c r="J98" s="4"/>
      <c r="K98" s="4"/>
      <c r="L98" s="4"/>
      <c r="M98" s="4"/>
      <c r="N98" s="4"/>
      <c r="O98" s="4"/>
      <c r="P98" s="4"/>
      <c r="Q98" s="4"/>
      <c r="R98" s="4"/>
    </row>
    <row r="99" spans="1:18" x14ac:dyDescent="0.35">
      <c r="A99" s="4"/>
      <c r="B99" s="4"/>
      <c r="C99" s="4"/>
      <c r="D99" s="4"/>
      <c r="E99" s="4"/>
      <c r="F99" s="4"/>
      <c r="G99" s="4"/>
      <c r="H99" s="4"/>
      <c r="I99" s="4"/>
      <c r="J99" s="4"/>
      <c r="K99" s="4"/>
      <c r="L99" s="4"/>
      <c r="M99" s="4"/>
      <c r="N99" s="4"/>
      <c r="O99" s="4"/>
      <c r="P99" s="4"/>
      <c r="Q99" s="4"/>
      <c r="R99" s="4"/>
    </row>
    <row r="100" spans="1:18" x14ac:dyDescent="0.35">
      <c r="A100" s="4"/>
      <c r="B100" s="4"/>
      <c r="C100" s="4"/>
      <c r="D100" s="4"/>
      <c r="E100" s="4"/>
      <c r="F100" s="4"/>
      <c r="G100" s="4"/>
      <c r="H100" s="4"/>
      <c r="I100" s="4"/>
      <c r="J100" s="4"/>
      <c r="K100" s="4"/>
      <c r="L100" s="4"/>
      <c r="M100" s="4"/>
      <c r="N100" s="4"/>
      <c r="O100" s="4"/>
      <c r="P100" s="4"/>
      <c r="Q100" s="4"/>
      <c r="R100" s="4"/>
    </row>
    <row r="101" spans="1:18" x14ac:dyDescent="0.35">
      <c r="A101" s="4"/>
      <c r="B101" s="4"/>
      <c r="C101" s="4"/>
      <c r="D101" s="4"/>
      <c r="E101" s="4"/>
      <c r="F101" s="4"/>
      <c r="G101" s="4"/>
      <c r="H101" s="4"/>
      <c r="I101" s="4"/>
      <c r="J101" s="4"/>
      <c r="K101" s="4"/>
      <c r="L101" s="4"/>
      <c r="M101" s="4"/>
      <c r="N101" s="4"/>
      <c r="O101" s="4"/>
      <c r="P101" s="4"/>
      <c r="Q101" s="4"/>
      <c r="R101" s="4"/>
    </row>
    <row r="102" spans="1:18" x14ac:dyDescent="0.35">
      <c r="A102" s="4"/>
      <c r="B102" s="4"/>
      <c r="C102" s="4"/>
      <c r="D102" s="4"/>
      <c r="E102" s="4"/>
      <c r="F102" s="4"/>
      <c r="G102" s="4"/>
      <c r="H102" s="4"/>
      <c r="I102" s="4"/>
      <c r="J102" s="4"/>
      <c r="K102" s="4"/>
      <c r="L102" s="4"/>
      <c r="M102" s="4"/>
      <c r="N102" s="4"/>
      <c r="O102" s="4"/>
      <c r="P102" s="4"/>
      <c r="Q102" s="4"/>
      <c r="R102" s="4"/>
    </row>
    <row r="103" spans="1:18" x14ac:dyDescent="0.35">
      <c r="A103" s="4"/>
      <c r="B103" s="4"/>
      <c r="C103" s="4"/>
      <c r="D103" s="4"/>
      <c r="E103" s="4"/>
      <c r="F103" s="4"/>
      <c r="G103" s="4"/>
      <c r="H103" s="4"/>
      <c r="I103" s="4"/>
      <c r="J103" s="4"/>
      <c r="K103" s="4"/>
      <c r="L103" s="4"/>
      <c r="M103" s="4"/>
      <c r="N103" s="4"/>
      <c r="O103" s="4"/>
      <c r="P103" s="4"/>
      <c r="Q103" s="4"/>
      <c r="R103" s="4"/>
    </row>
    <row r="104" spans="1:18" x14ac:dyDescent="0.35">
      <c r="A104" s="4"/>
      <c r="B104" s="4"/>
      <c r="C104" s="4"/>
      <c r="D104" s="4"/>
      <c r="E104" s="4"/>
      <c r="F104" s="4"/>
      <c r="G104" s="4"/>
      <c r="H104" s="4"/>
      <c r="I104" s="4"/>
      <c r="J104" s="4"/>
      <c r="K104" s="4"/>
      <c r="L104" s="4"/>
      <c r="M104" s="4"/>
      <c r="N104" s="4"/>
      <c r="O104" s="4"/>
      <c r="P104" s="4"/>
      <c r="Q104" s="4"/>
      <c r="R104" s="4"/>
    </row>
    <row r="105" spans="1:18" x14ac:dyDescent="0.35">
      <c r="A105" s="4"/>
      <c r="B105" s="4"/>
      <c r="C105" s="4"/>
      <c r="D105" s="4"/>
      <c r="E105" s="4"/>
      <c r="F105" s="4"/>
      <c r="G105" s="4"/>
      <c r="H105" s="4"/>
      <c r="I105" s="4"/>
      <c r="J105" s="4"/>
      <c r="K105" s="4"/>
      <c r="L105" s="4"/>
      <c r="M105" s="4"/>
      <c r="N105" s="4"/>
      <c r="O105" s="4"/>
      <c r="P105" s="4"/>
      <c r="Q105" s="4"/>
      <c r="R105" s="4"/>
    </row>
    <row r="106" spans="1:18" x14ac:dyDescent="0.35">
      <c r="A106" s="4"/>
      <c r="B106" s="4"/>
      <c r="C106" s="4"/>
      <c r="D106" s="4"/>
      <c r="E106" s="4"/>
      <c r="F106" s="4"/>
      <c r="G106" s="4"/>
      <c r="H106" s="4"/>
      <c r="I106" s="4"/>
      <c r="J106" s="4"/>
      <c r="K106" s="4"/>
      <c r="L106" s="4"/>
      <c r="M106" s="4"/>
      <c r="N106" s="4"/>
      <c r="O106" s="4"/>
      <c r="P106" s="4"/>
      <c r="Q106" s="4"/>
      <c r="R106" s="4"/>
    </row>
    <row r="107" spans="1:18" x14ac:dyDescent="0.35">
      <c r="A107" s="4"/>
      <c r="B107" s="4"/>
      <c r="C107" s="4"/>
      <c r="D107" s="4"/>
      <c r="E107" s="4"/>
      <c r="F107" s="4"/>
      <c r="G107" s="4"/>
      <c r="H107" s="4"/>
      <c r="I107" s="4"/>
      <c r="J107" s="4"/>
      <c r="K107" s="4"/>
      <c r="L107" s="4"/>
      <c r="M107" s="4"/>
      <c r="N107" s="4"/>
      <c r="O107" s="4"/>
      <c r="P107" s="4"/>
      <c r="Q107" s="4"/>
      <c r="R107" s="4"/>
    </row>
    <row r="108" spans="1:18" x14ac:dyDescent="0.35">
      <c r="A108" s="4"/>
      <c r="B108" s="4"/>
      <c r="C108" s="4"/>
      <c r="D108" s="4"/>
      <c r="E108" s="4"/>
      <c r="F108" s="4"/>
      <c r="G108" s="4"/>
      <c r="H108" s="4"/>
      <c r="I108" s="4"/>
      <c r="J108" s="4"/>
      <c r="K108" s="4"/>
      <c r="L108" s="4"/>
      <c r="M108" s="4"/>
      <c r="N108" s="4"/>
      <c r="O108" s="4"/>
      <c r="P108" s="4"/>
      <c r="Q108" s="4"/>
      <c r="R108" s="4"/>
    </row>
    <row r="109" spans="1:18" x14ac:dyDescent="0.35">
      <c r="A109" s="4"/>
      <c r="B109" s="4"/>
      <c r="C109" s="4"/>
      <c r="D109" s="4"/>
      <c r="E109" s="4"/>
      <c r="F109" s="4"/>
      <c r="G109" s="4"/>
      <c r="H109" s="4"/>
      <c r="I109" s="4"/>
      <c r="J109" s="4"/>
      <c r="K109" s="4"/>
      <c r="L109" s="4"/>
      <c r="M109" s="4"/>
      <c r="N109" s="4"/>
      <c r="O109" s="4"/>
      <c r="P109" s="4"/>
      <c r="Q109" s="4"/>
      <c r="R109" s="4"/>
    </row>
    <row r="110" spans="1:18" x14ac:dyDescent="0.35">
      <c r="A110" s="4"/>
      <c r="B110" s="4"/>
      <c r="C110" s="4"/>
      <c r="D110" s="4"/>
      <c r="E110" s="4"/>
      <c r="F110" s="4"/>
      <c r="G110" s="4"/>
      <c r="H110" s="4"/>
      <c r="I110" s="4"/>
      <c r="J110" s="4"/>
      <c r="K110" s="4"/>
      <c r="L110" s="4"/>
      <c r="M110" s="4"/>
      <c r="N110" s="4"/>
      <c r="O110" s="4"/>
      <c r="P110" s="4"/>
      <c r="Q110" s="4"/>
      <c r="R110" s="4"/>
    </row>
    <row r="111" spans="1:18" x14ac:dyDescent="0.35">
      <c r="A111" s="4"/>
      <c r="B111" s="4"/>
      <c r="C111" s="4"/>
      <c r="D111" s="4"/>
      <c r="E111" s="4"/>
      <c r="F111" s="4"/>
      <c r="G111" s="4"/>
      <c r="H111" s="4"/>
      <c r="I111" s="4"/>
      <c r="J111" s="4"/>
      <c r="K111" s="4"/>
      <c r="L111" s="4"/>
      <c r="M111" s="4"/>
      <c r="N111" s="4"/>
      <c r="O111" s="4"/>
      <c r="P111" s="4"/>
      <c r="Q111" s="4"/>
      <c r="R111" s="4"/>
    </row>
    <row r="112" spans="1:18" x14ac:dyDescent="0.35">
      <c r="A112" s="4"/>
      <c r="B112" s="4"/>
      <c r="C112" s="4"/>
      <c r="D112" s="4"/>
      <c r="E112" s="4"/>
      <c r="F112" s="4"/>
      <c r="G112" s="4"/>
      <c r="H112" s="4"/>
      <c r="I112" s="4"/>
      <c r="J112" s="4"/>
      <c r="K112" s="4"/>
      <c r="L112" s="4"/>
      <c r="M112" s="4"/>
      <c r="N112" s="4"/>
      <c r="O112" s="4"/>
      <c r="P112" s="4"/>
      <c r="Q112" s="4"/>
      <c r="R112" s="4"/>
    </row>
    <row r="113" spans="1:18" x14ac:dyDescent="0.35">
      <c r="A113" s="4"/>
      <c r="B113" s="4"/>
      <c r="C113" s="4"/>
      <c r="D113" s="4"/>
      <c r="E113" s="4"/>
      <c r="F113" s="4"/>
      <c r="G113" s="4"/>
      <c r="H113" s="4"/>
      <c r="I113" s="4"/>
      <c r="J113" s="4"/>
      <c r="K113" s="4"/>
      <c r="L113" s="4"/>
      <c r="M113" s="4"/>
      <c r="N113" s="4"/>
      <c r="O113" s="4"/>
      <c r="P113" s="4"/>
      <c r="Q113" s="4"/>
      <c r="R113" s="4"/>
    </row>
    <row r="114" spans="1:18" x14ac:dyDescent="0.35">
      <c r="A114" s="4"/>
      <c r="B114" s="4"/>
      <c r="C114" s="4"/>
      <c r="D114" s="4"/>
      <c r="E114" s="4"/>
      <c r="F114" s="4"/>
      <c r="G114" s="4"/>
      <c r="H114" s="4"/>
      <c r="I114" s="4"/>
      <c r="J114" s="4"/>
      <c r="K114" s="4"/>
      <c r="L114" s="4"/>
      <c r="M114" s="4"/>
      <c r="N114" s="4"/>
      <c r="O114" s="4"/>
      <c r="P114" s="4"/>
      <c r="Q114" s="4"/>
      <c r="R114" s="4"/>
    </row>
    <row r="115" spans="1:18" x14ac:dyDescent="0.35">
      <c r="A115" s="4"/>
      <c r="B115" s="4"/>
      <c r="C115" s="4"/>
      <c r="D115" s="4"/>
      <c r="E115" s="4"/>
      <c r="F115" s="4"/>
      <c r="G115" s="4"/>
      <c r="H115" s="4"/>
      <c r="I115" s="4"/>
      <c r="J115" s="4"/>
      <c r="K115" s="4"/>
      <c r="L115" s="4"/>
      <c r="M115" s="4"/>
      <c r="N115" s="4"/>
      <c r="O115" s="4"/>
      <c r="P115" s="4"/>
      <c r="Q115" s="4"/>
      <c r="R115" s="4"/>
    </row>
    <row r="116" spans="1:18" x14ac:dyDescent="0.35">
      <c r="A116" s="4"/>
      <c r="B116" s="4"/>
      <c r="C116" s="4"/>
      <c r="D116" s="4"/>
      <c r="E116" s="4"/>
      <c r="F116" s="4"/>
      <c r="G116" s="4"/>
      <c r="H116" s="4"/>
      <c r="I116" s="4"/>
      <c r="J116" s="4"/>
      <c r="K116" s="4"/>
      <c r="L116" s="4"/>
      <c r="M116" s="4"/>
      <c r="N116" s="4"/>
      <c r="O116" s="4"/>
      <c r="P116" s="4"/>
      <c r="Q116" s="4"/>
      <c r="R116" s="4"/>
    </row>
    <row r="117" spans="1:18" x14ac:dyDescent="0.35">
      <c r="A117" s="4"/>
      <c r="B117" s="4"/>
      <c r="C117" s="4"/>
      <c r="D117" s="4"/>
      <c r="E117" s="4"/>
      <c r="F117" s="4"/>
      <c r="G117" s="4"/>
      <c r="H117" s="4"/>
      <c r="I117" s="4"/>
      <c r="J117" s="4"/>
      <c r="K117" s="4"/>
      <c r="L117" s="4"/>
      <c r="M117" s="4"/>
      <c r="N117" s="4"/>
      <c r="O117" s="4"/>
      <c r="P117" s="4"/>
      <c r="Q117" s="4"/>
      <c r="R117" s="4"/>
    </row>
    <row r="118" spans="1:18" x14ac:dyDescent="0.35">
      <c r="A118" s="4"/>
      <c r="B118" s="4"/>
      <c r="C118" s="4"/>
      <c r="D118" s="4"/>
      <c r="E118" s="4"/>
      <c r="F118" s="4"/>
      <c r="G118" s="4"/>
      <c r="H118" s="4"/>
      <c r="I118" s="4"/>
      <c r="J118" s="4"/>
      <c r="K118" s="4"/>
      <c r="L118" s="4"/>
      <c r="M118" s="4"/>
      <c r="N118" s="4"/>
      <c r="O118" s="4"/>
      <c r="P118" s="4"/>
      <c r="Q118" s="4"/>
      <c r="R118" s="4"/>
    </row>
    <row r="119" spans="1:18" x14ac:dyDescent="0.35">
      <c r="A119" s="4"/>
      <c r="B119" s="4"/>
      <c r="C119" s="4"/>
      <c r="D119" s="4"/>
      <c r="E119" s="4"/>
      <c r="F119" s="4"/>
      <c r="G119" s="4"/>
      <c r="H119" s="4"/>
      <c r="I119" s="4"/>
      <c r="J119" s="4"/>
      <c r="K119" s="4"/>
      <c r="L119" s="4"/>
      <c r="M119" s="4"/>
      <c r="N119" s="4"/>
      <c r="O119" s="4"/>
      <c r="P119" s="4"/>
      <c r="Q119" s="4"/>
      <c r="R119" s="4"/>
    </row>
    <row r="120" spans="1:18" x14ac:dyDescent="0.35">
      <c r="A120" s="4"/>
      <c r="B120" s="4"/>
      <c r="C120" s="4"/>
      <c r="D120" s="4"/>
      <c r="E120" s="4"/>
      <c r="F120" s="4"/>
      <c r="G120" s="4"/>
      <c r="H120" s="4"/>
      <c r="I120" s="4"/>
      <c r="J120" s="4"/>
      <c r="K120" s="4"/>
      <c r="L120" s="4"/>
      <c r="M120" s="4"/>
      <c r="N120" s="4"/>
      <c r="O120" s="4"/>
      <c r="P120" s="4"/>
      <c r="Q120" s="4"/>
      <c r="R120" s="4"/>
    </row>
    <row r="121" spans="1:18" x14ac:dyDescent="0.35">
      <c r="A121" s="4"/>
      <c r="B121" s="4"/>
      <c r="C121" s="4"/>
      <c r="D121" s="4"/>
      <c r="E121" s="4"/>
      <c r="F121" s="4"/>
      <c r="G121" s="4"/>
      <c r="H121" s="4"/>
      <c r="I121" s="4"/>
      <c r="J121" s="4"/>
      <c r="K121" s="4"/>
      <c r="L121" s="4"/>
      <c r="M121" s="4"/>
      <c r="N121" s="4"/>
      <c r="O121" s="4"/>
      <c r="P121" s="4"/>
      <c r="Q121" s="4"/>
      <c r="R121" s="4"/>
    </row>
    <row r="122" spans="1:18" x14ac:dyDescent="0.35">
      <c r="A122" s="4"/>
      <c r="B122" s="4"/>
      <c r="C122" s="4"/>
      <c r="D122" s="4"/>
      <c r="E122" s="4"/>
      <c r="F122" s="4"/>
      <c r="G122" s="4"/>
      <c r="H122" s="4"/>
      <c r="I122" s="4"/>
      <c r="J122" s="4"/>
      <c r="K122" s="4"/>
      <c r="L122" s="4"/>
      <c r="M122" s="4"/>
      <c r="N122" s="4"/>
      <c r="O122" s="4"/>
      <c r="P122" s="4"/>
      <c r="Q122" s="4"/>
      <c r="R122" s="4"/>
    </row>
    <row r="123" spans="1:18" x14ac:dyDescent="0.35">
      <c r="A123" s="4"/>
      <c r="B123" s="4"/>
      <c r="C123" s="4"/>
      <c r="D123" s="4"/>
      <c r="E123" s="4"/>
      <c r="F123" s="4"/>
      <c r="G123" s="4"/>
      <c r="H123" s="4"/>
      <c r="I123" s="4"/>
      <c r="J123" s="4"/>
      <c r="K123" s="4"/>
      <c r="L123" s="4"/>
      <c r="M123" s="4"/>
      <c r="N123" s="4"/>
      <c r="O123" s="4"/>
      <c r="P123" s="4"/>
      <c r="Q123" s="4"/>
      <c r="R123" s="4"/>
    </row>
    <row r="124" spans="1:18" x14ac:dyDescent="0.35">
      <c r="A124" s="4"/>
      <c r="B124" s="4"/>
      <c r="C124" s="4"/>
      <c r="D124" s="4"/>
      <c r="E124" s="4"/>
      <c r="F124" s="4"/>
      <c r="G124" s="4"/>
      <c r="H124" s="4"/>
      <c r="I124" s="4"/>
      <c r="J124" s="4"/>
      <c r="K124" s="4"/>
      <c r="L124" s="4"/>
      <c r="M124" s="4"/>
      <c r="N124" s="4"/>
      <c r="O124" s="4"/>
      <c r="P124" s="4"/>
      <c r="Q124" s="4"/>
      <c r="R124" s="4"/>
    </row>
    <row r="125" spans="1:18" x14ac:dyDescent="0.35">
      <c r="A125" s="4"/>
      <c r="B125" s="4"/>
      <c r="C125" s="4"/>
      <c r="D125" s="4"/>
      <c r="E125" s="4"/>
      <c r="F125" s="4"/>
      <c r="G125" s="4"/>
      <c r="H125" s="4"/>
      <c r="I125" s="4"/>
      <c r="J125" s="4"/>
      <c r="K125" s="4"/>
      <c r="L125" s="4"/>
      <c r="M125" s="4"/>
      <c r="N125" s="4"/>
      <c r="O125" s="4"/>
      <c r="P125" s="4"/>
      <c r="Q125" s="4"/>
      <c r="R125" s="4"/>
    </row>
    <row r="126" spans="1:18" x14ac:dyDescent="0.35">
      <c r="A126" s="4"/>
      <c r="B126" s="4"/>
      <c r="C126" s="4"/>
      <c r="D126" s="4"/>
      <c r="E126" s="4"/>
      <c r="F126" s="4"/>
      <c r="G126" s="4"/>
      <c r="H126" s="4"/>
      <c r="I126" s="4"/>
      <c r="J126" s="4"/>
      <c r="K126" s="4"/>
      <c r="L126" s="4"/>
      <c r="M126" s="4"/>
      <c r="N126" s="4"/>
      <c r="O126" s="4"/>
      <c r="P126" s="4"/>
      <c r="Q126" s="4"/>
      <c r="R126" s="4"/>
    </row>
    <row r="127" spans="1:18" x14ac:dyDescent="0.35">
      <c r="A127" s="4"/>
      <c r="B127" s="4"/>
      <c r="C127" s="4"/>
      <c r="D127" s="4"/>
      <c r="E127" s="4"/>
      <c r="F127" s="4"/>
      <c r="G127" s="4"/>
      <c r="H127" s="4"/>
      <c r="I127" s="4"/>
      <c r="J127" s="4"/>
      <c r="K127" s="4"/>
      <c r="L127" s="4"/>
      <c r="M127" s="4"/>
      <c r="N127" s="4"/>
      <c r="O127" s="4"/>
      <c r="P127" s="4"/>
      <c r="Q127" s="4"/>
      <c r="R127" s="4"/>
    </row>
    <row r="128" spans="1:18" x14ac:dyDescent="0.35">
      <c r="A128" s="4"/>
      <c r="B128" s="4"/>
      <c r="C128" s="4"/>
      <c r="D128" s="4"/>
      <c r="E128" s="4"/>
      <c r="F128" s="4"/>
      <c r="G128" s="4"/>
      <c r="H128" s="4"/>
      <c r="I128" s="4"/>
      <c r="J128" s="4"/>
      <c r="K128" s="4"/>
      <c r="L128" s="4"/>
      <c r="M128" s="4"/>
      <c r="N128" s="4"/>
      <c r="O128" s="4"/>
      <c r="P128" s="4"/>
      <c r="Q128" s="4"/>
      <c r="R128" s="4"/>
    </row>
    <row r="129" spans="1:18" x14ac:dyDescent="0.35">
      <c r="A129" s="4"/>
      <c r="B129" s="4"/>
      <c r="C129" s="4"/>
      <c r="D129" s="4"/>
      <c r="E129" s="4"/>
      <c r="F129" s="4"/>
      <c r="G129" s="4"/>
      <c r="H129" s="4"/>
      <c r="I129" s="4"/>
      <c r="J129" s="4"/>
      <c r="K129" s="4"/>
      <c r="L129" s="4"/>
      <c r="M129" s="4"/>
      <c r="N129" s="4"/>
      <c r="O129" s="4"/>
      <c r="P129" s="4"/>
      <c r="Q129" s="4"/>
      <c r="R129" s="4"/>
    </row>
    <row r="130" spans="1:18" x14ac:dyDescent="0.35">
      <c r="A130" s="4"/>
      <c r="B130" s="4"/>
      <c r="C130" s="4"/>
      <c r="D130" s="4"/>
      <c r="E130" s="4"/>
      <c r="F130" s="4"/>
      <c r="G130" s="4"/>
      <c r="H130" s="4"/>
      <c r="I130" s="4"/>
      <c r="J130" s="4"/>
      <c r="K130" s="4"/>
      <c r="L130" s="4"/>
      <c r="M130" s="4"/>
      <c r="N130" s="4"/>
      <c r="O130" s="4"/>
      <c r="P130" s="4"/>
      <c r="Q130" s="4"/>
      <c r="R130" s="4"/>
    </row>
    <row r="131" spans="1:18" x14ac:dyDescent="0.35">
      <c r="A131" s="4"/>
      <c r="B131" s="4"/>
      <c r="C131" s="4"/>
      <c r="D131" s="4"/>
      <c r="E131" s="4"/>
      <c r="F131" s="4"/>
      <c r="G131" s="4"/>
      <c r="H131" s="4"/>
      <c r="I131" s="4"/>
      <c r="J131" s="4"/>
      <c r="K131" s="4"/>
      <c r="L131" s="4"/>
      <c r="M131" s="4"/>
      <c r="N131" s="4"/>
      <c r="O131" s="4"/>
      <c r="P131" s="4"/>
      <c r="Q131" s="4"/>
      <c r="R131" s="4"/>
    </row>
    <row r="132" spans="1:18" x14ac:dyDescent="0.35">
      <c r="A132" s="4"/>
      <c r="B132" s="4"/>
      <c r="C132" s="4"/>
      <c r="D132" s="4"/>
      <c r="E132" s="4"/>
      <c r="F132" s="4"/>
      <c r="G132" s="4"/>
      <c r="H132" s="4"/>
      <c r="I132" s="4"/>
      <c r="J132" s="4"/>
      <c r="K132" s="4"/>
      <c r="L132" s="4"/>
      <c r="M132" s="4"/>
      <c r="N132" s="4"/>
      <c r="O132" s="4"/>
      <c r="P132" s="4"/>
      <c r="Q132" s="4"/>
      <c r="R132" s="4"/>
    </row>
    <row r="133" spans="1:18" x14ac:dyDescent="0.35">
      <c r="A133" s="4"/>
      <c r="B133" s="4"/>
      <c r="C133" s="4"/>
      <c r="D133" s="4"/>
      <c r="E133" s="4"/>
      <c r="F133" s="4"/>
      <c r="G133" s="4"/>
      <c r="H133" s="4"/>
      <c r="I133" s="4"/>
      <c r="J133" s="4"/>
      <c r="K133" s="4"/>
      <c r="L133" s="4"/>
      <c r="M133" s="4"/>
      <c r="N133" s="4"/>
      <c r="O133" s="4"/>
      <c r="P133" s="4"/>
      <c r="Q133" s="4"/>
      <c r="R133" s="4"/>
    </row>
    <row r="134" spans="1:18" x14ac:dyDescent="0.35">
      <c r="A134" s="4"/>
      <c r="B134" s="4"/>
      <c r="C134" s="4"/>
      <c r="D134" s="4"/>
      <c r="E134" s="4"/>
      <c r="F134" s="4"/>
      <c r="G134" s="4"/>
      <c r="H134" s="4"/>
      <c r="I134" s="4"/>
      <c r="J134" s="4"/>
      <c r="K134" s="4"/>
      <c r="L134" s="4"/>
      <c r="M134" s="4"/>
      <c r="N134" s="4"/>
      <c r="O134" s="4"/>
      <c r="P134" s="4"/>
      <c r="Q134" s="4"/>
      <c r="R134" s="4"/>
    </row>
    <row r="135" spans="1:18" x14ac:dyDescent="0.35">
      <c r="A135" s="4"/>
      <c r="B135" s="4"/>
      <c r="C135" s="4"/>
      <c r="D135" s="4"/>
      <c r="E135" s="4"/>
      <c r="F135" s="4"/>
      <c r="G135" s="4"/>
      <c r="H135" s="4"/>
      <c r="I135" s="4"/>
      <c r="J135" s="4"/>
      <c r="K135" s="4"/>
      <c r="L135" s="4"/>
      <c r="M135" s="4"/>
      <c r="N135" s="4"/>
      <c r="O135" s="4"/>
      <c r="P135" s="4"/>
      <c r="Q135" s="4"/>
      <c r="R135" s="4"/>
    </row>
    <row r="136" spans="1:18" x14ac:dyDescent="0.35">
      <c r="A136" s="4"/>
      <c r="B136" s="4"/>
      <c r="C136" s="4"/>
      <c r="D136" s="4"/>
      <c r="E136" s="4"/>
      <c r="F136" s="4"/>
      <c r="G136" s="4"/>
      <c r="H136" s="4"/>
      <c r="I136" s="4"/>
      <c r="J136" s="4"/>
      <c r="K136" s="4"/>
      <c r="L136" s="4"/>
      <c r="M136" s="4"/>
      <c r="N136" s="4"/>
      <c r="O136" s="4"/>
      <c r="P136" s="4"/>
      <c r="Q136" s="4"/>
      <c r="R136" s="4"/>
    </row>
    <row r="137" spans="1:18" x14ac:dyDescent="0.35">
      <c r="A137" s="4"/>
      <c r="B137" s="4"/>
      <c r="C137" s="4"/>
      <c r="D137" s="4"/>
      <c r="E137" s="4"/>
      <c r="F137" s="4"/>
      <c r="G137" s="4"/>
      <c r="H137" s="4"/>
      <c r="I137" s="4"/>
      <c r="J137" s="4"/>
      <c r="K137" s="4"/>
      <c r="L137" s="4"/>
      <c r="M137" s="4"/>
      <c r="N137" s="4"/>
      <c r="O137" s="4"/>
      <c r="P137" s="4"/>
      <c r="Q137" s="4"/>
      <c r="R137" s="4"/>
    </row>
    <row r="138" spans="1:18" x14ac:dyDescent="0.35">
      <c r="A138" s="4"/>
      <c r="B138" s="4"/>
      <c r="C138" s="4"/>
      <c r="D138" s="4"/>
      <c r="E138" s="4"/>
      <c r="F138" s="4"/>
      <c r="G138" s="4"/>
      <c r="H138" s="4"/>
      <c r="I138" s="4"/>
      <c r="J138" s="4"/>
      <c r="K138" s="4"/>
      <c r="L138" s="4"/>
      <c r="M138" s="4"/>
      <c r="N138" s="4"/>
      <c r="O138" s="4"/>
      <c r="P138" s="4"/>
      <c r="Q138" s="4"/>
      <c r="R138" s="4"/>
    </row>
    <row r="139" spans="1:18" x14ac:dyDescent="0.35">
      <c r="A139" s="4"/>
      <c r="B139" s="4"/>
      <c r="C139" s="4"/>
      <c r="D139" s="4"/>
      <c r="E139" s="4"/>
      <c r="F139" s="4"/>
      <c r="G139" s="4"/>
      <c r="H139" s="4"/>
      <c r="I139" s="4"/>
      <c r="J139" s="4"/>
      <c r="K139" s="4"/>
      <c r="L139" s="4"/>
      <c r="M139" s="4"/>
      <c r="N139" s="4"/>
      <c r="O139" s="4"/>
      <c r="P139" s="4"/>
      <c r="Q139" s="4"/>
      <c r="R139" s="4"/>
    </row>
    <row r="140" spans="1:18" x14ac:dyDescent="0.35">
      <c r="A140" s="4"/>
      <c r="B140" s="4"/>
      <c r="C140" s="4"/>
      <c r="D140" s="4"/>
      <c r="E140" s="4"/>
      <c r="F140" s="4"/>
      <c r="G140" s="4"/>
      <c r="H140" s="4"/>
      <c r="I140" s="4"/>
      <c r="J140" s="4"/>
      <c r="K140" s="4"/>
      <c r="L140" s="4"/>
      <c r="M140" s="4"/>
      <c r="N140" s="4"/>
      <c r="O140" s="4"/>
      <c r="P140" s="4"/>
      <c r="Q140" s="4"/>
      <c r="R140" s="4"/>
    </row>
    <row r="141" spans="1:18" x14ac:dyDescent="0.35">
      <c r="A141" s="4"/>
      <c r="B141" s="4"/>
      <c r="C141" s="4"/>
      <c r="D141" s="4"/>
      <c r="E141" s="4"/>
      <c r="F141" s="4"/>
      <c r="G141" s="4"/>
      <c r="H141" s="4"/>
      <c r="I141" s="4"/>
      <c r="J141" s="4"/>
      <c r="K141" s="4"/>
      <c r="L141" s="4"/>
      <c r="M141" s="4"/>
      <c r="N141" s="4"/>
      <c r="O141" s="4"/>
      <c r="P141" s="4"/>
      <c r="Q141" s="4"/>
      <c r="R141" s="4"/>
    </row>
    <row r="142" spans="1:18" x14ac:dyDescent="0.35">
      <c r="A142" s="4"/>
      <c r="B142" s="4"/>
      <c r="C142" s="4"/>
      <c r="D142" s="4"/>
      <c r="E142" s="4"/>
      <c r="F142" s="4"/>
      <c r="G142" s="4"/>
      <c r="H142" s="4"/>
      <c r="I142" s="4"/>
      <c r="J142" s="4"/>
      <c r="K142" s="4"/>
      <c r="L142" s="4"/>
      <c r="M142" s="4"/>
      <c r="N142" s="4"/>
      <c r="O142" s="4"/>
      <c r="P142" s="4"/>
      <c r="Q142" s="4"/>
      <c r="R142" s="4"/>
    </row>
    <row r="143" spans="1:18" x14ac:dyDescent="0.35">
      <c r="A143" s="4"/>
      <c r="B143" s="4"/>
      <c r="C143" s="4"/>
      <c r="D143" s="4"/>
      <c r="E143" s="4"/>
      <c r="F143" s="4"/>
      <c r="G143" s="4"/>
      <c r="H143" s="4"/>
      <c r="I143" s="4"/>
      <c r="J143" s="4"/>
      <c r="K143" s="4"/>
      <c r="L143" s="4"/>
      <c r="M143" s="4"/>
      <c r="N143" s="4"/>
      <c r="O143" s="4"/>
      <c r="P143" s="4"/>
      <c r="Q143" s="4"/>
      <c r="R143" s="4"/>
    </row>
    <row r="144" spans="1:18" x14ac:dyDescent="0.35">
      <c r="A144" s="4"/>
      <c r="B144" s="4"/>
      <c r="C144" s="4"/>
      <c r="D144" s="4"/>
      <c r="E144" s="4"/>
      <c r="F144" s="4"/>
      <c r="G144" s="4"/>
      <c r="H144" s="4"/>
      <c r="I144" s="4"/>
      <c r="J144" s="4"/>
      <c r="K144" s="4"/>
      <c r="L144" s="4"/>
      <c r="M144" s="4"/>
      <c r="N144" s="4"/>
      <c r="O144" s="4"/>
      <c r="P144" s="4"/>
      <c r="Q144" s="4"/>
      <c r="R144" s="4"/>
    </row>
    <row r="145" spans="1:18" x14ac:dyDescent="0.35">
      <c r="A145" s="4"/>
      <c r="B145" s="4"/>
      <c r="C145" s="4"/>
      <c r="D145" s="4"/>
      <c r="E145" s="4"/>
      <c r="F145" s="4"/>
      <c r="G145" s="4"/>
      <c r="H145" s="4"/>
      <c r="I145" s="4"/>
      <c r="J145" s="4"/>
      <c r="K145" s="4"/>
      <c r="L145" s="4"/>
      <c r="M145" s="4"/>
      <c r="N145" s="4"/>
      <c r="O145" s="4"/>
      <c r="P145" s="4"/>
      <c r="Q145" s="4"/>
      <c r="R145" s="4"/>
    </row>
    <row r="146" spans="1:18" x14ac:dyDescent="0.35">
      <c r="A146" s="4"/>
      <c r="B146" s="4"/>
      <c r="C146" s="4"/>
      <c r="D146" s="4"/>
      <c r="E146" s="4"/>
      <c r="F146" s="4"/>
      <c r="G146" s="4"/>
      <c r="H146" s="4"/>
      <c r="I146" s="4"/>
      <c r="J146" s="4"/>
      <c r="K146" s="4"/>
      <c r="L146" s="4"/>
      <c r="M146" s="4"/>
      <c r="N146" s="4"/>
      <c r="O146" s="4"/>
      <c r="P146" s="4"/>
      <c r="Q146" s="4"/>
      <c r="R146" s="4"/>
    </row>
    <row r="147" spans="1:18" x14ac:dyDescent="0.35">
      <c r="A147" s="4"/>
      <c r="B147" s="4"/>
      <c r="C147" s="4"/>
      <c r="D147" s="4"/>
      <c r="E147" s="4"/>
      <c r="F147" s="4"/>
      <c r="G147" s="4"/>
      <c r="H147" s="4"/>
      <c r="I147" s="4"/>
      <c r="J147" s="4"/>
      <c r="K147" s="4"/>
      <c r="L147" s="4"/>
      <c r="M147" s="4"/>
      <c r="N147" s="4"/>
      <c r="O147" s="4"/>
      <c r="P147" s="4"/>
      <c r="Q147" s="4"/>
      <c r="R147" s="4"/>
    </row>
    <row r="148" spans="1:18" x14ac:dyDescent="0.35">
      <c r="A148" s="4"/>
      <c r="B148" s="4"/>
      <c r="C148" s="4"/>
      <c r="D148" s="4"/>
      <c r="E148" s="4"/>
      <c r="F148" s="4"/>
      <c r="G148" s="4"/>
      <c r="H148" s="4"/>
      <c r="I148" s="4"/>
      <c r="J148" s="4"/>
      <c r="K148" s="4"/>
      <c r="L148" s="4"/>
      <c r="M148" s="4"/>
      <c r="N148" s="4"/>
      <c r="O148" s="4"/>
      <c r="P148" s="4"/>
      <c r="Q148" s="4"/>
      <c r="R148" s="4"/>
    </row>
    <row r="149" spans="1:18" x14ac:dyDescent="0.35">
      <c r="A149" s="4"/>
      <c r="B149" s="4"/>
      <c r="C149" s="4"/>
      <c r="D149" s="4"/>
      <c r="E149" s="4"/>
      <c r="F149" s="4"/>
      <c r="G149" s="4"/>
      <c r="H149" s="4"/>
      <c r="I149" s="4"/>
      <c r="J149" s="4"/>
      <c r="K149" s="4"/>
      <c r="L149" s="4"/>
      <c r="M149" s="4"/>
      <c r="N149" s="4"/>
      <c r="O149" s="4"/>
      <c r="P149" s="4"/>
      <c r="Q149" s="4"/>
      <c r="R149" s="4"/>
    </row>
    <row r="150" spans="1:18" x14ac:dyDescent="0.35">
      <c r="A150" s="4"/>
      <c r="B150" s="4"/>
      <c r="C150" s="4"/>
      <c r="D150" s="4"/>
      <c r="E150" s="4"/>
      <c r="F150" s="4"/>
      <c r="G150" s="4"/>
      <c r="H150" s="4"/>
      <c r="I150" s="4"/>
      <c r="J150" s="4"/>
      <c r="K150" s="4"/>
      <c r="L150" s="4"/>
      <c r="M150" s="4"/>
      <c r="N150" s="4"/>
      <c r="O150" s="4"/>
      <c r="P150" s="4"/>
      <c r="Q150" s="4"/>
      <c r="R150" s="4"/>
    </row>
    <row r="151" spans="1:18" x14ac:dyDescent="0.35">
      <c r="A151" s="4"/>
      <c r="B151" s="4"/>
      <c r="C151" s="4"/>
      <c r="D151" s="4"/>
      <c r="E151" s="4"/>
      <c r="F151" s="4"/>
      <c r="G151" s="4"/>
      <c r="H151" s="4"/>
      <c r="I151" s="4"/>
      <c r="J151" s="4"/>
      <c r="K151" s="4"/>
      <c r="L151" s="4"/>
      <c r="M151" s="4"/>
      <c r="N151" s="4"/>
      <c r="O151" s="4"/>
      <c r="P151" s="4"/>
      <c r="Q151" s="4"/>
      <c r="R151" s="4"/>
    </row>
    <row r="152" spans="1:18" x14ac:dyDescent="0.35">
      <c r="A152" s="4"/>
      <c r="B152" s="4"/>
      <c r="C152" s="4"/>
      <c r="D152" s="4"/>
      <c r="E152" s="4"/>
      <c r="F152" s="4"/>
      <c r="G152" s="4"/>
      <c r="H152" s="4"/>
      <c r="I152" s="4"/>
      <c r="J152" s="4"/>
      <c r="K152" s="4"/>
      <c r="L152" s="4"/>
      <c r="M152" s="4"/>
      <c r="N152" s="4"/>
      <c r="O152" s="4"/>
      <c r="P152" s="4"/>
      <c r="Q152" s="4"/>
      <c r="R152" s="4"/>
    </row>
    <row r="153" spans="1:18" x14ac:dyDescent="0.35">
      <c r="A153" s="4"/>
      <c r="B153" s="4"/>
      <c r="C153" s="4"/>
      <c r="D153" s="4"/>
      <c r="E153" s="4"/>
      <c r="F153" s="4"/>
      <c r="G153" s="4"/>
      <c r="H153" s="4"/>
      <c r="I153" s="4"/>
      <c r="J153" s="4"/>
      <c r="K153" s="4"/>
      <c r="L153" s="4"/>
      <c r="M153" s="4"/>
      <c r="N153" s="4"/>
      <c r="O153" s="4"/>
      <c r="P153" s="4"/>
      <c r="Q153" s="4"/>
      <c r="R153" s="4"/>
    </row>
    <row r="154" spans="1:18" x14ac:dyDescent="0.35">
      <c r="A154" s="4"/>
      <c r="B154" s="4"/>
      <c r="C154" s="4"/>
      <c r="D154" s="4"/>
      <c r="E154" s="4"/>
      <c r="F154" s="4"/>
      <c r="G154" s="4"/>
      <c r="H154" s="4"/>
      <c r="I154" s="4"/>
      <c r="J154" s="4"/>
      <c r="K154" s="4"/>
      <c r="L154" s="4"/>
      <c r="M154" s="4"/>
      <c r="N154" s="4"/>
      <c r="O154" s="4"/>
      <c r="P154" s="4"/>
      <c r="Q154" s="4"/>
      <c r="R154" s="4"/>
    </row>
    <row r="155" spans="1:18" x14ac:dyDescent="0.35">
      <c r="A155" s="4"/>
      <c r="B155" s="4"/>
      <c r="C155" s="4"/>
      <c r="D155" s="4"/>
      <c r="E155" s="4"/>
      <c r="F155" s="4"/>
      <c r="G155" s="4"/>
      <c r="H155" s="4"/>
      <c r="I155" s="4"/>
      <c r="J155" s="4"/>
      <c r="K155" s="4"/>
      <c r="L155" s="4"/>
      <c r="M155" s="4"/>
      <c r="N155" s="4"/>
      <c r="O155" s="4"/>
      <c r="P155" s="4"/>
      <c r="Q155" s="4"/>
      <c r="R155" s="4"/>
    </row>
    <row r="156" spans="1:18" x14ac:dyDescent="0.35">
      <c r="A156" s="4"/>
      <c r="B156" s="4"/>
      <c r="C156" s="4"/>
      <c r="D156" s="4"/>
      <c r="E156" s="4"/>
      <c r="F156" s="4"/>
      <c r="G156" s="4"/>
      <c r="H156" s="4"/>
      <c r="I156" s="4"/>
      <c r="J156" s="4"/>
      <c r="K156" s="4"/>
      <c r="L156" s="4"/>
      <c r="M156" s="4"/>
      <c r="N156" s="4"/>
      <c r="O156" s="4"/>
      <c r="P156" s="4"/>
      <c r="Q156" s="4"/>
      <c r="R156" s="4"/>
    </row>
    <row r="157" spans="1:18" x14ac:dyDescent="0.35">
      <c r="A157" s="4"/>
      <c r="B157" s="4"/>
      <c r="C157" s="4"/>
      <c r="D157" s="4"/>
      <c r="E157" s="4"/>
      <c r="F157" s="4"/>
      <c r="G157" s="4"/>
      <c r="H157" s="4"/>
      <c r="I157" s="4"/>
      <c r="J157" s="4"/>
      <c r="K157" s="4"/>
      <c r="L157" s="4"/>
      <c r="M157" s="4"/>
      <c r="N157" s="4"/>
      <c r="O157" s="4"/>
      <c r="P157" s="4"/>
      <c r="Q157" s="4"/>
      <c r="R157" s="4"/>
    </row>
    <row r="158" spans="1:18" x14ac:dyDescent="0.35">
      <c r="A158" s="4"/>
      <c r="B158" s="4"/>
      <c r="C158" s="4"/>
      <c r="D158" s="4"/>
      <c r="E158" s="4"/>
      <c r="F158" s="4"/>
      <c r="G158" s="4"/>
      <c r="H158" s="4"/>
      <c r="I158" s="4"/>
      <c r="J158" s="4"/>
      <c r="K158" s="4"/>
      <c r="L158" s="4"/>
      <c r="M158" s="4"/>
      <c r="N158" s="4"/>
      <c r="O158" s="4"/>
      <c r="P158" s="4"/>
      <c r="Q158" s="4"/>
      <c r="R158" s="4"/>
    </row>
    <row r="159" spans="1:18" x14ac:dyDescent="0.35">
      <c r="A159" s="4"/>
      <c r="B159" s="4"/>
      <c r="C159" s="4"/>
      <c r="D159" s="4"/>
      <c r="E159" s="4"/>
      <c r="F159" s="4"/>
      <c r="G159" s="4"/>
      <c r="H159" s="4"/>
      <c r="I159" s="4"/>
      <c r="J159" s="4"/>
      <c r="K159" s="4"/>
      <c r="L159" s="4"/>
      <c r="M159" s="4"/>
      <c r="N159" s="4"/>
      <c r="O159" s="4"/>
      <c r="P159" s="4"/>
      <c r="Q159" s="4"/>
      <c r="R159" s="4"/>
    </row>
    <row r="160" spans="1:18" x14ac:dyDescent="0.35">
      <c r="A160" s="4"/>
      <c r="B160" s="4"/>
      <c r="C160" s="4"/>
      <c r="D160" s="4"/>
      <c r="E160" s="4"/>
      <c r="F160" s="4"/>
      <c r="G160" s="4"/>
      <c r="H160" s="4"/>
      <c r="I160" s="4"/>
      <c r="J160" s="4"/>
      <c r="K160" s="4"/>
      <c r="L160" s="4"/>
      <c r="M160" s="4"/>
      <c r="N160" s="4"/>
      <c r="O160" s="4"/>
      <c r="P160" s="4"/>
      <c r="Q160" s="4"/>
      <c r="R160" s="4"/>
    </row>
    <row r="161" spans="1:18" x14ac:dyDescent="0.35">
      <c r="A161" s="4"/>
      <c r="B161" s="4"/>
      <c r="C161" s="4"/>
      <c r="D161" s="4"/>
      <c r="E161" s="4"/>
      <c r="F161" s="4"/>
      <c r="G161" s="4"/>
      <c r="H161" s="4"/>
      <c r="I161" s="4"/>
      <c r="J161" s="4"/>
      <c r="K161" s="4"/>
      <c r="L161" s="4"/>
      <c r="M161" s="4"/>
      <c r="N161" s="4"/>
      <c r="O161" s="4"/>
      <c r="P161" s="4"/>
      <c r="Q161" s="4"/>
      <c r="R161" s="4"/>
    </row>
    <row r="162" spans="1:18" x14ac:dyDescent="0.35">
      <c r="A162" s="4"/>
      <c r="B162" s="4"/>
      <c r="C162" s="4"/>
      <c r="D162" s="4"/>
      <c r="E162" s="4"/>
      <c r="F162" s="4"/>
      <c r="G162" s="4"/>
      <c r="H162" s="4"/>
      <c r="I162" s="4"/>
      <c r="J162" s="4"/>
      <c r="K162" s="4"/>
      <c r="L162" s="4"/>
      <c r="M162" s="4"/>
      <c r="N162" s="4"/>
      <c r="O162" s="4"/>
      <c r="P162" s="4"/>
      <c r="Q162" s="4"/>
      <c r="R162" s="4"/>
    </row>
    <row r="163" spans="1:18" x14ac:dyDescent="0.35">
      <c r="A163" s="4"/>
      <c r="B163" s="4"/>
      <c r="C163" s="4"/>
      <c r="D163" s="4"/>
      <c r="E163" s="4"/>
      <c r="F163" s="4"/>
      <c r="G163" s="4"/>
      <c r="H163" s="4"/>
      <c r="I163" s="4"/>
      <c r="J163" s="4"/>
      <c r="K163" s="4"/>
      <c r="L163" s="4"/>
      <c r="M163" s="4"/>
      <c r="N163" s="4"/>
      <c r="O163" s="4"/>
      <c r="P163" s="4"/>
      <c r="Q163" s="4"/>
      <c r="R163" s="4"/>
    </row>
    <row r="164" spans="1:18" x14ac:dyDescent="0.35">
      <c r="A164" s="4"/>
      <c r="B164" s="4"/>
      <c r="C164" s="4"/>
      <c r="D164" s="4"/>
      <c r="E164" s="4"/>
      <c r="F164" s="4"/>
      <c r="G164" s="4"/>
      <c r="H164" s="4"/>
      <c r="I164" s="4"/>
      <c r="J164" s="4"/>
      <c r="K164" s="4"/>
      <c r="L164" s="4"/>
      <c r="M164" s="4"/>
      <c r="N164" s="4"/>
      <c r="O164" s="4"/>
      <c r="P164" s="4"/>
      <c r="Q164" s="4"/>
      <c r="R164" s="4"/>
    </row>
    <row r="165" spans="1:18" x14ac:dyDescent="0.35">
      <c r="A165" s="4"/>
      <c r="B165" s="4"/>
      <c r="C165" s="4"/>
      <c r="D165" s="4"/>
      <c r="E165" s="4"/>
      <c r="F165" s="4"/>
      <c r="G165" s="4"/>
      <c r="H165" s="4"/>
      <c r="I165" s="4"/>
      <c r="J165" s="4"/>
      <c r="K165" s="4"/>
      <c r="L165" s="4"/>
      <c r="M165" s="4"/>
      <c r="N165" s="4"/>
      <c r="O165" s="4"/>
      <c r="P165" s="4"/>
      <c r="Q165" s="4"/>
      <c r="R165" s="4"/>
    </row>
    <row r="166" spans="1:18" x14ac:dyDescent="0.35">
      <c r="A166" s="4"/>
      <c r="B166" s="4"/>
      <c r="C166" s="4"/>
      <c r="D166" s="4"/>
      <c r="E166" s="4"/>
      <c r="F166" s="4"/>
      <c r="G166" s="4"/>
      <c r="H166" s="4"/>
      <c r="I166" s="4"/>
      <c r="J166" s="4"/>
      <c r="K166" s="4"/>
      <c r="L166" s="4"/>
      <c r="M166" s="4"/>
      <c r="N166" s="4"/>
      <c r="O166" s="4"/>
      <c r="P166" s="4"/>
      <c r="Q166" s="4"/>
      <c r="R166" s="4"/>
    </row>
    <row r="167" spans="1:18" x14ac:dyDescent="0.35">
      <c r="A167" s="4"/>
      <c r="B167" s="4"/>
      <c r="C167" s="4"/>
      <c r="D167" s="4"/>
      <c r="E167" s="4"/>
      <c r="F167" s="4"/>
      <c r="G167" s="4"/>
      <c r="H167" s="4"/>
      <c r="I167" s="4"/>
      <c r="J167" s="4"/>
      <c r="K167" s="4"/>
      <c r="L167" s="4"/>
      <c r="M167" s="4"/>
      <c r="N167" s="4"/>
      <c r="O167" s="4"/>
      <c r="P167" s="4"/>
      <c r="Q167" s="4"/>
      <c r="R167" s="4"/>
    </row>
    <row r="168" spans="1:18" x14ac:dyDescent="0.35">
      <c r="A168" s="4"/>
      <c r="B168" s="4"/>
      <c r="C168" s="4"/>
      <c r="D168" s="4"/>
      <c r="E168" s="4"/>
      <c r="F168" s="4"/>
      <c r="G168" s="4"/>
      <c r="H168" s="4"/>
      <c r="I168" s="4"/>
      <c r="J168" s="4"/>
      <c r="K168" s="4"/>
      <c r="L168" s="4"/>
      <c r="M168" s="4"/>
      <c r="N168" s="4"/>
      <c r="O168" s="4"/>
      <c r="P168" s="4"/>
      <c r="Q168" s="4"/>
      <c r="R168" s="4"/>
    </row>
    <row r="169" spans="1:18" x14ac:dyDescent="0.35">
      <c r="A169" s="4"/>
      <c r="B169" s="4"/>
      <c r="C169" s="4"/>
      <c r="D169" s="4"/>
      <c r="E169" s="4"/>
      <c r="F169" s="4"/>
      <c r="G169" s="4"/>
      <c r="H169" s="4"/>
      <c r="I169" s="4"/>
      <c r="J169" s="4"/>
      <c r="K169" s="4"/>
      <c r="L169" s="4"/>
      <c r="M169" s="4"/>
      <c r="N169" s="4"/>
      <c r="O169" s="4"/>
      <c r="P169" s="4"/>
      <c r="Q169" s="4"/>
      <c r="R169" s="4"/>
    </row>
    <row r="170" spans="1:18" x14ac:dyDescent="0.35">
      <c r="A170" s="4"/>
      <c r="B170" s="4"/>
      <c r="C170" s="4"/>
      <c r="D170" s="4"/>
      <c r="E170" s="4"/>
      <c r="F170" s="4"/>
      <c r="G170" s="4"/>
      <c r="H170" s="4"/>
      <c r="I170" s="4"/>
      <c r="J170" s="4"/>
      <c r="K170" s="4"/>
      <c r="L170" s="4"/>
      <c r="M170" s="4"/>
      <c r="N170" s="4"/>
      <c r="O170" s="4"/>
      <c r="P170" s="4"/>
      <c r="Q170" s="4"/>
      <c r="R170" s="4"/>
    </row>
    <row r="171" spans="1:18" x14ac:dyDescent="0.35">
      <c r="A171" s="4"/>
      <c r="B171" s="4"/>
      <c r="C171" s="4"/>
      <c r="D171" s="4"/>
      <c r="E171" s="4"/>
      <c r="F171" s="4"/>
      <c r="G171" s="4"/>
      <c r="H171" s="4"/>
      <c r="I171" s="4"/>
      <c r="J171" s="4"/>
      <c r="K171" s="4"/>
      <c r="L171" s="4"/>
      <c r="M171" s="4"/>
      <c r="N171" s="4"/>
      <c r="O171" s="4"/>
      <c r="P171" s="4"/>
      <c r="Q171" s="4"/>
      <c r="R171" s="4"/>
    </row>
    <row r="172" spans="1:18" x14ac:dyDescent="0.35">
      <c r="A172" s="4"/>
      <c r="B172" s="4"/>
      <c r="C172" s="4"/>
      <c r="D172" s="4"/>
      <c r="E172" s="4"/>
      <c r="F172" s="4"/>
      <c r="G172" s="4"/>
      <c r="H172" s="4"/>
      <c r="I172" s="4"/>
      <c r="J172" s="4"/>
      <c r="K172" s="4"/>
      <c r="L172" s="4"/>
      <c r="M172" s="4"/>
      <c r="N172" s="4"/>
      <c r="O172" s="4"/>
      <c r="P172" s="4"/>
      <c r="Q172" s="4"/>
      <c r="R172" s="4"/>
    </row>
    <row r="173" spans="1:18" x14ac:dyDescent="0.35">
      <c r="A173" s="4"/>
      <c r="B173" s="4"/>
      <c r="C173" s="4"/>
      <c r="D173" s="4"/>
      <c r="E173" s="4"/>
      <c r="F173" s="4"/>
      <c r="G173" s="4"/>
      <c r="H173" s="4"/>
      <c r="I173" s="4"/>
      <c r="J173" s="4"/>
      <c r="K173" s="4"/>
      <c r="L173" s="4"/>
      <c r="M173" s="4"/>
      <c r="N173" s="4"/>
      <c r="O173" s="4"/>
      <c r="P173" s="4"/>
      <c r="Q173" s="4"/>
      <c r="R173" s="4"/>
    </row>
    <row r="174" spans="1:18" x14ac:dyDescent="0.35">
      <c r="A174" s="4"/>
      <c r="B174" s="4"/>
      <c r="C174" s="4"/>
      <c r="D174" s="4"/>
      <c r="E174" s="4"/>
      <c r="F174" s="4"/>
      <c r="G174" s="4"/>
      <c r="H174" s="4"/>
      <c r="I174" s="4"/>
      <c r="J174" s="4"/>
      <c r="K174" s="4"/>
      <c r="L174" s="4"/>
      <c r="M174" s="4"/>
      <c r="N174" s="4"/>
      <c r="O174" s="4"/>
      <c r="P174" s="4"/>
      <c r="Q174" s="4"/>
      <c r="R174" s="4"/>
    </row>
    <row r="175" spans="1:18" x14ac:dyDescent="0.35">
      <c r="A175" s="4"/>
      <c r="B175" s="4"/>
      <c r="C175" s="4"/>
      <c r="D175" s="4"/>
      <c r="E175" s="4"/>
      <c r="F175" s="4"/>
      <c r="G175" s="4"/>
      <c r="H175" s="4"/>
      <c r="I175" s="4"/>
      <c r="J175" s="4"/>
      <c r="K175" s="4"/>
      <c r="L175" s="4"/>
      <c r="M175" s="4"/>
      <c r="N175" s="4"/>
      <c r="O175" s="4"/>
      <c r="P175" s="4"/>
      <c r="Q175" s="4"/>
      <c r="R175" s="4"/>
    </row>
    <row r="176" spans="1:18" x14ac:dyDescent="0.35">
      <c r="A176" s="4"/>
      <c r="B176" s="4"/>
      <c r="C176" s="4"/>
      <c r="D176" s="4"/>
      <c r="E176" s="4"/>
      <c r="F176" s="4"/>
      <c r="G176" s="4"/>
      <c r="H176" s="4"/>
      <c r="I176" s="4"/>
      <c r="J176" s="4"/>
      <c r="K176" s="4"/>
      <c r="L176" s="4"/>
      <c r="M176" s="4"/>
      <c r="N176" s="4"/>
      <c r="O176" s="4"/>
      <c r="P176" s="4"/>
      <c r="Q176" s="4"/>
      <c r="R176" s="4"/>
    </row>
    <row r="177" spans="1:18" x14ac:dyDescent="0.35">
      <c r="A177" s="4"/>
      <c r="B177" s="4"/>
      <c r="C177" s="4"/>
      <c r="D177" s="4"/>
      <c r="E177" s="4"/>
      <c r="F177" s="4"/>
      <c r="G177" s="4"/>
      <c r="H177" s="4"/>
      <c r="I177" s="4"/>
      <c r="J177" s="4"/>
      <c r="K177" s="4"/>
      <c r="L177" s="4"/>
      <c r="M177" s="4"/>
      <c r="N177" s="4"/>
      <c r="O177" s="4"/>
      <c r="P177" s="4"/>
      <c r="Q177" s="4"/>
      <c r="R177" s="4"/>
    </row>
    <row r="178" spans="1:18" x14ac:dyDescent="0.35">
      <c r="A178" s="4"/>
      <c r="B178" s="4"/>
      <c r="C178" s="4"/>
      <c r="D178" s="4"/>
      <c r="E178" s="4"/>
      <c r="F178" s="4"/>
      <c r="G178" s="4"/>
      <c r="H178" s="4"/>
      <c r="I178" s="4"/>
      <c r="J178" s="4"/>
      <c r="K178" s="4"/>
      <c r="L178" s="4"/>
      <c r="M178" s="4"/>
      <c r="N178" s="4"/>
      <c r="O178" s="4"/>
      <c r="P178" s="4"/>
      <c r="Q178" s="4"/>
      <c r="R178" s="4"/>
    </row>
    <row r="179" spans="1:18" x14ac:dyDescent="0.35">
      <c r="A179" s="4"/>
      <c r="B179" s="4"/>
      <c r="C179" s="4"/>
      <c r="D179" s="4"/>
      <c r="E179" s="4"/>
      <c r="F179" s="4"/>
      <c r="G179" s="4"/>
      <c r="H179" s="4"/>
      <c r="I179" s="4"/>
      <c r="J179" s="4"/>
      <c r="K179" s="4"/>
      <c r="L179" s="4"/>
      <c r="M179" s="4"/>
      <c r="N179" s="4"/>
      <c r="O179" s="4"/>
      <c r="P179" s="4"/>
      <c r="Q179" s="4"/>
      <c r="R179" s="4"/>
    </row>
    <row r="180" spans="1:18" x14ac:dyDescent="0.35">
      <c r="A180" s="4"/>
      <c r="B180" s="4"/>
      <c r="C180" s="4"/>
      <c r="D180" s="4"/>
      <c r="E180" s="4"/>
      <c r="F180" s="4"/>
      <c r="G180" s="4"/>
      <c r="H180" s="4"/>
      <c r="I180" s="4"/>
      <c r="J180" s="4"/>
      <c r="K180" s="4"/>
      <c r="L180" s="4"/>
      <c r="M180" s="4"/>
      <c r="N180" s="4"/>
      <c r="O180" s="4"/>
      <c r="P180" s="4"/>
      <c r="Q180" s="4"/>
      <c r="R180" s="4"/>
    </row>
    <row r="181" spans="1:18" x14ac:dyDescent="0.35">
      <c r="A181" s="4"/>
      <c r="B181" s="4"/>
      <c r="C181" s="4"/>
      <c r="D181" s="4"/>
      <c r="E181" s="4"/>
      <c r="F181" s="4"/>
      <c r="G181" s="4"/>
      <c r="H181" s="4"/>
      <c r="I181" s="4"/>
      <c r="J181" s="4"/>
      <c r="K181" s="4"/>
      <c r="L181" s="4"/>
      <c r="M181" s="4"/>
      <c r="N181" s="4"/>
      <c r="O181" s="4"/>
      <c r="P181" s="4"/>
      <c r="Q181" s="4"/>
      <c r="R181" s="4"/>
    </row>
    <row r="182" spans="1:18" x14ac:dyDescent="0.35">
      <c r="A182" s="4"/>
      <c r="B182" s="4"/>
      <c r="C182" s="4"/>
      <c r="D182" s="4"/>
      <c r="E182" s="4"/>
      <c r="F182" s="4"/>
      <c r="G182" s="4"/>
      <c r="H182" s="4"/>
      <c r="I182" s="4"/>
      <c r="J182" s="4"/>
      <c r="K182" s="4"/>
      <c r="L182" s="4"/>
      <c r="M182" s="4"/>
      <c r="N182" s="4"/>
      <c r="O182" s="4"/>
      <c r="P182" s="4"/>
      <c r="Q182" s="4"/>
      <c r="R182" s="4"/>
    </row>
    <row r="183" spans="1:18" x14ac:dyDescent="0.35">
      <c r="A183" s="4"/>
      <c r="B183" s="4"/>
      <c r="C183" s="4"/>
      <c r="D183" s="4"/>
      <c r="E183" s="4"/>
      <c r="F183" s="4"/>
      <c r="G183" s="4"/>
      <c r="H183" s="4"/>
      <c r="I183" s="4"/>
      <c r="J183" s="4"/>
      <c r="K183" s="4"/>
      <c r="L183" s="4"/>
      <c r="M183" s="4"/>
      <c r="N183" s="4"/>
      <c r="O183" s="4"/>
      <c r="P183" s="4"/>
      <c r="Q183" s="4"/>
      <c r="R183" s="4"/>
    </row>
    <row r="184" spans="1:18" x14ac:dyDescent="0.35">
      <c r="A184" s="4"/>
      <c r="B184" s="4"/>
      <c r="C184" s="4"/>
      <c r="D184" s="4"/>
      <c r="E184" s="4"/>
      <c r="F184" s="4"/>
      <c r="G184" s="4"/>
      <c r="H184" s="4"/>
      <c r="I184" s="4"/>
      <c r="J184" s="4"/>
      <c r="K184" s="4"/>
      <c r="L184" s="4"/>
      <c r="M184" s="4"/>
      <c r="N184" s="4"/>
      <c r="O184" s="4"/>
      <c r="P184" s="4"/>
      <c r="Q184" s="4"/>
      <c r="R184" s="4"/>
    </row>
    <row r="185" spans="1:18" x14ac:dyDescent="0.35">
      <c r="A185" s="4"/>
      <c r="B185" s="4"/>
      <c r="C185" s="4"/>
      <c r="D185" s="4"/>
      <c r="E185" s="4"/>
      <c r="F185" s="4"/>
      <c r="G185" s="4"/>
      <c r="H185" s="4"/>
      <c r="I185" s="4"/>
      <c r="J185" s="4"/>
      <c r="K185" s="4"/>
      <c r="L185" s="4"/>
      <c r="M185" s="4"/>
      <c r="N185" s="4"/>
      <c r="O185" s="4"/>
      <c r="P185" s="4"/>
      <c r="Q185" s="4"/>
      <c r="R185" s="4"/>
    </row>
    <row r="186" spans="1:18" x14ac:dyDescent="0.35">
      <c r="A186" s="4"/>
      <c r="B186" s="4"/>
      <c r="C186" s="4"/>
      <c r="D186" s="4"/>
      <c r="E186" s="4"/>
      <c r="F186" s="4"/>
      <c r="G186" s="4"/>
      <c r="H186" s="4"/>
      <c r="I186" s="4"/>
      <c r="J186" s="4"/>
      <c r="K186" s="4"/>
      <c r="L186" s="4"/>
      <c r="M186" s="4"/>
      <c r="N186" s="4"/>
      <c r="O186" s="4"/>
      <c r="P186" s="4"/>
      <c r="Q186" s="4"/>
      <c r="R186" s="4"/>
    </row>
    <row r="187" spans="1:18" x14ac:dyDescent="0.35">
      <c r="A187" s="4"/>
      <c r="B187" s="4"/>
      <c r="C187" s="4"/>
      <c r="D187" s="4"/>
      <c r="E187" s="4"/>
      <c r="F187" s="4"/>
      <c r="G187" s="4"/>
      <c r="H187" s="4"/>
      <c r="I187" s="4"/>
      <c r="J187" s="4"/>
      <c r="K187" s="4"/>
      <c r="L187" s="4"/>
      <c r="M187" s="4"/>
      <c r="N187" s="4"/>
      <c r="O187" s="4"/>
      <c r="P187" s="4"/>
      <c r="Q187" s="4"/>
      <c r="R187" s="4"/>
    </row>
    <row r="188" spans="1:18" x14ac:dyDescent="0.35">
      <c r="A188" s="4"/>
      <c r="B188" s="4"/>
      <c r="C188" s="4"/>
      <c r="D188" s="4"/>
      <c r="E188" s="4"/>
      <c r="F188" s="4"/>
      <c r="G188" s="4"/>
      <c r="H188" s="4"/>
      <c r="I188" s="4"/>
      <c r="J188" s="4"/>
      <c r="K188" s="4"/>
      <c r="L188" s="4"/>
      <c r="M188" s="4"/>
      <c r="N188" s="4"/>
      <c r="O188" s="4"/>
      <c r="P188" s="4"/>
      <c r="Q188" s="4"/>
      <c r="R188" s="4"/>
    </row>
    <row r="189" spans="1:18" x14ac:dyDescent="0.35">
      <c r="A189" s="4"/>
      <c r="B189" s="4"/>
      <c r="C189" s="4"/>
      <c r="D189" s="4"/>
      <c r="E189" s="4"/>
      <c r="F189" s="4"/>
      <c r="G189" s="4"/>
      <c r="H189" s="4"/>
      <c r="I189" s="4"/>
      <c r="J189" s="4"/>
      <c r="K189" s="4"/>
      <c r="L189" s="4"/>
      <c r="M189" s="4"/>
      <c r="N189" s="4"/>
      <c r="O189" s="4"/>
      <c r="P189" s="4"/>
      <c r="Q189" s="4"/>
      <c r="R189" s="4"/>
    </row>
    <row r="190" spans="1:18" x14ac:dyDescent="0.35">
      <c r="A190" s="4"/>
      <c r="B190" s="4"/>
      <c r="C190" s="4"/>
      <c r="D190" s="4"/>
      <c r="E190" s="4"/>
      <c r="F190" s="4"/>
      <c r="G190" s="4"/>
      <c r="H190" s="4"/>
      <c r="I190" s="4"/>
      <c r="J190" s="4"/>
      <c r="K190" s="4"/>
      <c r="L190" s="4"/>
      <c r="M190" s="4"/>
      <c r="N190" s="4"/>
      <c r="O190" s="4"/>
      <c r="P190" s="4"/>
      <c r="Q190" s="4"/>
      <c r="R190" s="4"/>
    </row>
    <row r="191" spans="1:18" x14ac:dyDescent="0.35">
      <c r="A191" s="4"/>
      <c r="B191" s="4"/>
      <c r="C191" s="4"/>
      <c r="D191" s="4"/>
      <c r="E191" s="4"/>
      <c r="F191" s="4"/>
      <c r="G191" s="4"/>
      <c r="H191" s="4"/>
      <c r="I191" s="4"/>
      <c r="J191" s="4"/>
      <c r="K191" s="4"/>
      <c r="L191" s="4"/>
      <c r="M191" s="4"/>
      <c r="N191" s="4"/>
      <c r="O191" s="4"/>
      <c r="P191" s="4"/>
      <c r="Q191" s="4"/>
      <c r="R191" s="4"/>
    </row>
    <row r="192" spans="1:18" x14ac:dyDescent="0.35">
      <c r="A192" s="4"/>
      <c r="B192" s="4"/>
      <c r="C192" s="4"/>
      <c r="D192" s="4"/>
      <c r="E192" s="4"/>
      <c r="F192" s="4"/>
      <c r="G192" s="4"/>
      <c r="H192" s="4"/>
      <c r="I192" s="4"/>
      <c r="J192" s="4"/>
      <c r="K192" s="4"/>
      <c r="L192" s="4"/>
      <c r="M192" s="4"/>
      <c r="N192" s="4"/>
      <c r="O192" s="4"/>
      <c r="P192" s="4"/>
      <c r="Q192" s="4"/>
      <c r="R192" s="4"/>
    </row>
    <row r="193" spans="1:18" x14ac:dyDescent="0.35">
      <c r="A193" s="4"/>
      <c r="B193" s="4"/>
      <c r="C193" s="4"/>
      <c r="D193" s="4"/>
      <c r="E193" s="4"/>
      <c r="F193" s="4"/>
      <c r="G193" s="4"/>
      <c r="H193" s="4"/>
      <c r="I193" s="4"/>
      <c r="J193" s="4"/>
      <c r="K193" s="4"/>
      <c r="L193" s="4"/>
      <c r="M193" s="4"/>
      <c r="N193" s="4"/>
      <c r="O193" s="4"/>
      <c r="P193" s="4"/>
      <c r="Q193" s="4"/>
      <c r="R193" s="4"/>
    </row>
    <row r="194" spans="1:18" x14ac:dyDescent="0.35">
      <c r="A194" s="4"/>
      <c r="B194" s="4"/>
      <c r="C194" s="4"/>
      <c r="D194" s="4"/>
      <c r="E194" s="4"/>
      <c r="F194" s="4"/>
      <c r="G194" s="4"/>
      <c r="H194" s="4"/>
      <c r="I194" s="4"/>
      <c r="J194" s="4"/>
      <c r="K194" s="4"/>
      <c r="L194" s="4"/>
      <c r="M194" s="4"/>
      <c r="N194" s="4"/>
      <c r="O194" s="4"/>
      <c r="P194" s="4"/>
      <c r="Q194" s="4"/>
      <c r="R194" s="4"/>
    </row>
    <row r="195" spans="1:18" x14ac:dyDescent="0.35">
      <c r="A195" s="4"/>
      <c r="B195" s="4"/>
      <c r="C195" s="4"/>
      <c r="D195" s="4"/>
      <c r="E195" s="4"/>
      <c r="F195" s="4"/>
      <c r="G195" s="4"/>
      <c r="H195" s="4"/>
      <c r="I195" s="4"/>
      <c r="J195" s="4"/>
      <c r="K195" s="4"/>
      <c r="L195" s="4"/>
      <c r="M195" s="4"/>
      <c r="N195" s="4"/>
      <c r="O195" s="4"/>
      <c r="P195" s="4"/>
      <c r="Q195" s="4"/>
      <c r="R195" s="4"/>
    </row>
    <row r="196" spans="1:18" x14ac:dyDescent="0.35">
      <c r="A196" s="4"/>
      <c r="B196" s="4"/>
      <c r="C196" s="4"/>
      <c r="D196" s="4"/>
      <c r="E196" s="4"/>
      <c r="F196" s="4"/>
      <c r="G196" s="4"/>
      <c r="H196" s="4"/>
      <c r="I196" s="4"/>
      <c r="J196" s="4"/>
      <c r="K196" s="4"/>
      <c r="L196" s="4"/>
      <c r="M196" s="4"/>
      <c r="N196" s="4"/>
      <c r="O196" s="4"/>
      <c r="P196" s="4"/>
      <c r="Q196" s="4"/>
      <c r="R196" s="4"/>
    </row>
    <row r="197" spans="1:18" x14ac:dyDescent="0.35">
      <c r="A197" s="4"/>
      <c r="B197" s="4"/>
      <c r="C197" s="4"/>
      <c r="D197" s="4"/>
      <c r="E197" s="4"/>
      <c r="F197" s="4"/>
      <c r="G197" s="4"/>
      <c r="H197" s="4"/>
      <c r="I197" s="4"/>
      <c r="J197" s="4"/>
      <c r="K197" s="4"/>
      <c r="L197" s="4"/>
      <c r="M197" s="4"/>
      <c r="N197" s="4"/>
      <c r="O197" s="4"/>
      <c r="P197" s="4"/>
      <c r="Q197" s="4"/>
      <c r="R197" s="4"/>
    </row>
    <row r="198" spans="1:18" x14ac:dyDescent="0.35">
      <c r="A198" s="4"/>
      <c r="B198" s="4"/>
      <c r="C198" s="4"/>
      <c r="D198" s="4"/>
      <c r="E198" s="4"/>
      <c r="F198" s="4"/>
      <c r="G198" s="4"/>
      <c r="H198" s="4"/>
      <c r="I198" s="4"/>
      <c r="J198" s="4"/>
      <c r="K198" s="4"/>
      <c r="L198" s="4"/>
      <c r="M198" s="4"/>
      <c r="N198" s="4"/>
      <c r="O198" s="4"/>
      <c r="P198" s="4"/>
      <c r="Q198" s="4"/>
      <c r="R198" s="4"/>
    </row>
    <row r="199" spans="1:18" x14ac:dyDescent="0.35">
      <c r="A199" s="4"/>
      <c r="B199" s="4"/>
      <c r="C199" s="4"/>
      <c r="D199" s="4"/>
      <c r="E199" s="4"/>
      <c r="F199" s="4"/>
      <c r="G199" s="4"/>
      <c r="H199" s="4"/>
      <c r="I199" s="4"/>
      <c r="J199" s="4"/>
      <c r="K199" s="4"/>
      <c r="L199" s="4"/>
      <c r="M199" s="4"/>
      <c r="N199" s="4"/>
      <c r="O199" s="4"/>
      <c r="P199" s="4"/>
      <c r="Q199" s="4"/>
      <c r="R199" s="4"/>
    </row>
    <row r="200" spans="1:18" x14ac:dyDescent="0.35">
      <c r="A200" s="4"/>
      <c r="B200" s="4"/>
      <c r="C200" s="4"/>
      <c r="D200" s="4"/>
      <c r="E200" s="4"/>
      <c r="F200" s="4"/>
      <c r="G200" s="4"/>
      <c r="H200" s="4"/>
      <c r="I200" s="4"/>
      <c r="J200" s="4"/>
      <c r="K200" s="4"/>
      <c r="L200" s="4"/>
      <c r="M200" s="4"/>
      <c r="N200" s="4"/>
      <c r="O200" s="4"/>
      <c r="P200" s="4"/>
      <c r="Q200" s="4"/>
      <c r="R200" s="4"/>
    </row>
    <row r="201" spans="1:18" x14ac:dyDescent="0.35">
      <c r="A201" s="4"/>
      <c r="B201" s="4"/>
      <c r="C201" s="4"/>
      <c r="D201" s="4"/>
      <c r="E201" s="4"/>
      <c r="F201" s="4"/>
      <c r="G201" s="4"/>
      <c r="H201" s="4"/>
      <c r="I201" s="4"/>
      <c r="J201" s="4"/>
      <c r="K201" s="4"/>
      <c r="L201" s="4"/>
      <c r="M201" s="4"/>
      <c r="N201" s="4"/>
      <c r="O201" s="4"/>
      <c r="P201" s="4"/>
      <c r="Q201" s="4"/>
      <c r="R201" s="4"/>
    </row>
    <row r="202" spans="1:18" x14ac:dyDescent="0.35">
      <c r="A202" s="4"/>
      <c r="B202" s="4"/>
      <c r="C202" s="4"/>
      <c r="D202" s="4"/>
      <c r="E202" s="4"/>
      <c r="F202" s="4"/>
      <c r="G202" s="4"/>
      <c r="H202" s="4"/>
      <c r="I202" s="4"/>
      <c r="J202" s="4"/>
      <c r="K202" s="4"/>
      <c r="L202" s="4"/>
      <c r="M202" s="4"/>
      <c r="N202" s="4"/>
      <c r="O202" s="4"/>
      <c r="P202" s="4"/>
      <c r="Q202" s="4"/>
      <c r="R202" s="4"/>
    </row>
    <row r="203" spans="1:18" x14ac:dyDescent="0.35">
      <c r="A203" s="4"/>
      <c r="B203" s="4"/>
      <c r="C203" s="4"/>
      <c r="D203" s="4"/>
      <c r="E203" s="4"/>
      <c r="F203" s="4"/>
      <c r="G203" s="4"/>
      <c r="H203" s="4"/>
      <c r="I203" s="4"/>
      <c r="J203" s="4"/>
      <c r="K203" s="4"/>
      <c r="L203" s="4"/>
      <c r="M203" s="4"/>
      <c r="N203" s="4"/>
      <c r="O203" s="4"/>
      <c r="P203" s="4"/>
      <c r="Q203" s="4"/>
      <c r="R203" s="4"/>
    </row>
    <row r="204" spans="1:18" x14ac:dyDescent="0.35">
      <c r="A204" s="4"/>
      <c r="B204" s="4"/>
      <c r="C204" s="4"/>
      <c r="D204" s="4"/>
      <c r="E204" s="4"/>
      <c r="F204" s="4"/>
      <c r="G204" s="4"/>
      <c r="H204" s="4"/>
      <c r="I204" s="4"/>
      <c r="J204" s="4"/>
      <c r="K204" s="4"/>
      <c r="L204" s="4"/>
      <c r="M204" s="4"/>
      <c r="N204" s="4"/>
      <c r="O204" s="4"/>
      <c r="P204" s="4"/>
      <c r="Q204" s="4"/>
      <c r="R204" s="4"/>
    </row>
    <row r="205" spans="1:18" x14ac:dyDescent="0.35">
      <c r="A205" s="4"/>
      <c r="B205" s="4"/>
      <c r="C205" s="4"/>
      <c r="D205" s="4"/>
      <c r="E205" s="4"/>
      <c r="F205" s="4"/>
      <c r="G205" s="4"/>
      <c r="H205" s="4"/>
      <c r="I205" s="4"/>
      <c r="J205" s="4"/>
      <c r="K205" s="4"/>
      <c r="L205" s="4"/>
      <c r="M205" s="4"/>
      <c r="N205" s="4"/>
      <c r="O205" s="4"/>
      <c r="P205" s="4"/>
      <c r="Q205" s="4"/>
      <c r="R205" s="4"/>
    </row>
    <row r="206" spans="1:18" x14ac:dyDescent="0.35">
      <c r="A206" s="4"/>
      <c r="B206" s="4"/>
      <c r="C206" s="4"/>
      <c r="D206" s="4"/>
      <c r="E206" s="4"/>
      <c r="F206" s="4"/>
      <c r="G206" s="4"/>
      <c r="H206" s="4"/>
      <c r="I206" s="4"/>
      <c r="J206" s="4"/>
      <c r="K206" s="4"/>
      <c r="L206" s="4"/>
      <c r="M206" s="4"/>
      <c r="N206" s="4"/>
      <c r="O206" s="4"/>
      <c r="P206" s="4"/>
      <c r="Q206" s="4"/>
      <c r="R206" s="4"/>
    </row>
    <row r="207" spans="1:18" x14ac:dyDescent="0.35">
      <c r="A207" s="4"/>
      <c r="B207" s="4"/>
      <c r="C207" s="4"/>
      <c r="D207" s="4"/>
      <c r="E207" s="4"/>
      <c r="F207" s="4"/>
      <c r="G207" s="4"/>
      <c r="H207" s="4"/>
      <c r="I207" s="4"/>
      <c r="J207" s="4"/>
      <c r="K207" s="4"/>
      <c r="L207" s="4"/>
      <c r="M207" s="4"/>
      <c r="N207" s="4"/>
      <c r="O207" s="4"/>
      <c r="P207" s="4"/>
      <c r="Q207" s="4"/>
      <c r="R207" s="4"/>
    </row>
    <row r="208" spans="1:18" x14ac:dyDescent="0.35">
      <c r="A208" s="4"/>
      <c r="B208" s="4"/>
      <c r="C208" s="4"/>
      <c r="D208" s="4"/>
      <c r="E208" s="4"/>
      <c r="F208" s="4"/>
      <c r="G208" s="4"/>
      <c r="H208" s="4"/>
      <c r="I208" s="4"/>
      <c r="J208" s="4"/>
      <c r="K208" s="4"/>
      <c r="L208" s="4"/>
      <c r="M208" s="4"/>
      <c r="N208" s="4"/>
      <c r="O208" s="4"/>
      <c r="P208" s="4"/>
      <c r="Q208" s="4"/>
      <c r="R208" s="4"/>
    </row>
    <row r="209" spans="1:18" x14ac:dyDescent="0.35">
      <c r="A209" s="4"/>
      <c r="B209" s="4"/>
      <c r="C209" s="4"/>
      <c r="D209" s="4"/>
      <c r="E209" s="4"/>
      <c r="F209" s="4"/>
      <c r="G209" s="4"/>
      <c r="H209" s="4"/>
      <c r="I209" s="4"/>
      <c r="J209" s="4"/>
      <c r="K209" s="4"/>
      <c r="L209" s="4"/>
      <c r="M209" s="4"/>
      <c r="N209" s="4"/>
      <c r="O209" s="4"/>
      <c r="P209" s="4"/>
      <c r="Q209" s="4"/>
      <c r="R209" s="4"/>
    </row>
    <row r="210" spans="1:18" x14ac:dyDescent="0.35">
      <c r="A210" s="4"/>
      <c r="B210" s="4"/>
      <c r="C210" s="4"/>
      <c r="D210" s="4"/>
      <c r="E210" s="4"/>
      <c r="F210" s="4"/>
      <c r="G210" s="4"/>
      <c r="H210" s="4"/>
      <c r="I210" s="4"/>
      <c r="J210" s="4"/>
      <c r="K210" s="4"/>
      <c r="L210" s="4"/>
      <c r="M210" s="4"/>
      <c r="N210" s="4"/>
      <c r="O210" s="4"/>
      <c r="P210" s="4"/>
      <c r="Q210" s="4"/>
      <c r="R210" s="4"/>
    </row>
    <row r="211" spans="1:18" x14ac:dyDescent="0.35">
      <c r="A211" s="4"/>
      <c r="B211" s="4"/>
      <c r="C211" s="4"/>
      <c r="D211" s="4"/>
      <c r="E211" s="4"/>
      <c r="F211" s="4"/>
      <c r="G211" s="4"/>
      <c r="H211" s="4"/>
      <c r="I211" s="4"/>
      <c r="J211" s="4"/>
      <c r="K211" s="4"/>
      <c r="L211" s="4"/>
      <c r="M211" s="4"/>
      <c r="N211" s="4"/>
      <c r="O211" s="4"/>
      <c r="P211" s="4"/>
      <c r="Q211" s="4"/>
      <c r="R211" s="4"/>
    </row>
    <row r="212" spans="1:18" x14ac:dyDescent="0.35">
      <c r="A212" s="4"/>
      <c r="B212" s="4"/>
      <c r="C212" s="4"/>
      <c r="D212" s="4"/>
      <c r="E212" s="4"/>
      <c r="F212" s="4"/>
      <c r="G212" s="4"/>
      <c r="H212" s="4"/>
      <c r="I212" s="4"/>
      <c r="J212" s="4"/>
      <c r="K212" s="4"/>
      <c r="L212" s="4"/>
      <c r="M212" s="4"/>
      <c r="N212" s="4"/>
      <c r="O212" s="4"/>
      <c r="P212" s="4"/>
      <c r="Q212" s="4"/>
      <c r="R212" s="4"/>
    </row>
    <row r="213" spans="1:18" x14ac:dyDescent="0.35">
      <c r="A213" s="4"/>
      <c r="B213" s="4"/>
      <c r="C213" s="4"/>
      <c r="D213" s="4"/>
      <c r="E213" s="4"/>
      <c r="F213" s="4"/>
      <c r="G213" s="4"/>
      <c r="H213" s="4"/>
      <c r="I213" s="4"/>
      <c r="J213" s="4"/>
      <c r="K213" s="4"/>
      <c r="L213" s="4"/>
      <c r="M213" s="4"/>
      <c r="N213" s="4"/>
      <c r="O213" s="4"/>
      <c r="P213" s="4"/>
      <c r="Q213" s="4"/>
      <c r="R213" s="4"/>
    </row>
    <row r="214" spans="1:18" x14ac:dyDescent="0.35">
      <c r="A214" s="4"/>
      <c r="B214" s="4"/>
      <c r="C214" s="4"/>
      <c r="D214" s="4"/>
      <c r="E214" s="4"/>
      <c r="F214" s="4"/>
      <c r="G214" s="4"/>
      <c r="H214" s="4"/>
      <c r="I214" s="4"/>
      <c r="J214" s="4"/>
      <c r="K214" s="4"/>
      <c r="L214" s="4"/>
      <c r="M214" s="4"/>
      <c r="N214" s="4"/>
      <c r="O214" s="4"/>
      <c r="P214" s="4"/>
      <c r="Q214" s="4"/>
      <c r="R214" s="4"/>
    </row>
    <row r="215" spans="1:18" x14ac:dyDescent="0.35">
      <c r="A215" s="4"/>
      <c r="B215" s="4"/>
      <c r="C215" s="4"/>
      <c r="D215" s="4"/>
      <c r="E215" s="4"/>
      <c r="F215" s="4"/>
      <c r="G215" s="4"/>
      <c r="H215" s="4"/>
      <c r="I215" s="4"/>
      <c r="J215" s="4"/>
      <c r="K215" s="4"/>
      <c r="L215" s="4"/>
      <c r="M215" s="4"/>
      <c r="N215" s="4"/>
      <c r="O215" s="4"/>
      <c r="P215" s="4"/>
      <c r="Q215" s="4"/>
      <c r="R215" s="4"/>
    </row>
    <row r="216" spans="1:18" x14ac:dyDescent="0.35">
      <c r="A216" s="4"/>
      <c r="B216" s="4"/>
      <c r="C216" s="4"/>
      <c r="D216" s="4"/>
      <c r="E216" s="4"/>
      <c r="F216" s="4"/>
      <c r="G216" s="4"/>
      <c r="H216" s="4"/>
      <c r="I216" s="4"/>
      <c r="J216" s="4"/>
      <c r="K216" s="4"/>
      <c r="L216" s="4"/>
      <c r="M216" s="4"/>
      <c r="N216" s="4"/>
      <c r="O216" s="4"/>
      <c r="P216" s="4"/>
      <c r="Q216" s="4"/>
      <c r="R216" s="4"/>
    </row>
    <row r="217" spans="1:18" x14ac:dyDescent="0.35">
      <c r="A217" s="4"/>
      <c r="B217" s="4"/>
      <c r="C217" s="4"/>
      <c r="D217" s="4"/>
      <c r="E217" s="4"/>
      <c r="F217" s="4"/>
      <c r="G217" s="4"/>
      <c r="H217" s="4"/>
      <c r="I217" s="4"/>
      <c r="J217" s="4"/>
      <c r="K217" s="4"/>
      <c r="L217" s="4"/>
      <c r="M217" s="4"/>
      <c r="N217" s="4"/>
      <c r="O217" s="4"/>
      <c r="P217" s="4"/>
      <c r="Q217" s="4"/>
      <c r="R217" s="4"/>
    </row>
    <row r="218" spans="1:18" x14ac:dyDescent="0.35">
      <c r="A218" s="4"/>
      <c r="B218" s="4"/>
      <c r="C218" s="4"/>
      <c r="D218" s="4"/>
      <c r="E218" s="4"/>
      <c r="F218" s="4"/>
      <c r="G218" s="4"/>
      <c r="H218" s="4"/>
      <c r="I218" s="4"/>
      <c r="J218" s="4"/>
      <c r="K218" s="4"/>
      <c r="L218" s="4"/>
      <c r="M218" s="4"/>
      <c r="N218" s="4"/>
      <c r="O218" s="4"/>
      <c r="P218" s="4"/>
      <c r="Q218" s="4"/>
      <c r="R218" s="4"/>
    </row>
    <row r="219" spans="1:18" x14ac:dyDescent="0.35">
      <c r="A219" s="4"/>
      <c r="B219" s="4"/>
      <c r="C219" s="4"/>
      <c r="D219" s="4"/>
      <c r="E219" s="4"/>
      <c r="F219" s="4"/>
      <c r="G219" s="4"/>
      <c r="H219" s="4"/>
      <c r="I219" s="4"/>
      <c r="J219" s="4"/>
      <c r="K219" s="4"/>
      <c r="L219" s="4"/>
      <c r="M219" s="4"/>
      <c r="N219" s="4"/>
      <c r="O219" s="4"/>
      <c r="P219" s="4"/>
      <c r="Q219" s="4"/>
      <c r="R219" s="4"/>
    </row>
    <row r="220" spans="1:18" x14ac:dyDescent="0.35">
      <c r="A220" s="4"/>
      <c r="B220" s="4"/>
      <c r="C220" s="4"/>
      <c r="D220" s="4"/>
      <c r="E220" s="4"/>
      <c r="F220" s="4"/>
      <c r="G220" s="4"/>
      <c r="H220" s="4"/>
      <c r="I220" s="4"/>
      <c r="J220" s="4"/>
      <c r="K220" s="4"/>
      <c r="L220" s="4"/>
      <c r="M220" s="4"/>
      <c r="N220" s="4"/>
      <c r="O220" s="4"/>
      <c r="P220" s="4"/>
      <c r="Q220" s="4"/>
      <c r="R220" s="4"/>
    </row>
    <row r="221" spans="1:18" x14ac:dyDescent="0.35">
      <c r="A221" s="4"/>
      <c r="B221" s="4"/>
      <c r="C221" s="4"/>
      <c r="D221" s="4"/>
      <c r="E221" s="4"/>
      <c r="F221" s="4"/>
      <c r="G221" s="4"/>
      <c r="H221" s="4"/>
      <c r="I221" s="4"/>
      <c r="J221" s="4"/>
      <c r="K221" s="4"/>
      <c r="L221" s="4"/>
      <c r="M221" s="4"/>
      <c r="N221" s="4"/>
      <c r="O221" s="4"/>
      <c r="P221" s="4"/>
      <c r="Q221" s="4"/>
      <c r="R221" s="4"/>
    </row>
    <row r="222" spans="1:18" x14ac:dyDescent="0.35">
      <c r="A222" s="4"/>
      <c r="B222" s="4"/>
      <c r="C222" s="4"/>
      <c r="D222" s="4"/>
      <c r="E222" s="4"/>
      <c r="F222" s="4"/>
      <c r="G222" s="4"/>
      <c r="H222" s="4"/>
      <c r="I222" s="4"/>
      <c r="J222" s="4"/>
      <c r="K222" s="4"/>
      <c r="L222" s="4"/>
      <c r="M222" s="4"/>
      <c r="N222" s="4"/>
      <c r="O222" s="4"/>
      <c r="P222" s="4"/>
      <c r="Q222" s="4"/>
      <c r="R222" s="4"/>
    </row>
    <row r="223" spans="1:18" x14ac:dyDescent="0.35">
      <c r="A223" s="4"/>
      <c r="B223" s="4"/>
      <c r="C223" s="4"/>
      <c r="D223" s="4"/>
      <c r="E223" s="4"/>
      <c r="F223" s="4"/>
      <c r="G223" s="4"/>
      <c r="H223" s="4"/>
      <c r="I223" s="4"/>
      <c r="J223" s="4"/>
      <c r="K223" s="4"/>
      <c r="L223" s="4"/>
      <c r="M223" s="4"/>
      <c r="N223" s="4"/>
      <c r="O223" s="4"/>
      <c r="P223" s="4"/>
      <c r="Q223" s="4"/>
      <c r="R223" s="4"/>
    </row>
    <row r="224" spans="1:18" x14ac:dyDescent="0.35">
      <c r="A224" s="4"/>
      <c r="B224" s="4"/>
      <c r="C224" s="4"/>
      <c r="D224" s="4"/>
      <c r="E224" s="4"/>
      <c r="F224" s="4"/>
      <c r="G224" s="4"/>
      <c r="H224" s="4"/>
      <c r="I224" s="4"/>
      <c r="J224" s="4"/>
      <c r="K224" s="4"/>
      <c r="L224" s="4"/>
      <c r="M224" s="4"/>
      <c r="N224" s="4"/>
      <c r="O224" s="4"/>
      <c r="P224" s="4"/>
      <c r="Q224" s="4"/>
      <c r="R224" s="4"/>
    </row>
    <row r="225" spans="1:18" x14ac:dyDescent="0.35">
      <c r="A225" s="4"/>
      <c r="B225" s="4"/>
      <c r="C225" s="4"/>
      <c r="D225" s="4"/>
      <c r="E225" s="4"/>
      <c r="F225" s="4"/>
      <c r="G225" s="4"/>
      <c r="H225" s="4"/>
      <c r="I225" s="4"/>
      <c r="J225" s="4"/>
      <c r="K225" s="4"/>
      <c r="L225" s="4"/>
      <c r="M225" s="4"/>
      <c r="N225" s="4"/>
      <c r="O225" s="4"/>
      <c r="P225" s="4"/>
      <c r="Q225" s="4"/>
      <c r="R225" s="4"/>
    </row>
    <row r="226" spans="1:18" x14ac:dyDescent="0.35">
      <c r="A226" s="4"/>
      <c r="B226" s="4"/>
      <c r="C226" s="4"/>
      <c r="D226" s="4"/>
      <c r="E226" s="4"/>
      <c r="F226" s="4"/>
      <c r="G226" s="4"/>
      <c r="H226" s="4"/>
      <c r="I226" s="4"/>
      <c r="J226" s="4"/>
      <c r="K226" s="4"/>
      <c r="L226" s="4"/>
      <c r="M226" s="4"/>
      <c r="N226" s="4"/>
      <c r="O226" s="4"/>
      <c r="P226" s="4"/>
      <c r="Q226" s="4"/>
      <c r="R226" s="4"/>
    </row>
    <row r="227" spans="1:18" x14ac:dyDescent="0.35">
      <c r="A227" s="4"/>
      <c r="B227" s="4"/>
      <c r="C227" s="4"/>
      <c r="D227" s="4"/>
      <c r="E227" s="4"/>
      <c r="F227" s="4"/>
      <c r="G227" s="4"/>
      <c r="H227" s="4"/>
      <c r="I227" s="4"/>
      <c r="J227" s="4"/>
      <c r="K227" s="4"/>
      <c r="L227" s="4"/>
      <c r="M227" s="4"/>
      <c r="N227" s="4"/>
      <c r="O227" s="4"/>
      <c r="P227" s="4"/>
      <c r="Q227" s="4"/>
      <c r="R227" s="4"/>
    </row>
    <row r="228" spans="1:18" x14ac:dyDescent="0.35">
      <c r="A228" s="4"/>
      <c r="B228" s="4"/>
      <c r="C228" s="4"/>
      <c r="D228" s="4"/>
      <c r="E228" s="4"/>
      <c r="F228" s="4"/>
      <c r="G228" s="4"/>
      <c r="H228" s="4"/>
      <c r="I228" s="4"/>
      <c r="J228" s="4"/>
      <c r="K228" s="4"/>
      <c r="L228" s="4"/>
      <c r="M228" s="4"/>
      <c r="N228" s="4"/>
      <c r="O228" s="4"/>
      <c r="P228" s="4"/>
      <c r="Q228" s="4"/>
      <c r="R228" s="4"/>
    </row>
    <row r="229" spans="1:18" x14ac:dyDescent="0.35">
      <c r="A229" s="4"/>
      <c r="B229" s="4"/>
      <c r="C229" s="4"/>
      <c r="D229" s="4"/>
      <c r="E229" s="4"/>
      <c r="F229" s="4"/>
      <c r="G229" s="4"/>
      <c r="H229" s="4"/>
      <c r="I229" s="4"/>
      <c r="J229" s="4"/>
      <c r="K229" s="4"/>
      <c r="L229" s="4"/>
      <c r="M229" s="4"/>
      <c r="N229" s="4"/>
      <c r="O229" s="4"/>
      <c r="P229" s="4"/>
      <c r="Q229" s="4"/>
      <c r="R229" s="4"/>
    </row>
    <row r="230" spans="1:18" x14ac:dyDescent="0.35">
      <c r="A230" s="4"/>
      <c r="B230" s="4"/>
      <c r="C230" s="4"/>
      <c r="D230" s="4"/>
      <c r="E230" s="4"/>
      <c r="F230" s="4"/>
      <c r="G230" s="4"/>
      <c r="H230" s="4"/>
      <c r="I230" s="4"/>
      <c r="J230" s="4"/>
      <c r="K230" s="4"/>
      <c r="L230" s="4"/>
      <c r="M230" s="4"/>
      <c r="N230" s="4"/>
      <c r="O230" s="4"/>
      <c r="P230" s="4"/>
      <c r="Q230" s="4"/>
      <c r="R230" s="4"/>
    </row>
    <row r="231" spans="1:18" x14ac:dyDescent="0.35">
      <c r="A231" s="4"/>
      <c r="B231" s="4"/>
      <c r="C231" s="4"/>
      <c r="D231" s="4"/>
      <c r="E231" s="4"/>
      <c r="F231" s="4"/>
      <c r="G231" s="4"/>
      <c r="H231" s="4"/>
      <c r="I231" s="4"/>
      <c r="J231" s="4"/>
      <c r="K231" s="4"/>
      <c r="L231" s="4"/>
      <c r="M231" s="4"/>
      <c r="N231" s="4"/>
      <c r="O231" s="4"/>
      <c r="P231" s="4"/>
      <c r="Q231" s="4"/>
      <c r="R231" s="4"/>
    </row>
    <row r="232" spans="1:18" x14ac:dyDescent="0.35">
      <c r="A232" s="4"/>
      <c r="B232" s="4"/>
      <c r="C232" s="4"/>
      <c r="D232" s="4"/>
      <c r="E232" s="4"/>
      <c r="F232" s="4"/>
      <c r="G232" s="4"/>
      <c r="H232" s="4"/>
      <c r="I232" s="4"/>
      <c r="J232" s="4"/>
      <c r="K232" s="4"/>
      <c r="L232" s="4"/>
      <c r="M232" s="4"/>
      <c r="N232" s="4"/>
      <c r="O232" s="4"/>
      <c r="P232" s="4"/>
      <c r="Q232" s="4"/>
      <c r="R232" s="4"/>
    </row>
    <row r="233" spans="1:18" x14ac:dyDescent="0.35">
      <c r="A233" s="4"/>
      <c r="B233" s="4"/>
      <c r="C233" s="4"/>
      <c r="D233" s="4"/>
      <c r="E233" s="4"/>
      <c r="F233" s="4"/>
      <c r="G233" s="4"/>
      <c r="H233" s="4"/>
      <c r="I233" s="4"/>
      <c r="J233" s="4"/>
      <c r="K233" s="4"/>
      <c r="L233" s="4"/>
      <c r="M233" s="4"/>
      <c r="N233" s="4"/>
      <c r="O233" s="4"/>
      <c r="P233" s="4"/>
      <c r="Q233" s="4"/>
      <c r="R233" s="4"/>
    </row>
    <row r="234" spans="1:18" x14ac:dyDescent="0.35">
      <c r="A234" s="4"/>
      <c r="B234" s="4"/>
      <c r="C234" s="4"/>
      <c r="D234" s="4"/>
      <c r="E234" s="4"/>
      <c r="F234" s="4"/>
      <c r="G234" s="4"/>
      <c r="H234" s="4"/>
      <c r="I234" s="4"/>
      <c r="J234" s="4"/>
      <c r="K234" s="4"/>
      <c r="L234" s="4"/>
      <c r="M234" s="4"/>
      <c r="N234" s="4"/>
      <c r="O234" s="4"/>
      <c r="P234" s="4"/>
      <c r="Q234" s="4"/>
      <c r="R234" s="4"/>
    </row>
    <row r="235" spans="1:18" x14ac:dyDescent="0.35">
      <c r="A235" s="4"/>
      <c r="B235" s="4"/>
      <c r="C235" s="4"/>
      <c r="D235" s="4"/>
      <c r="E235" s="4"/>
      <c r="F235" s="4"/>
      <c r="G235" s="4"/>
      <c r="H235" s="4"/>
      <c r="I235" s="4"/>
      <c r="J235" s="4"/>
      <c r="K235" s="4"/>
      <c r="L235" s="4"/>
      <c r="M235" s="4"/>
      <c r="N235" s="4"/>
      <c r="O235" s="4"/>
      <c r="P235" s="4"/>
      <c r="Q235" s="4"/>
      <c r="R235" s="4"/>
    </row>
    <row r="236" spans="1:18" x14ac:dyDescent="0.35">
      <c r="A236" s="4"/>
      <c r="B236" s="4"/>
      <c r="C236" s="4"/>
      <c r="D236" s="4"/>
      <c r="E236" s="4"/>
      <c r="F236" s="4"/>
      <c r="G236" s="4"/>
      <c r="H236" s="4"/>
      <c r="I236" s="4"/>
      <c r="J236" s="4"/>
      <c r="K236" s="4"/>
      <c r="L236" s="4"/>
      <c r="M236" s="4"/>
      <c r="N236" s="4"/>
      <c r="O236" s="4"/>
      <c r="P236" s="4"/>
      <c r="Q236" s="4"/>
      <c r="R236" s="4"/>
    </row>
    <row r="237" spans="1:18" x14ac:dyDescent="0.35">
      <c r="A237" s="4"/>
      <c r="B237" s="4"/>
      <c r="C237" s="4"/>
      <c r="D237" s="4"/>
      <c r="E237" s="4"/>
      <c r="F237" s="4"/>
      <c r="G237" s="4"/>
      <c r="H237" s="4"/>
      <c r="I237" s="4"/>
      <c r="J237" s="4"/>
      <c r="K237" s="4"/>
      <c r="L237" s="4"/>
      <c r="M237" s="4"/>
      <c r="N237" s="4"/>
      <c r="O237" s="4"/>
      <c r="P237" s="4"/>
      <c r="Q237" s="4"/>
      <c r="R237" s="4"/>
    </row>
    <row r="238" spans="1:18" x14ac:dyDescent="0.35">
      <c r="A238" s="4"/>
      <c r="B238" s="4"/>
      <c r="C238" s="4"/>
      <c r="D238" s="4"/>
      <c r="E238" s="4"/>
      <c r="F238" s="4"/>
      <c r="G238" s="4"/>
      <c r="H238" s="4"/>
      <c r="I238" s="4"/>
      <c r="J238" s="4"/>
      <c r="K238" s="4"/>
      <c r="L238" s="4"/>
      <c r="M238" s="4"/>
      <c r="N238" s="4"/>
      <c r="O238" s="4"/>
      <c r="P238" s="4"/>
      <c r="Q238" s="4"/>
      <c r="R238" s="4"/>
    </row>
    <row r="239" spans="1:18" x14ac:dyDescent="0.35">
      <c r="A239" s="4"/>
      <c r="B239" s="4"/>
      <c r="C239" s="4"/>
      <c r="D239" s="4"/>
      <c r="E239" s="4"/>
      <c r="F239" s="4"/>
      <c r="G239" s="4"/>
      <c r="H239" s="4"/>
      <c r="I239" s="4"/>
      <c r="J239" s="4"/>
      <c r="K239" s="4"/>
      <c r="L239" s="4"/>
      <c r="M239" s="4"/>
      <c r="N239" s="4"/>
      <c r="O239" s="4"/>
      <c r="P239" s="4"/>
      <c r="Q239" s="4"/>
      <c r="R239" s="4"/>
    </row>
    <row r="240" spans="1:18" x14ac:dyDescent="0.35">
      <c r="A240" s="4"/>
      <c r="B240" s="4"/>
      <c r="C240" s="4"/>
      <c r="D240" s="4"/>
      <c r="E240" s="4"/>
      <c r="F240" s="4"/>
      <c r="G240" s="4"/>
      <c r="H240" s="4"/>
      <c r="I240" s="4"/>
      <c r="J240" s="4"/>
      <c r="K240" s="4"/>
      <c r="L240" s="4"/>
      <c r="M240" s="4"/>
      <c r="N240" s="4"/>
      <c r="O240" s="4"/>
      <c r="P240" s="4"/>
      <c r="Q240" s="4"/>
      <c r="R240" s="4"/>
    </row>
    <row r="241" spans="1:18" x14ac:dyDescent="0.35">
      <c r="A241" s="4"/>
      <c r="B241" s="4"/>
      <c r="C241" s="4"/>
      <c r="D241" s="4"/>
      <c r="E241" s="4"/>
      <c r="F241" s="4"/>
      <c r="G241" s="4"/>
      <c r="H241" s="4"/>
      <c r="I241" s="4"/>
      <c r="J241" s="4"/>
      <c r="K241" s="4"/>
      <c r="L241" s="4"/>
      <c r="M241" s="4"/>
      <c r="N241" s="4"/>
      <c r="O241" s="4"/>
      <c r="P241" s="4"/>
      <c r="Q241" s="4"/>
      <c r="R241" s="4"/>
    </row>
    <row r="242" spans="1:18" x14ac:dyDescent="0.35">
      <c r="A242" s="4"/>
      <c r="B242" s="4"/>
      <c r="C242" s="4"/>
      <c r="D242" s="4"/>
      <c r="E242" s="4"/>
      <c r="F242" s="4"/>
      <c r="G242" s="4"/>
      <c r="H242" s="4"/>
      <c r="I242" s="4"/>
      <c r="J242" s="4"/>
      <c r="K242" s="4"/>
      <c r="L242" s="4"/>
      <c r="M242" s="4"/>
      <c r="N242" s="4"/>
      <c r="O242" s="4"/>
      <c r="P242" s="4"/>
      <c r="Q242" s="4"/>
      <c r="R242" s="4"/>
    </row>
    <row r="243" spans="1:18" x14ac:dyDescent="0.35">
      <c r="A243" s="4"/>
      <c r="B243" s="4"/>
      <c r="C243" s="4"/>
      <c r="D243" s="4"/>
      <c r="E243" s="4"/>
      <c r="F243" s="4"/>
      <c r="G243" s="4"/>
      <c r="H243" s="4"/>
      <c r="I243" s="4"/>
      <c r="J243" s="4"/>
      <c r="K243" s="4"/>
      <c r="L243" s="4"/>
      <c r="M243" s="4"/>
      <c r="N243" s="4"/>
      <c r="O243" s="4"/>
      <c r="P243" s="4"/>
      <c r="Q243" s="4"/>
      <c r="R243" s="4"/>
    </row>
    <row r="244" spans="1:18" x14ac:dyDescent="0.35">
      <c r="A244" s="4"/>
      <c r="B244" s="4"/>
      <c r="C244" s="4"/>
      <c r="D244" s="4"/>
      <c r="E244" s="4"/>
      <c r="F244" s="4"/>
      <c r="G244" s="4"/>
      <c r="H244" s="4"/>
      <c r="I244" s="4"/>
      <c r="J244" s="4"/>
      <c r="K244" s="4"/>
      <c r="L244" s="4"/>
      <c r="M244" s="4"/>
      <c r="N244" s="4"/>
      <c r="O244" s="4"/>
      <c r="P244" s="4"/>
      <c r="Q244" s="4"/>
      <c r="R244" s="4"/>
    </row>
    <row r="245" spans="1:18" x14ac:dyDescent="0.35">
      <c r="A245" s="4"/>
      <c r="B245" s="4"/>
      <c r="C245" s="4"/>
      <c r="D245" s="4"/>
      <c r="E245" s="4"/>
      <c r="F245" s="4"/>
      <c r="G245" s="4"/>
      <c r="H245" s="4"/>
      <c r="I245" s="4"/>
      <c r="J245" s="4"/>
      <c r="K245" s="4"/>
      <c r="L245" s="4"/>
      <c r="M245" s="4"/>
      <c r="N245" s="4"/>
      <c r="O245" s="4"/>
      <c r="P245" s="4"/>
      <c r="Q245" s="4"/>
      <c r="R245" s="4"/>
    </row>
    <row r="246" spans="1:18" x14ac:dyDescent="0.35">
      <c r="A246" s="4"/>
      <c r="B246" s="4"/>
      <c r="C246" s="4"/>
      <c r="D246" s="4"/>
      <c r="E246" s="4"/>
      <c r="F246" s="4"/>
      <c r="G246" s="4"/>
      <c r="H246" s="4"/>
      <c r="I246" s="4"/>
      <c r="J246" s="4"/>
      <c r="K246" s="4"/>
      <c r="L246" s="4"/>
      <c r="M246" s="4"/>
      <c r="N246" s="4"/>
      <c r="O246" s="4"/>
      <c r="P246" s="4"/>
      <c r="Q246" s="4"/>
      <c r="R246" s="4"/>
    </row>
    <row r="247" spans="1:18" x14ac:dyDescent="0.35">
      <c r="A247" s="4"/>
      <c r="B247" s="4"/>
      <c r="C247" s="4"/>
      <c r="D247" s="4"/>
      <c r="E247" s="4"/>
      <c r="F247" s="4"/>
      <c r="G247" s="4"/>
      <c r="H247" s="4"/>
      <c r="I247" s="4"/>
      <c r="J247" s="4"/>
      <c r="K247" s="4"/>
      <c r="L247" s="4"/>
      <c r="M247" s="4"/>
      <c r="N247" s="4"/>
      <c r="O247" s="4"/>
      <c r="P247" s="4"/>
      <c r="Q247" s="4"/>
      <c r="R247" s="4"/>
    </row>
    <row r="248" spans="1:18" x14ac:dyDescent="0.35">
      <c r="A248" s="4"/>
      <c r="B248" s="4"/>
      <c r="C248" s="4"/>
      <c r="D248" s="4"/>
      <c r="E248" s="4"/>
      <c r="F248" s="4"/>
      <c r="G248" s="4"/>
      <c r="H248" s="4"/>
      <c r="I248" s="4"/>
      <c r="J248" s="4"/>
      <c r="K248" s="4"/>
      <c r="L248" s="4"/>
      <c r="M248" s="4"/>
      <c r="N248" s="4"/>
      <c r="O248" s="4"/>
      <c r="P248" s="4"/>
      <c r="Q248" s="4"/>
      <c r="R248" s="4"/>
    </row>
    <row r="249" spans="1:18" x14ac:dyDescent="0.35">
      <c r="A249" s="4"/>
      <c r="B249" s="4"/>
      <c r="C249" s="4"/>
      <c r="D249" s="4"/>
      <c r="E249" s="4"/>
      <c r="F249" s="4"/>
      <c r="G249" s="4"/>
      <c r="H249" s="4"/>
      <c r="I249" s="4"/>
      <c r="J249" s="4"/>
      <c r="K249" s="4"/>
      <c r="L249" s="4"/>
      <c r="M249" s="4"/>
      <c r="N249" s="4"/>
      <c r="O249" s="4"/>
      <c r="P249" s="4"/>
      <c r="Q249" s="4"/>
      <c r="R249" s="4"/>
    </row>
    <row r="250" spans="1:18" x14ac:dyDescent="0.35">
      <c r="A250" s="4"/>
      <c r="B250" s="4"/>
      <c r="C250" s="4"/>
      <c r="D250" s="4"/>
      <c r="E250" s="4"/>
      <c r="F250" s="4"/>
      <c r="G250" s="4"/>
      <c r="H250" s="4"/>
      <c r="I250" s="4"/>
      <c r="J250" s="4"/>
      <c r="K250" s="4"/>
      <c r="L250" s="4"/>
      <c r="M250" s="4"/>
      <c r="N250" s="4"/>
      <c r="O250" s="4"/>
      <c r="P250" s="4"/>
      <c r="Q250" s="4"/>
      <c r="R250" s="4"/>
    </row>
    <row r="251" spans="1:18" x14ac:dyDescent="0.35">
      <c r="A251" s="4"/>
      <c r="B251" s="4"/>
      <c r="C251" s="4"/>
      <c r="D251" s="4"/>
      <c r="E251" s="4"/>
      <c r="F251" s="4"/>
      <c r="G251" s="4"/>
      <c r="H251" s="4"/>
      <c r="I251" s="4"/>
      <c r="J251" s="4"/>
      <c r="K251" s="4"/>
      <c r="L251" s="4"/>
      <c r="M251" s="4"/>
      <c r="N251" s="4"/>
      <c r="O251" s="4"/>
      <c r="P251" s="4"/>
      <c r="Q251" s="4"/>
      <c r="R251" s="4"/>
    </row>
    <row r="252" spans="1:18" x14ac:dyDescent="0.35">
      <c r="A252" s="4"/>
      <c r="B252" s="4"/>
      <c r="C252" s="4"/>
      <c r="D252" s="4"/>
      <c r="E252" s="4"/>
      <c r="F252" s="4"/>
      <c r="G252" s="4"/>
      <c r="H252" s="4"/>
      <c r="I252" s="4"/>
      <c r="J252" s="4"/>
      <c r="K252" s="4"/>
      <c r="L252" s="4"/>
      <c r="M252" s="4"/>
      <c r="N252" s="4"/>
      <c r="O252" s="4"/>
      <c r="P252" s="4"/>
      <c r="Q252" s="4"/>
      <c r="R252" s="4"/>
    </row>
    <row r="253" spans="1:18" x14ac:dyDescent="0.35">
      <c r="A253" s="4"/>
      <c r="B253" s="4"/>
      <c r="C253" s="4"/>
      <c r="D253" s="4"/>
      <c r="E253" s="4"/>
      <c r="F253" s="4"/>
      <c r="G253" s="4"/>
      <c r="H253" s="4"/>
      <c r="I253" s="4"/>
      <c r="J253" s="4"/>
      <c r="K253" s="4"/>
      <c r="L253" s="4"/>
      <c r="M253" s="4"/>
      <c r="N253" s="4"/>
      <c r="O253" s="4"/>
      <c r="P253" s="4"/>
      <c r="Q253" s="4"/>
      <c r="R253" s="4"/>
    </row>
    <row r="254" spans="1:18" x14ac:dyDescent="0.35">
      <c r="A254" s="4"/>
      <c r="B254" s="4"/>
      <c r="C254" s="4"/>
      <c r="D254" s="4"/>
      <c r="E254" s="4"/>
      <c r="F254" s="4"/>
      <c r="G254" s="4"/>
      <c r="H254" s="4"/>
      <c r="I254" s="4"/>
      <c r="J254" s="4"/>
      <c r="K254" s="4"/>
      <c r="L254" s="4"/>
      <c r="M254" s="4"/>
      <c r="N254" s="4"/>
      <c r="O254" s="4"/>
      <c r="P254" s="4"/>
      <c r="Q254" s="4"/>
      <c r="R254" s="4"/>
    </row>
    <row r="255" spans="1:18" x14ac:dyDescent="0.35">
      <c r="A255" s="4"/>
      <c r="B255" s="4"/>
      <c r="C255" s="4"/>
      <c r="D255" s="4"/>
      <c r="E255" s="4"/>
      <c r="F255" s="4"/>
      <c r="G255" s="4"/>
      <c r="H255" s="4"/>
      <c r="I255" s="4"/>
      <c r="J255" s="4"/>
      <c r="K255" s="4"/>
      <c r="L255" s="4"/>
      <c r="M255" s="4"/>
      <c r="N255" s="4"/>
      <c r="O255" s="4"/>
      <c r="P255" s="4"/>
      <c r="Q255" s="4"/>
      <c r="R255" s="4"/>
    </row>
    <row r="256" spans="1:18" x14ac:dyDescent="0.35">
      <c r="A256" s="4"/>
      <c r="B256" s="4"/>
      <c r="C256" s="4"/>
      <c r="D256" s="4"/>
      <c r="E256" s="4"/>
      <c r="F256" s="4"/>
      <c r="G256" s="4"/>
      <c r="H256" s="4"/>
      <c r="I256" s="4"/>
      <c r="J256" s="4"/>
      <c r="K256" s="4"/>
      <c r="L256" s="4"/>
      <c r="M256" s="4"/>
      <c r="N256" s="4"/>
      <c r="O256" s="4"/>
      <c r="P256" s="4"/>
      <c r="Q256" s="4"/>
      <c r="R256" s="4"/>
    </row>
    <row r="257" spans="1:18" x14ac:dyDescent="0.35">
      <c r="A257" s="4"/>
      <c r="B257" s="4"/>
      <c r="C257" s="4"/>
      <c r="D257" s="4"/>
      <c r="E257" s="4"/>
      <c r="F257" s="4"/>
      <c r="G257" s="4"/>
      <c r="H257" s="4"/>
      <c r="I257" s="4"/>
      <c r="J257" s="4"/>
      <c r="K257" s="4"/>
      <c r="L257" s="4"/>
      <c r="M257" s="4"/>
      <c r="N257" s="4"/>
      <c r="O257" s="4"/>
      <c r="P257" s="4"/>
      <c r="Q257" s="4"/>
      <c r="R257" s="4"/>
    </row>
    <row r="258" spans="1:18" x14ac:dyDescent="0.35">
      <c r="A258" s="4"/>
      <c r="B258" s="4"/>
      <c r="C258" s="4"/>
      <c r="D258" s="4"/>
      <c r="E258" s="4"/>
      <c r="F258" s="4"/>
      <c r="G258" s="4"/>
      <c r="H258" s="4"/>
      <c r="I258" s="4"/>
      <c r="J258" s="4"/>
      <c r="K258" s="4"/>
      <c r="L258" s="4"/>
      <c r="M258" s="4"/>
      <c r="N258" s="4"/>
      <c r="O258" s="4"/>
      <c r="P258" s="4"/>
      <c r="Q258" s="4"/>
      <c r="R258" s="4"/>
    </row>
    <row r="259" spans="1:18" x14ac:dyDescent="0.35">
      <c r="A259" s="4"/>
      <c r="B259" s="4"/>
      <c r="C259" s="4"/>
      <c r="D259" s="4"/>
      <c r="E259" s="4"/>
      <c r="F259" s="4"/>
      <c r="G259" s="4"/>
      <c r="H259" s="4"/>
      <c r="I259" s="4"/>
      <c r="J259" s="4"/>
      <c r="K259" s="4"/>
      <c r="L259" s="4"/>
      <c r="M259" s="4"/>
      <c r="N259" s="4"/>
      <c r="O259" s="4"/>
      <c r="P259" s="4"/>
      <c r="Q259" s="4"/>
      <c r="R259" s="4"/>
    </row>
    <row r="260" spans="1:18" x14ac:dyDescent="0.35">
      <c r="A260" s="4"/>
      <c r="B260" s="4"/>
      <c r="C260" s="4"/>
      <c r="D260" s="4"/>
      <c r="E260" s="4"/>
      <c r="F260" s="4"/>
      <c r="G260" s="4"/>
      <c r="H260" s="4"/>
      <c r="I260" s="4"/>
      <c r="J260" s="4"/>
      <c r="K260" s="4"/>
      <c r="L260" s="4"/>
      <c r="M260" s="4"/>
      <c r="N260" s="4"/>
      <c r="O260" s="4"/>
      <c r="P260" s="4"/>
      <c r="Q260" s="4"/>
      <c r="R260" s="4"/>
    </row>
    <row r="261" spans="1:18" x14ac:dyDescent="0.35">
      <c r="A261" s="4"/>
      <c r="B261" s="4"/>
      <c r="C261" s="4"/>
      <c r="D261" s="4"/>
      <c r="E261" s="4"/>
      <c r="F261" s="4"/>
      <c r="G261" s="4"/>
      <c r="H261" s="4"/>
      <c r="I261" s="4"/>
      <c r="J261" s="4"/>
      <c r="K261" s="4"/>
      <c r="L261" s="4"/>
      <c r="M261" s="4"/>
      <c r="N261" s="4"/>
      <c r="O261" s="4"/>
      <c r="P261" s="4"/>
      <c r="Q261" s="4"/>
      <c r="R261" s="4"/>
    </row>
    <row r="262" spans="1:18" x14ac:dyDescent="0.35">
      <c r="A262" s="4"/>
      <c r="B262" s="4"/>
      <c r="C262" s="4"/>
      <c r="D262" s="4"/>
      <c r="E262" s="4"/>
      <c r="F262" s="4"/>
      <c r="G262" s="4"/>
      <c r="H262" s="4"/>
      <c r="I262" s="4"/>
      <c r="J262" s="4"/>
      <c r="K262" s="4"/>
      <c r="L262" s="4"/>
      <c r="M262" s="4"/>
      <c r="N262" s="4"/>
      <c r="O262" s="4"/>
      <c r="P262" s="4"/>
      <c r="Q262" s="4"/>
      <c r="R262" s="4"/>
    </row>
    <row r="263" spans="1:18" x14ac:dyDescent="0.35">
      <c r="A263" s="4"/>
      <c r="B263" s="4"/>
      <c r="C263" s="4"/>
      <c r="D263" s="4"/>
      <c r="E263" s="4"/>
      <c r="F263" s="4"/>
      <c r="G263" s="4"/>
      <c r="H263" s="4"/>
      <c r="I263" s="4"/>
      <c r="J263" s="4"/>
      <c r="K263" s="4"/>
      <c r="L263" s="4"/>
      <c r="M263" s="4"/>
      <c r="N263" s="4"/>
      <c r="O263" s="4"/>
      <c r="P263" s="4"/>
      <c r="Q263" s="4"/>
      <c r="R263" s="4"/>
    </row>
    <row r="264" spans="1:18" x14ac:dyDescent="0.35">
      <c r="A264" s="4"/>
      <c r="B264" s="4"/>
      <c r="C264" s="4"/>
      <c r="D264" s="4"/>
      <c r="E264" s="4"/>
      <c r="F264" s="4"/>
      <c r="G264" s="4"/>
      <c r="H264" s="4"/>
      <c r="I264" s="4"/>
      <c r="J264" s="4"/>
      <c r="K264" s="4"/>
      <c r="L264" s="4"/>
      <c r="M264" s="4"/>
      <c r="N264" s="4"/>
      <c r="O264" s="4"/>
      <c r="P264" s="4"/>
      <c r="Q264" s="4"/>
      <c r="R264" s="4"/>
    </row>
    <row r="265" spans="1:18" x14ac:dyDescent="0.35">
      <c r="A265" s="4"/>
      <c r="B265" s="4"/>
      <c r="C265" s="4"/>
      <c r="D265" s="4"/>
      <c r="E265" s="4"/>
      <c r="F265" s="4"/>
      <c r="G265" s="4"/>
      <c r="H265" s="4"/>
      <c r="I265" s="4"/>
      <c r="J265" s="4"/>
      <c r="K265" s="4"/>
      <c r="L265" s="4"/>
      <c r="M265" s="4"/>
      <c r="N265" s="4"/>
      <c r="O265" s="4"/>
      <c r="P265" s="4"/>
      <c r="Q265" s="4"/>
      <c r="R265" s="4"/>
    </row>
    <row r="266" spans="1:18" x14ac:dyDescent="0.35">
      <c r="A266" s="4"/>
      <c r="B266" s="4"/>
      <c r="C266" s="4"/>
      <c r="D266" s="4"/>
      <c r="E266" s="4"/>
      <c r="F266" s="4"/>
      <c r="G266" s="4"/>
      <c r="H266" s="4"/>
      <c r="I266" s="4"/>
      <c r="J266" s="4"/>
      <c r="K266" s="4"/>
      <c r="L266" s="4"/>
      <c r="M266" s="4"/>
      <c r="N266" s="4"/>
      <c r="O266" s="4"/>
      <c r="P266" s="4"/>
      <c r="Q266" s="4"/>
      <c r="R266" s="4"/>
    </row>
    <row r="267" spans="1:18" x14ac:dyDescent="0.35">
      <c r="A267" s="4"/>
      <c r="B267" s="4"/>
      <c r="C267" s="4"/>
      <c r="D267" s="4"/>
      <c r="E267" s="4"/>
      <c r="F267" s="4"/>
      <c r="G267" s="4"/>
      <c r="H267" s="4"/>
      <c r="I267" s="4"/>
      <c r="J267" s="4"/>
      <c r="K267" s="4"/>
      <c r="L267" s="4"/>
      <c r="M267" s="4"/>
      <c r="N267" s="4"/>
      <c r="O267" s="4"/>
      <c r="P267" s="4"/>
      <c r="Q267" s="4"/>
      <c r="R267" s="4"/>
    </row>
    <row r="268" spans="1:18" x14ac:dyDescent="0.35">
      <c r="A268" s="4"/>
      <c r="B268" s="4"/>
      <c r="C268" s="4"/>
      <c r="D268" s="4"/>
      <c r="E268" s="4"/>
      <c r="F268" s="4"/>
      <c r="G268" s="4"/>
      <c r="H268" s="4"/>
      <c r="I268" s="4"/>
      <c r="J268" s="4"/>
      <c r="K268" s="4"/>
      <c r="L268" s="4"/>
      <c r="M268" s="4"/>
      <c r="N268" s="4"/>
      <c r="O268" s="4"/>
      <c r="P268" s="4"/>
      <c r="Q268" s="4"/>
      <c r="R268" s="4"/>
    </row>
    <row r="269" spans="1:18" x14ac:dyDescent="0.35">
      <c r="A269" s="4"/>
      <c r="B269" s="4"/>
      <c r="C269" s="4"/>
      <c r="D269" s="4"/>
      <c r="E269" s="4"/>
      <c r="F269" s="4"/>
      <c r="G269" s="4"/>
      <c r="H269" s="4"/>
      <c r="I269" s="4"/>
      <c r="J269" s="4"/>
      <c r="K269" s="4"/>
      <c r="L269" s="4"/>
      <c r="M269" s="4"/>
      <c r="N269" s="4"/>
      <c r="O269" s="4"/>
      <c r="P269" s="4"/>
      <c r="Q269" s="4"/>
      <c r="R269" s="4"/>
    </row>
    <row r="270" spans="1:18" x14ac:dyDescent="0.35">
      <c r="A270" s="4"/>
      <c r="B270" s="4"/>
      <c r="C270" s="4"/>
      <c r="D270" s="4"/>
      <c r="E270" s="4"/>
      <c r="F270" s="4"/>
      <c r="G270" s="4"/>
      <c r="H270" s="4"/>
      <c r="I270" s="4"/>
      <c r="J270" s="4"/>
      <c r="K270" s="4"/>
      <c r="L270" s="4"/>
      <c r="M270" s="4"/>
      <c r="N270" s="4"/>
      <c r="O270" s="4"/>
      <c r="P270" s="4"/>
      <c r="Q270" s="4"/>
      <c r="R270" s="4"/>
    </row>
    <row r="271" spans="1:18" x14ac:dyDescent="0.35">
      <c r="A271" s="4"/>
      <c r="B271" s="4"/>
      <c r="C271" s="4"/>
      <c r="D271" s="4"/>
      <c r="E271" s="4"/>
      <c r="F271" s="4"/>
      <c r="G271" s="4"/>
      <c r="H271" s="4"/>
      <c r="I271" s="4"/>
      <c r="J271" s="4"/>
      <c r="K271" s="4"/>
      <c r="L271" s="4"/>
      <c r="M271" s="4"/>
      <c r="N271" s="4"/>
      <c r="O271" s="4"/>
      <c r="P271" s="4"/>
      <c r="Q271" s="4"/>
      <c r="R271" s="4"/>
    </row>
    <row r="272" spans="1:18" x14ac:dyDescent="0.35">
      <c r="A272" s="4"/>
      <c r="B272" s="4"/>
      <c r="C272" s="4"/>
      <c r="D272" s="4"/>
      <c r="E272" s="4"/>
      <c r="F272" s="4"/>
      <c r="G272" s="4"/>
      <c r="H272" s="4"/>
      <c r="I272" s="4"/>
      <c r="J272" s="4"/>
      <c r="K272" s="4"/>
      <c r="L272" s="4"/>
      <c r="M272" s="4"/>
      <c r="N272" s="4"/>
      <c r="O272" s="4"/>
      <c r="P272" s="4"/>
      <c r="Q272" s="4"/>
      <c r="R272" s="4"/>
    </row>
    <row r="273" spans="1:18" x14ac:dyDescent="0.35">
      <c r="A273" s="4"/>
      <c r="B273" s="4"/>
      <c r="C273" s="4"/>
      <c r="D273" s="4"/>
      <c r="E273" s="4"/>
      <c r="F273" s="4"/>
      <c r="G273" s="4"/>
      <c r="H273" s="4"/>
      <c r="I273" s="4"/>
      <c r="J273" s="4"/>
      <c r="K273" s="4"/>
      <c r="L273" s="4"/>
      <c r="M273" s="4"/>
      <c r="N273" s="4"/>
      <c r="O273" s="4"/>
      <c r="P273" s="4"/>
      <c r="Q273" s="4"/>
      <c r="R273" s="4"/>
    </row>
    <row r="274" spans="1:18" x14ac:dyDescent="0.35">
      <c r="A274" s="4"/>
      <c r="B274" s="4"/>
      <c r="C274" s="4"/>
      <c r="D274" s="4"/>
      <c r="E274" s="4"/>
      <c r="F274" s="4"/>
      <c r="G274" s="4"/>
      <c r="H274" s="4"/>
      <c r="I274" s="4"/>
      <c r="J274" s="4"/>
      <c r="K274" s="4"/>
      <c r="L274" s="4"/>
      <c r="M274" s="4"/>
      <c r="N274" s="4"/>
      <c r="O274" s="4"/>
      <c r="P274" s="4"/>
      <c r="Q274" s="4"/>
      <c r="R274" s="4"/>
    </row>
    <row r="275" spans="1:18" x14ac:dyDescent="0.35">
      <c r="A275" s="4"/>
      <c r="B275" s="4"/>
      <c r="C275" s="4"/>
      <c r="D275" s="4"/>
      <c r="E275" s="4"/>
      <c r="F275" s="4"/>
      <c r="G275" s="4"/>
      <c r="H275" s="4"/>
      <c r="I275" s="4"/>
      <c r="J275" s="4"/>
      <c r="K275" s="4"/>
      <c r="L275" s="4"/>
      <c r="M275" s="4"/>
      <c r="N275" s="4"/>
      <c r="O275" s="4"/>
      <c r="P275" s="4"/>
      <c r="Q275" s="4"/>
      <c r="R275" s="4"/>
    </row>
    <row r="276" spans="1:18" x14ac:dyDescent="0.35">
      <c r="A276" s="4"/>
      <c r="B276" s="4"/>
      <c r="C276" s="4"/>
      <c r="D276" s="4"/>
      <c r="E276" s="4"/>
      <c r="F276" s="4"/>
      <c r="G276" s="4"/>
      <c r="H276" s="4"/>
      <c r="I276" s="4"/>
      <c r="J276" s="4"/>
      <c r="K276" s="4"/>
      <c r="L276" s="4"/>
      <c r="M276" s="4"/>
      <c r="N276" s="4"/>
      <c r="O276" s="4"/>
      <c r="P276" s="4"/>
      <c r="Q276" s="4"/>
      <c r="R276" s="4"/>
    </row>
    <row r="277" spans="1:18" x14ac:dyDescent="0.35">
      <c r="A277" s="4"/>
      <c r="B277" s="4"/>
      <c r="C277" s="4"/>
      <c r="D277" s="4"/>
      <c r="E277" s="4"/>
      <c r="F277" s="4"/>
      <c r="G277" s="4"/>
      <c r="H277" s="4"/>
      <c r="I277" s="4"/>
      <c r="J277" s="4"/>
      <c r="K277" s="4"/>
      <c r="L277" s="4"/>
      <c r="M277" s="4"/>
      <c r="N277" s="4"/>
      <c r="O277" s="4"/>
      <c r="P277" s="4"/>
      <c r="Q277" s="4"/>
      <c r="R277" s="4"/>
    </row>
    <row r="278" spans="1:18" x14ac:dyDescent="0.35">
      <c r="A278" s="4"/>
      <c r="B278" s="4"/>
      <c r="C278" s="4"/>
      <c r="D278" s="4"/>
      <c r="E278" s="4"/>
      <c r="F278" s="4"/>
      <c r="G278" s="4"/>
      <c r="H278" s="4"/>
      <c r="I278" s="4"/>
      <c r="J278" s="4"/>
      <c r="K278" s="4"/>
      <c r="L278" s="4"/>
      <c r="M278" s="4"/>
      <c r="N278" s="4"/>
      <c r="O278" s="4"/>
      <c r="P278" s="4"/>
      <c r="Q278" s="4"/>
      <c r="R278" s="4"/>
    </row>
    <row r="279" spans="1:18" x14ac:dyDescent="0.35">
      <c r="A279" s="4"/>
      <c r="B279" s="4"/>
      <c r="C279" s="4"/>
      <c r="D279" s="4"/>
      <c r="E279" s="4"/>
      <c r="F279" s="4"/>
      <c r="G279" s="4"/>
      <c r="H279" s="4"/>
      <c r="I279" s="4"/>
      <c r="J279" s="4"/>
      <c r="K279" s="4"/>
      <c r="L279" s="4"/>
      <c r="M279" s="4"/>
      <c r="N279" s="4"/>
      <c r="O279" s="4"/>
      <c r="P279" s="4"/>
      <c r="Q279" s="4"/>
      <c r="R279" s="4"/>
    </row>
    <row r="280" spans="1:18" x14ac:dyDescent="0.35">
      <c r="A280" s="4"/>
      <c r="B280" s="4"/>
      <c r="C280" s="4"/>
      <c r="D280" s="4"/>
      <c r="E280" s="4"/>
      <c r="F280" s="4"/>
      <c r="G280" s="4"/>
      <c r="H280" s="4"/>
      <c r="I280" s="4"/>
      <c r="J280" s="4"/>
      <c r="K280" s="4"/>
      <c r="L280" s="4"/>
      <c r="M280" s="4"/>
      <c r="N280" s="4"/>
      <c r="O280" s="4"/>
      <c r="P280" s="4"/>
      <c r="Q280" s="4"/>
      <c r="R280" s="4"/>
    </row>
    <row r="281" spans="1:18" x14ac:dyDescent="0.35">
      <c r="A281" s="4"/>
      <c r="B281" s="4"/>
      <c r="C281" s="4"/>
      <c r="D281" s="4"/>
      <c r="E281" s="4"/>
      <c r="F281" s="4"/>
      <c r="G281" s="4"/>
      <c r="H281" s="4"/>
      <c r="I281" s="4"/>
      <c r="J281" s="4"/>
      <c r="K281" s="4"/>
      <c r="L281" s="4"/>
      <c r="M281" s="4"/>
      <c r="N281" s="4"/>
      <c r="O281" s="4"/>
      <c r="P281" s="4"/>
      <c r="Q281" s="4"/>
      <c r="R281" s="4"/>
    </row>
    <row r="282" spans="1:18" x14ac:dyDescent="0.35">
      <c r="A282" s="4"/>
      <c r="B282" s="4"/>
      <c r="C282" s="4"/>
      <c r="D282" s="4"/>
      <c r="E282" s="4"/>
      <c r="F282" s="4"/>
      <c r="G282" s="4"/>
      <c r="H282" s="4"/>
      <c r="I282" s="4"/>
      <c r="J282" s="4"/>
      <c r="K282" s="4"/>
      <c r="L282" s="4"/>
      <c r="M282" s="4"/>
      <c r="N282" s="4"/>
      <c r="O282" s="4"/>
      <c r="P282" s="4"/>
      <c r="Q282" s="4"/>
      <c r="R282" s="4"/>
    </row>
    <row r="283" spans="1:18" x14ac:dyDescent="0.35">
      <c r="A283" s="4"/>
      <c r="B283" s="4"/>
      <c r="C283" s="4"/>
      <c r="D283" s="4"/>
      <c r="E283" s="4"/>
      <c r="F283" s="4"/>
      <c r="G283" s="4"/>
      <c r="H283" s="4"/>
      <c r="I283" s="4"/>
      <c r="J283" s="4"/>
      <c r="K283" s="4"/>
      <c r="L283" s="4"/>
      <c r="M283" s="4"/>
      <c r="N283" s="4"/>
      <c r="O283" s="4"/>
      <c r="P283" s="4"/>
      <c r="Q283" s="4"/>
      <c r="R283" s="4"/>
    </row>
    <row r="284" spans="1:18" x14ac:dyDescent="0.35">
      <c r="A284" s="4"/>
      <c r="B284" s="4"/>
      <c r="C284" s="4"/>
      <c r="D284" s="4"/>
      <c r="E284" s="4"/>
      <c r="F284" s="4"/>
      <c r="G284" s="4"/>
      <c r="H284" s="4"/>
      <c r="I284" s="4"/>
      <c r="J284" s="4"/>
      <c r="K284" s="4"/>
      <c r="L284" s="4"/>
      <c r="M284" s="4"/>
      <c r="N284" s="4"/>
      <c r="O284" s="4"/>
      <c r="P284" s="4"/>
      <c r="Q284" s="4"/>
      <c r="R284" s="4"/>
    </row>
    <row r="285" spans="1:18" x14ac:dyDescent="0.35">
      <c r="A285" s="4"/>
      <c r="B285" s="4"/>
      <c r="C285" s="4"/>
      <c r="D285" s="4"/>
      <c r="E285" s="4"/>
      <c r="F285" s="4"/>
      <c r="G285" s="4"/>
      <c r="H285" s="4"/>
      <c r="I285" s="4"/>
      <c r="J285" s="4"/>
      <c r="K285" s="4"/>
      <c r="L285" s="4"/>
      <c r="M285" s="4"/>
      <c r="N285" s="4"/>
      <c r="O285" s="4"/>
      <c r="P285" s="4"/>
      <c r="Q285" s="4"/>
      <c r="R285" s="4"/>
    </row>
    <row r="286" spans="1:18" x14ac:dyDescent="0.35">
      <c r="A286" s="4"/>
      <c r="B286" s="4"/>
      <c r="C286" s="4"/>
      <c r="D286" s="4"/>
      <c r="E286" s="4"/>
      <c r="F286" s="4"/>
      <c r="G286" s="4"/>
      <c r="H286" s="4"/>
      <c r="I286" s="4"/>
      <c r="J286" s="4"/>
      <c r="K286" s="4"/>
      <c r="L286" s="4"/>
      <c r="M286" s="4"/>
      <c r="N286" s="4"/>
      <c r="O286" s="4"/>
      <c r="P286" s="4"/>
      <c r="Q286" s="4"/>
      <c r="R286" s="4"/>
    </row>
    <row r="287" spans="1:18" x14ac:dyDescent="0.35">
      <c r="A287" s="4"/>
      <c r="B287" s="4"/>
      <c r="C287" s="4"/>
      <c r="D287" s="4"/>
      <c r="E287" s="4"/>
      <c r="F287" s="4"/>
      <c r="G287" s="4"/>
      <c r="H287" s="4"/>
      <c r="I287" s="4"/>
      <c r="J287" s="4"/>
      <c r="K287" s="4"/>
      <c r="L287" s="4"/>
      <c r="M287" s="4"/>
      <c r="N287" s="4"/>
      <c r="O287" s="4"/>
      <c r="P287" s="4"/>
      <c r="Q287" s="4"/>
      <c r="R287" s="4"/>
    </row>
    <row r="288" spans="1:18" x14ac:dyDescent="0.35">
      <c r="A288" s="4"/>
      <c r="B288" s="4"/>
      <c r="C288" s="4"/>
      <c r="D288" s="4"/>
      <c r="E288" s="4"/>
      <c r="F288" s="4"/>
      <c r="G288" s="4"/>
      <c r="H288" s="4"/>
      <c r="I288" s="4"/>
      <c r="J288" s="4"/>
      <c r="K288" s="4"/>
      <c r="L288" s="4"/>
      <c r="M288" s="4"/>
      <c r="N288" s="4"/>
      <c r="O288" s="4"/>
      <c r="P288" s="4"/>
      <c r="Q288" s="4"/>
      <c r="R288" s="4"/>
    </row>
    <row r="289" spans="1:18" x14ac:dyDescent="0.35">
      <c r="A289" s="4"/>
      <c r="B289" s="4"/>
      <c r="C289" s="4"/>
      <c r="D289" s="4"/>
      <c r="E289" s="4"/>
      <c r="F289" s="4"/>
      <c r="G289" s="4"/>
      <c r="H289" s="4"/>
      <c r="I289" s="4"/>
      <c r="J289" s="4"/>
      <c r="K289" s="4"/>
      <c r="L289" s="4"/>
      <c r="M289" s="4"/>
      <c r="N289" s="4"/>
      <c r="O289" s="4"/>
      <c r="P289" s="4"/>
      <c r="Q289" s="4"/>
      <c r="R289" s="4"/>
    </row>
    <row r="290" spans="1:18" x14ac:dyDescent="0.35">
      <c r="A290" s="4"/>
      <c r="B290" s="4"/>
      <c r="C290" s="4"/>
      <c r="D290" s="4"/>
      <c r="E290" s="4"/>
      <c r="F290" s="4"/>
      <c r="G290" s="4"/>
      <c r="H290" s="4"/>
      <c r="I290" s="4"/>
      <c r="J290" s="4"/>
      <c r="K290" s="4"/>
      <c r="L290" s="4"/>
      <c r="M290" s="4"/>
      <c r="N290" s="4"/>
      <c r="O290" s="4"/>
      <c r="P290" s="4"/>
      <c r="Q290" s="4"/>
      <c r="R290" s="4"/>
    </row>
    <row r="291" spans="1:18" x14ac:dyDescent="0.35">
      <c r="A291" s="4"/>
      <c r="B291" s="4"/>
      <c r="C291" s="4"/>
      <c r="D291" s="4"/>
      <c r="E291" s="4"/>
      <c r="F291" s="4"/>
      <c r="G291" s="4"/>
      <c r="H291" s="4"/>
      <c r="I291" s="4"/>
      <c r="J291" s="4"/>
      <c r="K291" s="4"/>
      <c r="L291" s="4"/>
      <c r="M291" s="4"/>
      <c r="N291" s="4"/>
      <c r="O291" s="4"/>
      <c r="P291" s="4"/>
      <c r="Q291" s="4"/>
      <c r="R291" s="4"/>
    </row>
    <row r="292" spans="1:18" x14ac:dyDescent="0.35">
      <c r="A292" s="4"/>
      <c r="B292" s="4"/>
      <c r="C292" s="4"/>
      <c r="D292" s="4"/>
      <c r="E292" s="4"/>
      <c r="F292" s="4"/>
      <c r="G292" s="4"/>
      <c r="H292" s="4"/>
      <c r="I292" s="4"/>
      <c r="J292" s="4"/>
      <c r="K292" s="4"/>
      <c r="L292" s="4"/>
      <c r="M292" s="4"/>
      <c r="N292" s="4"/>
      <c r="O292" s="4"/>
      <c r="P292" s="4"/>
      <c r="Q292" s="4"/>
      <c r="R292" s="4"/>
    </row>
    <row r="293" spans="1:18" x14ac:dyDescent="0.35">
      <c r="A293" s="4"/>
      <c r="B293" s="4"/>
      <c r="C293" s="4"/>
      <c r="D293" s="4"/>
      <c r="E293" s="4"/>
      <c r="F293" s="4"/>
      <c r="G293" s="4"/>
      <c r="H293" s="4"/>
      <c r="I293" s="4"/>
      <c r="J293" s="4"/>
      <c r="K293" s="4"/>
      <c r="L293" s="4"/>
      <c r="M293" s="4"/>
      <c r="N293" s="4"/>
      <c r="O293" s="4"/>
      <c r="P293" s="4"/>
      <c r="Q293" s="4"/>
      <c r="R293" s="4"/>
    </row>
    <row r="294" spans="1:18" x14ac:dyDescent="0.35">
      <c r="A294" s="4"/>
      <c r="B294" s="4"/>
      <c r="C294" s="4"/>
      <c r="D294" s="4"/>
      <c r="E294" s="4"/>
      <c r="F294" s="4"/>
      <c r="G294" s="4"/>
      <c r="H294" s="4"/>
      <c r="I294" s="4"/>
      <c r="J294" s="4"/>
      <c r="K294" s="4"/>
      <c r="L294" s="4"/>
      <c r="M294" s="4"/>
      <c r="N294" s="4"/>
      <c r="O294" s="4"/>
      <c r="P294" s="4"/>
      <c r="Q294" s="4"/>
      <c r="R294" s="4"/>
    </row>
    <row r="295" spans="1:18" x14ac:dyDescent="0.35">
      <c r="A295" s="4"/>
      <c r="B295" s="4"/>
      <c r="C295" s="4"/>
      <c r="D295" s="4"/>
      <c r="E295" s="4"/>
      <c r="F295" s="4"/>
      <c r="G295" s="4"/>
      <c r="H295" s="4"/>
      <c r="I295" s="4"/>
      <c r="J295" s="4"/>
      <c r="K295" s="4"/>
      <c r="L295" s="4"/>
      <c r="M295" s="4"/>
      <c r="N295" s="4"/>
      <c r="O295" s="4"/>
      <c r="P295" s="4"/>
      <c r="Q295" s="4"/>
      <c r="R295" s="4"/>
    </row>
    <row r="296" spans="1:18" x14ac:dyDescent="0.35">
      <c r="A296" s="4"/>
      <c r="B296" s="4"/>
      <c r="C296" s="4"/>
      <c r="D296" s="4"/>
      <c r="E296" s="4"/>
      <c r="F296" s="4"/>
      <c r="G296" s="4"/>
      <c r="H296" s="4"/>
      <c r="I296" s="4"/>
      <c r="J296" s="4"/>
      <c r="K296" s="4"/>
      <c r="L296" s="4"/>
      <c r="M296" s="4"/>
      <c r="N296" s="4"/>
      <c r="O296" s="4"/>
      <c r="P296" s="4"/>
      <c r="Q296" s="4"/>
      <c r="R296" s="4"/>
    </row>
    <row r="297" spans="1:18" x14ac:dyDescent="0.35">
      <c r="A297" s="4"/>
      <c r="B297" s="4"/>
      <c r="C297" s="4"/>
      <c r="D297" s="4"/>
      <c r="E297" s="4"/>
      <c r="F297" s="4"/>
      <c r="G297" s="4"/>
      <c r="H297" s="4"/>
      <c r="I297" s="4"/>
      <c r="J297" s="4"/>
      <c r="K297" s="4"/>
      <c r="L297" s="4"/>
      <c r="M297" s="4"/>
      <c r="N297" s="4"/>
      <c r="O297" s="4"/>
      <c r="P297" s="4"/>
      <c r="Q297" s="4"/>
      <c r="R297" s="4"/>
    </row>
    <row r="298" spans="1:18" x14ac:dyDescent="0.35">
      <c r="A298" s="4"/>
      <c r="B298" s="4"/>
      <c r="C298" s="4"/>
      <c r="D298" s="4"/>
      <c r="E298" s="4"/>
      <c r="F298" s="4"/>
      <c r="G298" s="4"/>
      <c r="H298" s="4"/>
      <c r="I298" s="4"/>
      <c r="J298" s="4"/>
      <c r="K298" s="4"/>
      <c r="L298" s="4"/>
      <c r="M298" s="4"/>
      <c r="N298" s="4"/>
      <c r="O298" s="4"/>
      <c r="P298" s="4"/>
      <c r="Q298" s="4"/>
      <c r="R298" s="4"/>
    </row>
    <row r="299" spans="1:18" x14ac:dyDescent="0.35">
      <c r="A299" s="4"/>
      <c r="B299" s="4"/>
      <c r="C299" s="4"/>
      <c r="D299" s="4"/>
      <c r="E299" s="4"/>
      <c r="F299" s="4"/>
      <c r="G299" s="4"/>
      <c r="H299" s="4"/>
      <c r="I299" s="4"/>
      <c r="J299" s="4"/>
      <c r="K299" s="4"/>
      <c r="L299" s="4"/>
      <c r="M299" s="4"/>
      <c r="N299" s="4"/>
      <c r="O299" s="4"/>
      <c r="P299" s="4"/>
      <c r="Q299" s="4"/>
      <c r="R299" s="4"/>
    </row>
    <row r="300" spans="1:18" x14ac:dyDescent="0.35">
      <c r="A300" s="4"/>
      <c r="B300" s="4"/>
      <c r="C300" s="4"/>
      <c r="D300" s="4"/>
      <c r="E300" s="4"/>
      <c r="F300" s="4"/>
      <c r="G300" s="4"/>
      <c r="H300" s="4"/>
      <c r="I300" s="4"/>
      <c r="J300" s="4"/>
      <c r="K300" s="4"/>
      <c r="L300" s="4"/>
      <c r="M300" s="4"/>
      <c r="N300" s="4"/>
      <c r="O300" s="4"/>
      <c r="P300" s="4"/>
      <c r="Q300" s="4"/>
      <c r="R300" s="4"/>
    </row>
    <row r="301" spans="1:18" x14ac:dyDescent="0.35">
      <c r="A301" s="4"/>
      <c r="B301" s="4"/>
      <c r="C301" s="4"/>
      <c r="D301" s="4"/>
      <c r="E301" s="4"/>
      <c r="F301" s="4"/>
      <c r="G301" s="4"/>
      <c r="H301" s="4"/>
      <c r="I301" s="4"/>
      <c r="J301" s="4"/>
      <c r="K301" s="4"/>
      <c r="L301" s="4"/>
      <c r="M301" s="4"/>
      <c r="N301" s="4"/>
      <c r="O301" s="4"/>
      <c r="P301" s="4"/>
      <c r="Q301" s="4"/>
      <c r="R301" s="4"/>
    </row>
    <row r="302" spans="1:18" x14ac:dyDescent="0.35">
      <c r="A302" s="4"/>
      <c r="B302" s="4"/>
      <c r="C302" s="4"/>
      <c r="D302" s="4"/>
      <c r="E302" s="4"/>
      <c r="F302" s="4"/>
      <c r="G302" s="4"/>
      <c r="H302" s="4"/>
      <c r="I302" s="4"/>
      <c r="J302" s="4"/>
      <c r="K302" s="4"/>
      <c r="L302" s="4"/>
      <c r="M302" s="4"/>
      <c r="N302" s="4"/>
      <c r="O302" s="4"/>
      <c r="P302" s="4"/>
      <c r="Q302" s="4"/>
      <c r="R302" s="4"/>
    </row>
    <row r="303" spans="1:18" x14ac:dyDescent="0.35">
      <c r="A303" s="4"/>
      <c r="B303" s="4"/>
      <c r="C303" s="4"/>
      <c r="D303" s="4"/>
      <c r="E303" s="4"/>
      <c r="F303" s="4"/>
      <c r="G303" s="4"/>
      <c r="H303" s="4"/>
      <c r="I303" s="4"/>
      <c r="J303" s="4"/>
      <c r="K303" s="4"/>
      <c r="L303" s="4"/>
      <c r="M303" s="4"/>
      <c r="N303" s="4"/>
      <c r="O303" s="4"/>
      <c r="P303" s="4"/>
      <c r="Q303" s="4"/>
      <c r="R303" s="4"/>
    </row>
    <row r="304" spans="1:18" x14ac:dyDescent="0.35">
      <c r="A304" s="4"/>
      <c r="B304" s="4"/>
      <c r="C304" s="4"/>
      <c r="D304" s="4"/>
      <c r="E304" s="4"/>
      <c r="F304" s="4"/>
      <c r="G304" s="4"/>
      <c r="H304" s="4"/>
      <c r="I304" s="4"/>
      <c r="J304" s="4"/>
      <c r="K304" s="4"/>
      <c r="L304" s="4"/>
      <c r="M304" s="4"/>
      <c r="N304" s="4"/>
      <c r="O304" s="4"/>
      <c r="P304" s="4"/>
      <c r="Q304" s="4"/>
      <c r="R304" s="4"/>
    </row>
    <row r="305" spans="1:18" x14ac:dyDescent="0.35">
      <c r="A305" s="4"/>
      <c r="B305" s="4"/>
      <c r="C305" s="4"/>
      <c r="D305" s="4"/>
      <c r="E305" s="4"/>
      <c r="F305" s="4"/>
      <c r="G305" s="4"/>
      <c r="H305" s="4"/>
      <c r="I305" s="4"/>
      <c r="J305" s="4"/>
      <c r="K305" s="4"/>
      <c r="L305" s="4"/>
      <c r="M305" s="4"/>
      <c r="N305" s="4"/>
      <c r="O305" s="4"/>
      <c r="P305" s="4"/>
      <c r="Q305" s="4"/>
      <c r="R305" s="4"/>
    </row>
    <row r="306" spans="1:18" x14ac:dyDescent="0.35">
      <c r="A306" s="4"/>
      <c r="B306" s="4"/>
      <c r="C306" s="4"/>
      <c r="D306" s="4"/>
      <c r="E306" s="4"/>
      <c r="F306" s="4"/>
      <c r="G306" s="4"/>
      <c r="H306" s="4"/>
      <c r="I306" s="4"/>
      <c r="J306" s="4"/>
      <c r="K306" s="4"/>
      <c r="L306" s="4"/>
      <c r="M306" s="4"/>
      <c r="N306" s="4"/>
      <c r="O306" s="4"/>
      <c r="P306" s="4"/>
      <c r="Q306" s="4"/>
      <c r="R306" s="4"/>
    </row>
    <row r="307" spans="1:18" x14ac:dyDescent="0.35">
      <c r="A307" s="4"/>
      <c r="B307" s="4"/>
      <c r="C307" s="4"/>
      <c r="D307" s="4"/>
      <c r="E307" s="4"/>
      <c r="F307" s="4"/>
      <c r="G307" s="4"/>
      <c r="H307" s="4"/>
      <c r="I307" s="4"/>
      <c r="J307" s="4"/>
      <c r="K307" s="4"/>
      <c r="L307" s="4"/>
      <c r="M307" s="4"/>
      <c r="N307" s="4"/>
      <c r="O307" s="4"/>
      <c r="P307" s="4"/>
      <c r="Q307" s="4"/>
      <c r="R307" s="4"/>
    </row>
    <row r="308" spans="1:18" x14ac:dyDescent="0.35">
      <c r="A308" s="4"/>
      <c r="B308" s="4"/>
      <c r="C308" s="4"/>
      <c r="D308" s="4"/>
      <c r="E308" s="4"/>
      <c r="F308" s="4"/>
      <c r="G308" s="4"/>
      <c r="H308" s="4"/>
      <c r="I308" s="4"/>
      <c r="J308" s="4"/>
      <c r="K308" s="4"/>
      <c r="L308" s="4"/>
      <c r="M308" s="4"/>
      <c r="N308" s="4"/>
      <c r="O308" s="4"/>
      <c r="P308" s="4"/>
      <c r="Q308" s="4"/>
      <c r="R308" s="4"/>
    </row>
    <row r="309" spans="1:18" x14ac:dyDescent="0.35">
      <c r="A309" s="4"/>
      <c r="B309" s="4"/>
      <c r="C309" s="4"/>
      <c r="D309" s="4"/>
      <c r="E309" s="4"/>
      <c r="F309" s="4"/>
      <c r="G309" s="4"/>
      <c r="H309" s="4"/>
      <c r="I309" s="4"/>
      <c r="J309" s="4"/>
      <c r="K309" s="4"/>
      <c r="L309" s="4"/>
      <c r="M309" s="4"/>
      <c r="N309" s="4"/>
      <c r="O309" s="4"/>
      <c r="P309" s="4"/>
      <c r="Q309" s="4"/>
      <c r="R309" s="4"/>
    </row>
    <row r="310" spans="1:18" x14ac:dyDescent="0.35">
      <c r="A310" s="4"/>
      <c r="B310" s="4"/>
      <c r="C310" s="4"/>
      <c r="D310" s="4"/>
      <c r="E310" s="4"/>
      <c r="F310" s="4"/>
      <c r="G310" s="4"/>
      <c r="H310" s="4"/>
      <c r="I310" s="4"/>
      <c r="J310" s="4"/>
      <c r="K310" s="4"/>
      <c r="L310" s="4"/>
      <c r="M310" s="4"/>
      <c r="N310" s="4"/>
      <c r="O310" s="4"/>
      <c r="P310" s="4"/>
      <c r="Q310" s="4"/>
      <c r="R310" s="4"/>
    </row>
    <row r="311" spans="1:18" x14ac:dyDescent="0.35">
      <c r="A311" s="4"/>
      <c r="B311" s="4"/>
      <c r="C311" s="4"/>
      <c r="D311" s="4"/>
      <c r="E311" s="4"/>
      <c r="F311" s="4"/>
      <c r="G311" s="4"/>
      <c r="H311" s="4"/>
      <c r="I311" s="4"/>
      <c r="J311" s="4"/>
      <c r="K311" s="4"/>
      <c r="L311" s="4"/>
      <c r="M311" s="4"/>
      <c r="N311" s="4"/>
      <c r="O311" s="4"/>
      <c r="P311" s="4"/>
      <c r="Q311" s="4"/>
      <c r="R311" s="4"/>
    </row>
    <row r="312" spans="1:18" x14ac:dyDescent="0.35">
      <c r="A312" s="4"/>
      <c r="B312" s="4"/>
      <c r="C312" s="4"/>
      <c r="D312" s="4"/>
      <c r="E312" s="4"/>
      <c r="F312" s="4"/>
      <c r="G312" s="4"/>
      <c r="H312" s="4"/>
      <c r="I312" s="4"/>
      <c r="J312" s="4"/>
      <c r="K312" s="4"/>
      <c r="L312" s="4"/>
      <c r="M312" s="4"/>
      <c r="N312" s="4"/>
      <c r="O312" s="4"/>
      <c r="P312" s="4"/>
      <c r="Q312" s="4"/>
      <c r="R312" s="4"/>
    </row>
    <row r="313" spans="1:18" x14ac:dyDescent="0.35">
      <c r="A313" s="4"/>
      <c r="B313" s="4"/>
      <c r="C313" s="4"/>
      <c r="D313" s="4"/>
      <c r="E313" s="4"/>
      <c r="F313" s="4"/>
      <c r="G313" s="4"/>
      <c r="H313" s="4"/>
      <c r="I313" s="4"/>
      <c r="J313" s="4"/>
      <c r="K313" s="4"/>
      <c r="L313" s="4"/>
      <c r="M313" s="4"/>
      <c r="N313" s="4"/>
      <c r="O313" s="4"/>
      <c r="P313" s="4"/>
      <c r="Q313" s="4"/>
      <c r="R313" s="4"/>
    </row>
    <row r="314" spans="1:18" x14ac:dyDescent="0.35">
      <c r="A314" s="4"/>
      <c r="B314" s="4"/>
      <c r="C314" s="4"/>
      <c r="D314" s="4"/>
      <c r="E314" s="4"/>
      <c r="F314" s="4"/>
      <c r="G314" s="4"/>
      <c r="H314" s="4"/>
      <c r="I314" s="4"/>
      <c r="J314" s="4"/>
      <c r="K314" s="4"/>
      <c r="L314" s="4"/>
      <c r="M314" s="4"/>
      <c r="N314" s="4"/>
      <c r="O314" s="4"/>
      <c r="P314" s="4"/>
      <c r="Q314" s="4"/>
      <c r="R314" s="4"/>
    </row>
    <row r="315" spans="1:18" x14ac:dyDescent="0.35">
      <c r="A315" s="4"/>
      <c r="B315" s="4"/>
      <c r="C315" s="4"/>
      <c r="D315" s="4"/>
      <c r="E315" s="4"/>
      <c r="F315" s="4"/>
      <c r="G315" s="4"/>
      <c r="H315" s="4"/>
      <c r="I315" s="4"/>
      <c r="J315" s="4"/>
      <c r="K315" s="4"/>
      <c r="L315" s="4"/>
      <c r="M315" s="4"/>
      <c r="N315" s="4"/>
      <c r="O315" s="4"/>
      <c r="P315" s="4"/>
      <c r="Q315" s="4"/>
      <c r="R315" s="4"/>
    </row>
    <row r="316" spans="1:18" x14ac:dyDescent="0.35">
      <c r="A316" s="4"/>
      <c r="B316" s="4"/>
      <c r="C316" s="4"/>
      <c r="D316" s="4"/>
      <c r="E316" s="4"/>
      <c r="F316" s="4"/>
      <c r="G316" s="4"/>
      <c r="H316" s="4"/>
      <c r="I316" s="4"/>
      <c r="J316" s="4"/>
      <c r="K316" s="4"/>
      <c r="L316" s="4"/>
      <c r="M316" s="4"/>
      <c r="N316" s="4"/>
      <c r="O316" s="4"/>
      <c r="P316" s="4"/>
      <c r="Q316" s="4"/>
      <c r="R316" s="4"/>
    </row>
    <row r="317" spans="1:18" x14ac:dyDescent="0.35">
      <c r="A317" s="4"/>
      <c r="B317" s="4"/>
      <c r="C317" s="4"/>
      <c r="D317" s="4"/>
      <c r="E317" s="4"/>
      <c r="F317" s="4"/>
      <c r="G317" s="4"/>
      <c r="H317" s="4"/>
      <c r="I317" s="4"/>
      <c r="J317" s="4"/>
      <c r="K317" s="4"/>
      <c r="L317" s="4"/>
      <c r="M317" s="4"/>
      <c r="N317" s="4"/>
      <c r="O317" s="4"/>
      <c r="P317" s="4"/>
      <c r="Q317" s="4"/>
      <c r="R317" s="4"/>
    </row>
    <row r="318" spans="1:18" x14ac:dyDescent="0.35">
      <c r="A318" s="4"/>
      <c r="B318" s="4"/>
      <c r="C318" s="4"/>
      <c r="D318" s="4"/>
      <c r="E318" s="4"/>
      <c r="F318" s="4"/>
      <c r="G318" s="4"/>
      <c r="H318" s="4"/>
      <c r="I318" s="4"/>
      <c r="J318" s="4"/>
      <c r="K318" s="4"/>
      <c r="L318" s="4"/>
      <c r="M318" s="4"/>
      <c r="N318" s="4"/>
      <c r="O318" s="4"/>
      <c r="P318" s="4"/>
      <c r="Q318" s="4"/>
      <c r="R318" s="4"/>
    </row>
    <row r="319" spans="1:18" x14ac:dyDescent="0.35">
      <c r="A319" s="4"/>
    </row>
  </sheetData>
  <sheetProtection algorithmName="SHA-512" hashValue="9vbpxslgEZ1uozi8JiMDUHb++4IfOOgsc7rDfOw3BtqfkeTn2nCxkp7KxKr7OCKfdol2zzw9qBOkiio8P52Cfg==" saltValue="o+KMsPx2rjacbYHnO3U6lQ==" spinCount="100000" sheet="1" formatCells="0" formatRows="0" insertRows="0"/>
  <mergeCells count="117">
    <mergeCell ref="M69:N69"/>
    <mergeCell ref="O69:P69"/>
    <mergeCell ref="H70:L70"/>
    <mergeCell ref="M70:N70"/>
    <mergeCell ref="O70:P70"/>
    <mergeCell ref="E64:F64"/>
    <mergeCell ref="H64:L64"/>
    <mergeCell ref="M64:N64"/>
    <mergeCell ref="O64:P64"/>
    <mergeCell ref="O66:P66"/>
    <mergeCell ref="C63:D63"/>
    <mergeCell ref="C71:D71"/>
    <mergeCell ref="E71:F71"/>
    <mergeCell ref="B82:Q82"/>
    <mergeCell ref="B83:Q83"/>
    <mergeCell ref="C67:D67"/>
    <mergeCell ref="E67:F67"/>
    <mergeCell ref="H67:L67"/>
    <mergeCell ref="M67:N67"/>
    <mergeCell ref="O67:P67"/>
    <mergeCell ref="C68:D68"/>
    <mergeCell ref="E68:F68"/>
    <mergeCell ref="C69:D69"/>
    <mergeCell ref="E69:F69"/>
    <mergeCell ref="C70:D70"/>
    <mergeCell ref="E70:F70"/>
    <mergeCell ref="H68:L68"/>
    <mergeCell ref="M68:N68"/>
    <mergeCell ref="O68:P68"/>
    <mergeCell ref="H69:L69"/>
    <mergeCell ref="C66:D66"/>
    <mergeCell ref="E66:F66"/>
    <mergeCell ref="H66:L66"/>
    <mergeCell ref="M66:N66"/>
    <mergeCell ref="C65:D65"/>
    <mergeCell ref="E65:F65"/>
    <mergeCell ref="H65:L65"/>
    <mergeCell ref="M65:N65"/>
    <mergeCell ref="O65:P65"/>
    <mergeCell ref="C3:R3"/>
    <mergeCell ref="C4:R4"/>
    <mergeCell ref="B74:P75"/>
    <mergeCell ref="A10:R10"/>
    <mergeCell ref="C12:L12"/>
    <mergeCell ref="M12:N12"/>
    <mergeCell ref="O12:P12"/>
    <mergeCell ref="Q12:R12"/>
    <mergeCell ref="C13:L13"/>
    <mergeCell ref="M13:N13"/>
    <mergeCell ref="Q13:R13"/>
    <mergeCell ref="Q14:R15"/>
    <mergeCell ref="C18:L18"/>
    <mergeCell ref="M18:N18"/>
    <mergeCell ref="Q18:R18"/>
    <mergeCell ref="Q16:R17"/>
    <mergeCell ref="C23:L23"/>
    <mergeCell ref="M23:N23"/>
    <mergeCell ref="Q23:R23"/>
    <mergeCell ref="Q19:R20"/>
    <mergeCell ref="Q21:R22"/>
    <mergeCell ref="C62:D62"/>
    <mergeCell ref="E62:F62"/>
    <mergeCell ref="M62:N62"/>
    <mergeCell ref="A16:A17"/>
    <mergeCell ref="B16:B17"/>
    <mergeCell ref="C16:L17"/>
    <mergeCell ref="M16:N17"/>
    <mergeCell ref="O16:P17"/>
    <mergeCell ref="A26:A27"/>
    <mergeCell ref="B26:B27"/>
    <mergeCell ref="C26:L27"/>
    <mergeCell ref="M26:N27"/>
    <mergeCell ref="O26:P27"/>
    <mergeCell ref="A24:A25"/>
    <mergeCell ref="B24:B25"/>
    <mergeCell ref="C24:L25"/>
    <mergeCell ref="M24:N25"/>
    <mergeCell ref="O24:P25"/>
    <mergeCell ref="A14:A15"/>
    <mergeCell ref="B14:B15"/>
    <mergeCell ref="C14:L15"/>
    <mergeCell ref="M14:N15"/>
    <mergeCell ref="O14:P15"/>
    <mergeCell ref="A21:A22"/>
    <mergeCell ref="B21:B22"/>
    <mergeCell ref="C21:L22"/>
    <mergeCell ref="M21:N22"/>
    <mergeCell ref="O21:P22"/>
    <mergeCell ref="A19:A20"/>
    <mergeCell ref="B19:B20"/>
    <mergeCell ref="C19:L20"/>
    <mergeCell ref="M19:N20"/>
    <mergeCell ref="O19:P20"/>
    <mergeCell ref="B76:P78"/>
    <mergeCell ref="B79:P80"/>
    <mergeCell ref="C58:Q58"/>
    <mergeCell ref="Q24:R25"/>
    <mergeCell ref="Q26:R27"/>
    <mergeCell ref="B33:R33"/>
    <mergeCell ref="O62:P62"/>
    <mergeCell ref="B35:L35"/>
    <mergeCell ref="B36:L36"/>
    <mergeCell ref="B37:L37"/>
    <mergeCell ref="B38:L38"/>
    <mergeCell ref="C42:Q42"/>
    <mergeCell ref="C43:Q43"/>
    <mergeCell ref="C44:Q44"/>
    <mergeCell ref="C45:Q45"/>
    <mergeCell ref="B49:Q50"/>
    <mergeCell ref="C55:Q55"/>
    <mergeCell ref="C56:Q56"/>
    <mergeCell ref="C57:Q57"/>
    <mergeCell ref="E63:F63"/>
    <mergeCell ref="H63:L63"/>
    <mergeCell ref="M63:N63"/>
    <mergeCell ref="O63:P63"/>
    <mergeCell ref="C64:D64"/>
  </mergeCells>
  <pageMargins left="0.59055118110236227" right="0.39370078740157483" top="0.74803149606299213" bottom="0.74803149606299213" header="0.31496062992125984" footer="0.31496062992125984"/>
  <headerFooter scaleWithDoc="0">
    <oddFooter>&amp;L&amp;"Arial,Regular"&amp;8ACAP Renewal/0126/ACAP&amp;C&amp;"Arial,Regular"&amp;8ACAP Renewal &amp;A - Page &amp;P</oddFooter>
  </headerFooter>
  <rowBreaks count="3" manualBreakCount="3">
    <brk id="29" max="17" man="1"/>
    <brk id="46" max="17" man="1"/>
    <brk id="83"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6391" r:id="rId4" name="Check Box 7">
              <controlPr defaultSize="0" autoFill="0" autoLine="0" autoPict="0">
                <anchor moveWithCells="1">
                  <from>
                    <xdr:col>12</xdr:col>
                    <xdr:colOff>69850</xdr:colOff>
                    <xdr:row>34</xdr:row>
                    <xdr:rowOff>19050</xdr:rowOff>
                  </from>
                  <to>
                    <xdr:col>12</xdr:col>
                    <xdr:colOff>260350</xdr:colOff>
                    <xdr:row>34</xdr:row>
                    <xdr:rowOff>203200</xdr:rowOff>
                  </to>
                </anchor>
              </controlPr>
            </control>
          </mc:Choice>
        </mc:AlternateContent>
        <mc:AlternateContent xmlns:mc="http://schemas.openxmlformats.org/markup-compatibility/2006">
          <mc:Choice Requires="x14">
            <control shapeId="16392" r:id="rId5" name="Check Box 8">
              <controlPr defaultSize="0" autoFill="0" autoLine="0" autoPict="0">
                <anchor moveWithCells="1">
                  <from>
                    <xdr:col>12</xdr:col>
                    <xdr:colOff>69850</xdr:colOff>
                    <xdr:row>35</xdr:row>
                    <xdr:rowOff>31750</xdr:rowOff>
                  </from>
                  <to>
                    <xdr:col>12</xdr:col>
                    <xdr:colOff>260350</xdr:colOff>
                    <xdr:row>35</xdr:row>
                    <xdr:rowOff>171450</xdr:rowOff>
                  </to>
                </anchor>
              </controlPr>
            </control>
          </mc:Choice>
        </mc:AlternateContent>
        <mc:AlternateContent xmlns:mc="http://schemas.openxmlformats.org/markup-compatibility/2006">
          <mc:Choice Requires="x14">
            <control shapeId="16393" r:id="rId6" name="Check Box 9">
              <controlPr defaultSize="0" autoFill="0" autoLine="0" autoPict="0">
                <anchor moveWithCells="1">
                  <from>
                    <xdr:col>12</xdr:col>
                    <xdr:colOff>69850</xdr:colOff>
                    <xdr:row>36</xdr:row>
                    <xdr:rowOff>31750</xdr:rowOff>
                  </from>
                  <to>
                    <xdr:col>12</xdr:col>
                    <xdr:colOff>260350</xdr:colOff>
                    <xdr:row>36</xdr:row>
                    <xdr:rowOff>171450</xdr:rowOff>
                  </to>
                </anchor>
              </controlPr>
            </control>
          </mc:Choice>
        </mc:AlternateContent>
        <mc:AlternateContent xmlns:mc="http://schemas.openxmlformats.org/markup-compatibility/2006">
          <mc:Choice Requires="x14">
            <control shapeId="16394" r:id="rId7" name="Check Box 10">
              <controlPr defaultSize="0" autoFill="0" autoLine="0" autoPict="0">
                <anchor moveWithCells="1">
                  <from>
                    <xdr:col>12</xdr:col>
                    <xdr:colOff>69850</xdr:colOff>
                    <xdr:row>37</xdr:row>
                    <xdr:rowOff>50800</xdr:rowOff>
                  </from>
                  <to>
                    <xdr:col>12</xdr:col>
                    <xdr:colOff>260350</xdr:colOff>
                    <xdr:row>37</xdr:row>
                    <xdr:rowOff>165100</xdr:rowOff>
                  </to>
                </anchor>
              </controlPr>
            </control>
          </mc:Choice>
        </mc:AlternateContent>
        <mc:AlternateContent xmlns:mc="http://schemas.openxmlformats.org/markup-compatibility/2006">
          <mc:Choice Requires="x14">
            <control shapeId="16395" r:id="rId8" name="Check Box 11">
              <controlPr defaultSize="0" autoFill="0" autoLine="0" autoPict="0">
                <anchor moveWithCells="1">
                  <from>
                    <xdr:col>13</xdr:col>
                    <xdr:colOff>69850</xdr:colOff>
                    <xdr:row>34</xdr:row>
                    <xdr:rowOff>31750</xdr:rowOff>
                  </from>
                  <to>
                    <xdr:col>13</xdr:col>
                    <xdr:colOff>260350</xdr:colOff>
                    <xdr:row>34</xdr:row>
                    <xdr:rowOff>203200</xdr:rowOff>
                  </to>
                </anchor>
              </controlPr>
            </control>
          </mc:Choice>
        </mc:AlternateContent>
        <mc:AlternateContent xmlns:mc="http://schemas.openxmlformats.org/markup-compatibility/2006">
          <mc:Choice Requires="x14">
            <control shapeId="16396" r:id="rId9" name="Check Box 12">
              <controlPr defaultSize="0" autoFill="0" autoLine="0" autoPict="0">
                <anchor moveWithCells="1">
                  <from>
                    <xdr:col>13</xdr:col>
                    <xdr:colOff>69850</xdr:colOff>
                    <xdr:row>36</xdr:row>
                    <xdr:rowOff>31750</xdr:rowOff>
                  </from>
                  <to>
                    <xdr:col>13</xdr:col>
                    <xdr:colOff>260350</xdr:colOff>
                    <xdr:row>36</xdr:row>
                    <xdr:rowOff>171450</xdr:rowOff>
                  </to>
                </anchor>
              </controlPr>
            </control>
          </mc:Choice>
        </mc:AlternateContent>
        <mc:AlternateContent xmlns:mc="http://schemas.openxmlformats.org/markup-compatibility/2006">
          <mc:Choice Requires="x14">
            <control shapeId="16397" r:id="rId10" name="Check Box 13">
              <controlPr defaultSize="0" autoFill="0" autoLine="0" autoPict="0">
                <anchor moveWithCells="1">
                  <from>
                    <xdr:col>13</xdr:col>
                    <xdr:colOff>69850</xdr:colOff>
                    <xdr:row>37</xdr:row>
                    <xdr:rowOff>38100</xdr:rowOff>
                  </from>
                  <to>
                    <xdr:col>13</xdr:col>
                    <xdr:colOff>260350</xdr:colOff>
                    <xdr:row>37</xdr:row>
                    <xdr:rowOff>171450</xdr:rowOff>
                  </to>
                </anchor>
              </controlPr>
            </control>
          </mc:Choice>
        </mc:AlternateContent>
        <mc:AlternateContent xmlns:mc="http://schemas.openxmlformats.org/markup-compatibility/2006">
          <mc:Choice Requires="x14">
            <control shapeId="16398" r:id="rId11" name="Check Box 14">
              <controlPr defaultSize="0" autoFill="0" autoLine="0" autoPict="0">
                <anchor moveWithCells="1">
                  <from>
                    <xdr:col>13</xdr:col>
                    <xdr:colOff>69850</xdr:colOff>
                    <xdr:row>35</xdr:row>
                    <xdr:rowOff>31750</xdr:rowOff>
                  </from>
                  <to>
                    <xdr:col>13</xdr:col>
                    <xdr:colOff>260350</xdr:colOff>
                    <xdr:row>35</xdr:row>
                    <xdr:rowOff>171450</xdr:rowOff>
                  </to>
                </anchor>
              </controlPr>
            </control>
          </mc:Choice>
        </mc:AlternateContent>
        <mc:AlternateContent xmlns:mc="http://schemas.openxmlformats.org/markup-compatibility/2006">
          <mc:Choice Requires="x14">
            <control shapeId="16403" r:id="rId12" name="Check Box 19">
              <controlPr defaultSize="0" autoFill="0" autoLine="0" autoPict="0">
                <anchor moveWithCells="1">
                  <from>
                    <xdr:col>1</xdr:col>
                    <xdr:colOff>1733550</xdr:colOff>
                    <xdr:row>50</xdr:row>
                    <xdr:rowOff>19050</xdr:rowOff>
                  </from>
                  <to>
                    <xdr:col>2</xdr:col>
                    <xdr:colOff>0</xdr:colOff>
                    <xdr:row>50</xdr:row>
                    <xdr:rowOff>171450</xdr:rowOff>
                  </to>
                </anchor>
              </controlPr>
            </control>
          </mc:Choice>
        </mc:AlternateContent>
        <mc:AlternateContent xmlns:mc="http://schemas.openxmlformats.org/markup-compatibility/2006">
          <mc:Choice Requires="x14">
            <control shapeId="16404" r:id="rId13" name="Check Box 20">
              <controlPr defaultSize="0" autoFill="0" autoLine="0" autoPict="0">
                <anchor moveWithCells="1">
                  <from>
                    <xdr:col>1</xdr:col>
                    <xdr:colOff>1733550</xdr:colOff>
                    <xdr:row>51</xdr:row>
                    <xdr:rowOff>19050</xdr:rowOff>
                  </from>
                  <to>
                    <xdr:col>2</xdr:col>
                    <xdr:colOff>0</xdr:colOff>
                    <xdr:row>51</xdr:row>
                    <xdr:rowOff>171450</xdr:rowOff>
                  </to>
                </anchor>
              </controlPr>
            </control>
          </mc:Choice>
        </mc:AlternateContent>
        <mc:AlternateContent xmlns:mc="http://schemas.openxmlformats.org/markup-compatibility/2006">
          <mc:Choice Requires="x14">
            <control shapeId="16405" r:id="rId14" name="Check Box 21">
              <controlPr defaultSize="0" autoFill="0" autoLine="0" autoPict="0">
                <anchor moveWithCells="1">
                  <from>
                    <xdr:col>1</xdr:col>
                    <xdr:colOff>1733550</xdr:colOff>
                    <xdr:row>52</xdr:row>
                    <xdr:rowOff>19050</xdr:rowOff>
                  </from>
                  <to>
                    <xdr:col>2</xdr:col>
                    <xdr:colOff>0</xdr:colOff>
                    <xdr:row>52</xdr:row>
                    <xdr:rowOff>171450</xdr:rowOff>
                  </to>
                </anchor>
              </controlPr>
            </control>
          </mc:Choice>
        </mc:AlternateContent>
        <mc:AlternateContent xmlns:mc="http://schemas.openxmlformats.org/markup-compatibility/2006">
          <mc:Choice Requires="x14">
            <control shapeId="16406" r:id="rId15" name="Check Box 22">
              <controlPr defaultSize="0" autoFill="0" autoLine="0" autoPict="0">
                <anchor moveWithCells="1">
                  <from>
                    <xdr:col>1</xdr:col>
                    <xdr:colOff>1746250</xdr:colOff>
                    <xdr:row>54</xdr:row>
                    <xdr:rowOff>0</xdr:rowOff>
                  </from>
                  <to>
                    <xdr:col>2</xdr:col>
                    <xdr:colOff>0</xdr:colOff>
                    <xdr:row>54</xdr:row>
                    <xdr:rowOff>203200</xdr:rowOff>
                  </to>
                </anchor>
              </controlPr>
            </control>
          </mc:Choice>
        </mc:AlternateContent>
        <mc:AlternateContent xmlns:mc="http://schemas.openxmlformats.org/markup-compatibility/2006">
          <mc:Choice Requires="x14">
            <control shapeId="16408" r:id="rId16" name="Check Box 24">
              <controlPr defaultSize="0" autoFill="0" autoLine="0" autoPict="0">
                <anchor moveWithCells="1">
                  <from>
                    <xdr:col>1</xdr:col>
                    <xdr:colOff>1746250</xdr:colOff>
                    <xdr:row>55</xdr:row>
                    <xdr:rowOff>0</xdr:rowOff>
                  </from>
                  <to>
                    <xdr:col>2</xdr:col>
                    <xdr:colOff>0</xdr:colOff>
                    <xdr:row>55</xdr:row>
                    <xdr:rowOff>203200</xdr:rowOff>
                  </to>
                </anchor>
              </controlPr>
            </control>
          </mc:Choice>
        </mc:AlternateContent>
        <mc:AlternateContent xmlns:mc="http://schemas.openxmlformats.org/markup-compatibility/2006">
          <mc:Choice Requires="x14">
            <control shapeId="16409" r:id="rId17" name="Check Box 25">
              <controlPr defaultSize="0" autoFill="0" autoLine="0" autoPict="0">
                <anchor moveWithCells="1">
                  <from>
                    <xdr:col>1</xdr:col>
                    <xdr:colOff>1746250</xdr:colOff>
                    <xdr:row>56</xdr:row>
                    <xdr:rowOff>0</xdr:rowOff>
                  </from>
                  <to>
                    <xdr:col>2</xdr:col>
                    <xdr:colOff>0</xdr:colOff>
                    <xdr:row>57</xdr:row>
                    <xdr:rowOff>19050</xdr:rowOff>
                  </to>
                </anchor>
              </controlPr>
            </control>
          </mc:Choice>
        </mc:AlternateContent>
        <mc:AlternateContent xmlns:mc="http://schemas.openxmlformats.org/markup-compatibility/2006">
          <mc:Choice Requires="x14">
            <control shapeId="16410" r:id="rId18" name="Check Box 26">
              <controlPr defaultSize="0" autoFill="0" autoLine="0" autoPict="0">
                <anchor moveWithCells="1">
                  <from>
                    <xdr:col>1</xdr:col>
                    <xdr:colOff>1746250</xdr:colOff>
                    <xdr:row>57</xdr:row>
                    <xdr:rowOff>0</xdr:rowOff>
                  </from>
                  <to>
                    <xdr:col>2</xdr:col>
                    <xdr:colOff>0</xdr:colOff>
                    <xdr:row>58</xdr:row>
                    <xdr:rowOff>19050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C2CEB-0E3E-4268-862B-19D1D0589AF7}">
  <sheetPr codeName="Sheet3">
    <pageSetUpPr fitToPage="1"/>
  </sheetPr>
  <dimension ref="A1:AY58"/>
  <sheetViews>
    <sheetView showGridLines="0" zoomScaleNormal="100" zoomScaleSheetLayoutView="115" zoomScalePageLayoutView="80" workbookViewId="0">
      <selection activeCell="AI21" sqref="AI21"/>
    </sheetView>
  </sheetViews>
  <sheetFormatPr defaultColWidth="8.81640625" defaultRowHeight="17.149999999999999" customHeight="1" x14ac:dyDescent="0.35"/>
  <cols>
    <col min="1" max="1" width="4.81640625" style="544" customWidth="1"/>
    <col min="2" max="24" width="3.7265625" style="544" customWidth="1"/>
    <col min="25" max="25" width="2.26953125" style="544" customWidth="1"/>
    <col min="26" max="26" width="40.54296875" style="544" customWidth="1"/>
    <col min="27" max="34" width="3.7265625" style="544" customWidth="1"/>
    <col min="35" max="35" width="2.81640625" style="544" customWidth="1"/>
    <col min="36" max="37" width="3.26953125" style="544" hidden="1" customWidth="1"/>
    <col min="38" max="39" width="3.453125" style="544" hidden="1" customWidth="1"/>
    <col min="40" max="40" width="0" style="544" hidden="1" customWidth="1"/>
    <col min="41" max="16384" width="8.81640625" style="544"/>
  </cols>
  <sheetData>
    <row r="1" spans="1:51" ht="18" x14ac:dyDescent="0.4">
      <c r="A1" s="1475" t="s">
        <v>444</v>
      </c>
      <c r="B1" s="1476"/>
      <c r="C1" s="1476"/>
      <c r="D1" s="1476"/>
      <c r="E1" s="1476"/>
      <c r="F1" s="1476"/>
      <c r="G1" s="1476"/>
      <c r="H1" s="1476"/>
      <c r="I1" s="1476"/>
      <c r="J1" s="1476"/>
      <c r="K1" s="1476"/>
      <c r="L1" s="1476"/>
      <c r="M1" s="1476"/>
      <c r="N1" s="1476"/>
      <c r="O1" s="1476"/>
      <c r="P1" s="1476"/>
      <c r="Q1" s="1476"/>
      <c r="R1" s="1476"/>
      <c r="S1" s="1476"/>
      <c r="T1" s="1476"/>
      <c r="U1" s="1476"/>
      <c r="V1" s="1476"/>
      <c r="W1" s="1476"/>
      <c r="X1" s="1476"/>
      <c r="Y1" s="1476"/>
      <c r="Z1" s="542"/>
      <c r="AA1" s="542"/>
      <c r="AB1" s="542"/>
      <c r="AC1" s="542"/>
      <c r="AD1" s="542"/>
      <c r="AE1" s="542"/>
      <c r="AF1" s="542"/>
      <c r="AG1" s="542"/>
      <c r="AH1" s="542"/>
      <c r="AI1" s="542"/>
      <c r="AJ1" s="542"/>
      <c r="AK1" s="542"/>
      <c r="AL1" s="542"/>
      <c r="AM1" s="542"/>
      <c r="AN1" s="542"/>
      <c r="AO1" s="542"/>
      <c r="AP1" s="543"/>
      <c r="AQ1" s="543"/>
      <c r="AR1" s="543"/>
      <c r="AS1" s="543"/>
      <c r="AT1" s="543"/>
      <c r="AU1" s="543"/>
      <c r="AV1" s="543"/>
      <c r="AW1" s="543"/>
      <c r="AX1" s="543"/>
      <c r="AY1" s="543"/>
    </row>
    <row r="2" spans="1:51" ht="24.75" customHeight="1" x14ac:dyDescent="0.4">
      <c r="A2" s="1477" t="s">
        <v>445</v>
      </c>
      <c r="B2" s="1477"/>
      <c r="C2" s="1477"/>
      <c r="D2" s="1477"/>
      <c r="E2" s="1477"/>
      <c r="F2" s="1477"/>
      <c r="G2" s="1477"/>
      <c r="H2" s="1477"/>
      <c r="I2" s="1477"/>
      <c r="J2" s="1477"/>
      <c r="K2" s="1477"/>
      <c r="L2" s="1477"/>
      <c r="M2" s="1477"/>
      <c r="N2" s="1477"/>
      <c r="O2" s="1477"/>
      <c r="P2" s="1477"/>
      <c r="Q2" s="1477"/>
      <c r="R2" s="1477"/>
      <c r="S2" s="1477"/>
      <c r="T2" s="1477"/>
      <c r="U2" s="1477"/>
      <c r="V2" s="1477"/>
      <c r="W2" s="1477"/>
      <c r="X2" s="1477"/>
      <c r="Y2" s="542"/>
      <c r="Z2" s="542"/>
      <c r="AA2" s="542"/>
      <c r="AB2" s="542"/>
      <c r="AC2" s="542"/>
      <c r="AD2" s="542"/>
      <c r="AE2" s="542"/>
      <c r="AF2" s="542"/>
      <c r="AG2" s="542"/>
      <c r="AH2" s="542"/>
      <c r="AI2" s="542"/>
      <c r="AJ2" s="542"/>
      <c r="AK2" s="542"/>
      <c r="AL2" s="542"/>
      <c r="AM2" s="542"/>
      <c r="AN2" s="542"/>
      <c r="AO2" s="542"/>
      <c r="AP2" s="543"/>
      <c r="AQ2" s="543"/>
      <c r="AR2" s="543"/>
      <c r="AS2" s="543"/>
      <c r="AT2" s="543"/>
      <c r="AU2" s="543"/>
      <c r="AV2" s="543"/>
      <c r="AW2" s="543"/>
      <c r="AX2" s="543"/>
      <c r="AY2" s="543"/>
    </row>
    <row r="3" spans="1:51" s="545" customFormat="1" ht="28.5" customHeight="1" x14ac:dyDescent="0.35">
      <c r="A3" s="1478" t="s">
        <v>21</v>
      </c>
      <c r="B3" s="1478"/>
      <c r="C3" s="1478"/>
      <c r="D3" s="1478"/>
      <c r="E3" s="1478"/>
      <c r="F3" s="1478"/>
      <c r="G3" s="1478"/>
      <c r="H3" s="1478"/>
      <c r="I3" s="1478"/>
      <c r="J3" s="1478"/>
      <c r="K3" s="1478"/>
      <c r="L3" s="1478"/>
      <c r="M3" s="1478"/>
      <c r="N3" s="1478"/>
      <c r="O3" s="1478"/>
      <c r="P3" s="1478"/>
      <c r="Q3" s="1478"/>
      <c r="R3" s="1478"/>
      <c r="S3" s="1478"/>
      <c r="T3" s="1478"/>
      <c r="U3" s="1478"/>
      <c r="V3" s="1478"/>
      <c r="W3" s="1478"/>
      <c r="X3" s="1478"/>
    </row>
    <row r="4" spans="1:51" s="545" customFormat="1" ht="15.5" x14ac:dyDescent="0.35">
      <c r="A4" s="546"/>
      <c r="B4" s="547"/>
      <c r="C4" s="547"/>
      <c r="D4" s="547"/>
      <c r="E4" s="547"/>
      <c r="F4" s="547"/>
      <c r="G4" s="547"/>
      <c r="H4" s="547"/>
      <c r="I4" s="547"/>
      <c r="J4" s="547"/>
      <c r="K4" s="547"/>
      <c r="L4" s="547"/>
      <c r="M4" s="547"/>
      <c r="N4" s="547"/>
      <c r="O4" s="547"/>
      <c r="P4" s="547"/>
      <c r="Q4" s="547"/>
      <c r="R4" s="547"/>
      <c r="S4" s="547"/>
      <c r="T4" s="547"/>
      <c r="U4" s="547"/>
      <c r="V4" s="547"/>
      <c r="W4" s="547"/>
      <c r="X4" s="547"/>
    </row>
    <row r="5" spans="1:51" s="545" customFormat="1" ht="15.5" x14ac:dyDescent="0.35">
      <c r="A5" s="1479" t="s">
        <v>446</v>
      </c>
      <c r="B5" s="1479"/>
      <c r="C5" s="1479"/>
      <c r="D5" s="1479"/>
      <c r="E5" s="1479"/>
      <c r="F5" s="1479"/>
      <c r="G5" s="1479"/>
      <c r="H5" s="1479"/>
      <c r="I5" s="1479"/>
      <c r="J5" s="1479"/>
      <c r="K5" s="1479"/>
      <c r="L5" s="1479"/>
      <c r="M5" s="1479"/>
      <c r="N5" s="1479"/>
      <c r="O5" s="1479"/>
      <c r="P5" s="1479"/>
      <c r="Q5" s="1479"/>
      <c r="R5" s="1479"/>
      <c r="S5" s="1479"/>
      <c r="T5" s="1479"/>
      <c r="U5" s="1479"/>
      <c r="V5" s="1479"/>
      <c r="W5" s="1479"/>
      <c r="X5" s="1479"/>
    </row>
    <row r="6" spans="1:51" s="545" customFormat="1" ht="17.25" customHeight="1" x14ac:dyDescent="0.35">
      <c r="A6" s="1479"/>
      <c r="B6" s="1479"/>
      <c r="C6" s="1479"/>
      <c r="D6" s="1479"/>
      <c r="E6" s="1479"/>
      <c r="F6" s="1479"/>
      <c r="G6" s="1479"/>
      <c r="H6" s="1479"/>
      <c r="I6" s="1479"/>
      <c r="J6" s="1479"/>
      <c r="K6" s="1479"/>
      <c r="L6" s="1479"/>
      <c r="M6" s="1479"/>
      <c r="N6" s="1479"/>
      <c r="O6" s="1479"/>
      <c r="P6" s="1479"/>
      <c r="Q6" s="1479"/>
      <c r="R6" s="1479"/>
      <c r="S6" s="1479"/>
      <c r="T6" s="1479"/>
      <c r="U6" s="1479"/>
      <c r="V6" s="1479"/>
      <c r="W6" s="1479"/>
      <c r="X6" s="1479"/>
    </row>
    <row r="7" spans="1:51" s="545" customFormat="1" ht="15.5" x14ac:dyDescent="0.35">
      <c r="A7" s="548"/>
      <c r="B7" s="548"/>
      <c r="C7" s="548"/>
      <c r="D7" s="548"/>
      <c r="E7" s="548"/>
      <c r="F7" s="548"/>
      <c r="G7" s="548"/>
      <c r="H7" s="548"/>
      <c r="I7" s="548"/>
      <c r="J7" s="548"/>
      <c r="K7" s="548"/>
      <c r="L7" s="548"/>
      <c r="M7" s="548"/>
      <c r="N7" s="548"/>
      <c r="O7" s="548"/>
      <c r="P7" s="548"/>
      <c r="Q7" s="548"/>
      <c r="R7" s="548"/>
      <c r="S7" s="548"/>
      <c r="T7" s="548"/>
      <c r="U7" s="548"/>
      <c r="V7" s="548"/>
      <c r="W7" s="548"/>
      <c r="X7" s="548"/>
    </row>
    <row r="8" spans="1:51" s="545" customFormat="1" ht="15" customHeight="1" x14ac:dyDescent="0.35">
      <c r="A8" s="545" t="s">
        <v>62</v>
      </c>
      <c r="B8" s="1480" t="s">
        <v>447</v>
      </c>
      <c r="C8" s="1480"/>
      <c r="D8" s="1480"/>
      <c r="E8" s="1480"/>
      <c r="F8" s="1480"/>
      <c r="G8" s="1480"/>
      <c r="H8" s="1480"/>
      <c r="I8" s="1480"/>
      <c r="J8" s="1480"/>
      <c r="K8" s="1480"/>
      <c r="L8" s="1480"/>
      <c r="M8" s="1480"/>
      <c r="N8" s="1480"/>
      <c r="O8" s="1480"/>
      <c r="P8" s="1480"/>
      <c r="Q8" s="1480"/>
      <c r="R8" s="1480"/>
      <c r="S8" s="1480"/>
      <c r="T8" s="1480"/>
      <c r="U8" s="1480"/>
      <c r="V8" s="1480"/>
      <c r="W8" s="1480"/>
      <c r="X8" s="1480"/>
    </row>
    <row r="9" spans="1:51" s="545" customFormat="1" ht="15" customHeight="1" x14ac:dyDescent="0.35">
      <c r="B9" s="549"/>
      <c r="C9" s="549"/>
      <c r="D9" s="549"/>
      <c r="E9" s="549"/>
      <c r="F9" s="549"/>
      <c r="G9" s="549"/>
      <c r="H9" s="549"/>
      <c r="I9" s="549"/>
      <c r="J9" s="549"/>
      <c r="K9" s="549"/>
      <c r="L9" s="549"/>
      <c r="M9" s="549"/>
      <c r="N9" s="549"/>
      <c r="O9" s="549"/>
      <c r="P9" s="549"/>
      <c r="Q9" s="549"/>
      <c r="R9" s="549"/>
      <c r="S9" s="549"/>
      <c r="T9" s="549"/>
      <c r="U9" s="549"/>
      <c r="V9" s="549"/>
      <c r="W9" s="549"/>
      <c r="X9" s="549"/>
    </row>
    <row r="10" spans="1:51" s="545" customFormat="1" ht="15" customHeight="1" x14ac:dyDescent="0.35">
      <c r="A10" s="546"/>
      <c r="B10" s="1469" t="s">
        <v>448</v>
      </c>
      <c r="C10" s="1470"/>
      <c r="D10" s="1470"/>
      <c r="E10" s="1470"/>
      <c r="F10" s="1471"/>
      <c r="G10" s="1472" t="s">
        <v>449</v>
      </c>
      <c r="H10" s="1473"/>
      <c r="I10" s="1473"/>
      <c r="J10" s="1473"/>
      <c r="K10" s="1473"/>
      <c r="L10" s="1473"/>
      <c r="M10" s="1473"/>
      <c r="N10" s="1473"/>
      <c r="O10" s="1473"/>
      <c r="P10" s="1473"/>
      <c r="Q10" s="1473"/>
      <c r="R10" s="1473"/>
      <c r="S10" s="1473"/>
      <c r="T10" s="1473"/>
      <c r="U10" s="1473"/>
      <c r="V10" s="1473"/>
      <c r="W10" s="1473"/>
      <c r="X10" s="1474"/>
    </row>
    <row r="11" spans="1:51" s="545" customFormat="1" ht="18" customHeight="1" x14ac:dyDescent="0.35">
      <c r="A11" s="546"/>
      <c r="B11" s="1481" t="s">
        <v>450</v>
      </c>
      <c r="C11" s="1482"/>
      <c r="D11" s="1482"/>
      <c r="E11" s="1482"/>
      <c r="F11" s="1483"/>
      <c r="G11" s="1484" t="s">
        <v>451</v>
      </c>
      <c r="H11" s="1485"/>
      <c r="I11" s="1485"/>
      <c r="J11" s="1485"/>
      <c r="K11" s="1485"/>
      <c r="L11" s="1485"/>
      <c r="M11" s="1485"/>
      <c r="N11" s="1485"/>
      <c r="O11" s="1485"/>
      <c r="P11" s="1485"/>
      <c r="Q11" s="1485"/>
      <c r="R11" s="1485"/>
      <c r="S11" s="1485"/>
      <c r="T11" s="1485"/>
      <c r="U11" s="1485"/>
      <c r="V11" s="1485"/>
      <c r="W11" s="1485"/>
      <c r="X11" s="1486"/>
    </row>
    <row r="12" spans="1:51" s="545" customFormat="1" ht="15" customHeight="1" x14ac:dyDescent="0.35">
      <c r="A12" s="546"/>
      <c r="B12" s="1487" t="s">
        <v>452</v>
      </c>
      <c r="C12" s="1488"/>
      <c r="D12" s="1488"/>
      <c r="E12" s="1488"/>
      <c r="F12" s="1489"/>
      <c r="G12" s="1490" t="s">
        <v>453</v>
      </c>
      <c r="H12" s="1491"/>
      <c r="I12" s="1491"/>
      <c r="J12" s="1491"/>
      <c r="K12" s="1491"/>
      <c r="L12" s="1491"/>
      <c r="M12" s="1491"/>
      <c r="N12" s="1491"/>
      <c r="O12" s="1491"/>
      <c r="P12" s="1491"/>
      <c r="Q12" s="1491"/>
      <c r="R12" s="1491"/>
      <c r="S12" s="1491"/>
      <c r="T12" s="1491"/>
      <c r="U12" s="1491"/>
      <c r="V12" s="1491"/>
      <c r="W12" s="1491"/>
      <c r="X12" s="1492"/>
    </row>
    <row r="13" spans="1:51" s="545" customFormat="1" ht="15.5" x14ac:dyDescent="0.35">
      <c r="A13" s="546"/>
      <c r="B13" s="547"/>
      <c r="C13" s="550"/>
      <c r="D13" s="550"/>
      <c r="E13" s="550"/>
      <c r="F13" s="550"/>
      <c r="G13" s="550"/>
      <c r="H13" s="551"/>
      <c r="I13" s="551"/>
      <c r="J13" s="551"/>
      <c r="K13" s="551"/>
      <c r="L13" s="551"/>
      <c r="M13" s="551"/>
      <c r="N13" s="551"/>
      <c r="O13" s="551"/>
      <c r="P13" s="551"/>
      <c r="Q13" s="551"/>
      <c r="R13" s="551"/>
      <c r="S13" s="551"/>
      <c r="T13" s="551"/>
      <c r="U13" s="551"/>
      <c r="V13" s="551"/>
      <c r="W13" s="551"/>
      <c r="X13" s="551"/>
    </row>
    <row r="14" spans="1:51" s="552" customFormat="1" ht="27.65" customHeight="1" x14ac:dyDescent="0.45">
      <c r="B14" s="1493" t="s">
        <v>454</v>
      </c>
      <c r="C14" s="1493"/>
      <c r="D14" s="1493"/>
      <c r="E14" s="1493"/>
      <c r="F14" s="1493"/>
      <c r="G14" s="1493"/>
      <c r="H14" s="1493"/>
      <c r="I14" s="1493"/>
      <c r="J14" s="1493"/>
      <c r="K14" s="1493"/>
      <c r="L14" s="1493"/>
      <c r="M14" s="1493"/>
      <c r="N14" s="1493"/>
      <c r="O14" s="1493"/>
      <c r="P14" s="1493"/>
      <c r="Q14" s="1494"/>
      <c r="R14" s="1495" t="s">
        <v>455</v>
      </c>
      <c r="S14" s="1496"/>
      <c r="T14" s="1496"/>
      <c r="U14" s="1496"/>
      <c r="V14" s="1496"/>
      <c r="W14" s="1496"/>
      <c r="X14" s="1497"/>
    </row>
    <row r="15" spans="1:51" s="553" customFormat="1" ht="14" x14ac:dyDescent="0.3">
      <c r="B15" s="1498" t="s">
        <v>456</v>
      </c>
      <c r="C15" s="1498"/>
      <c r="D15" s="1498"/>
      <c r="E15" s="1498"/>
      <c r="F15" s="1498"/>
      <c r="G15" s="1498"/>
      <c r="H15" s="1498"/>
      <c r="I15" s="1498"/>
      <c r="J15" s="1498"/>
      <c r="K15" s="1498"/>
      <c r="L15" s="1499" t="s">
        <v>457</v>
      </c>
      <c r="M15" s="1499"/>
      <c r="N15" s="1499"/>
      <c r="O15" s="1499"/>
      <c r="P15" s="1499"/>
      <c r="Q15" s="1499"/>
      <c r="R15" s="1499" t="s">
        <v>458</v>
      </c>
      <c r="S15" s="1499"/>
      <c r="T15" s="1499"/>
      <c r="U15" s="1499"/>
      <c r="V15" s="1499" t="s">
        <v>459</v>
      </c>
      <c r="W15" s="1499"/>
      <c r="X15" s="1499"/>
    </row>
    <row r="16" spans="1:51" s="553" customFormat="1" ht="14" x14ac:dyDescent="0.3">
      <c r="B16" s="1498"/>
      <c r="C16" s="1498"/>
      <c r="D16" s="1498"/>
      <c r="E16" s="1498"/>
      <c r="F16" s="1498"/>
      <c r="G16" s="1498"/>
      <c r="H16" s="1498"/>
      <c r="I16" s="1498"/>
      <c r="J16" s="1498"/>
      <c r="K16" s="1498"/>
      <c r="L16" s="1499"/>
      <c r="M16" s="1499"/>
      <c r="N16" s="1499"/>
      <c r="O16" s="1499"/>
      <c r="P16" s="1499"/>
      <c r="Q16" s="1499"/>
      <c r="R16" s="1499"/>
      <c r="S16" s="1499"/>
      <c r="T16" s="1499"/>
      <c r="U16" s="1499"/>
      <c r="V16" s="1499"/>
      <c r="W16" s="1499"/>
      <c r="X16" s="1499"/>
    </row>
    <row r="17" spans="1:26" s="553" customFormat="1" ht="14" x14ac:dyDescent="0.3">
      <c r="B17" s="1498"/>
      <c r="C17" s="1498"/>
      <c r="D17" s="1498"/>
      <c r="E17" s="1498"/>
      <c r="F17" s="1498"/>
      <c r="G17" s="1498"/>
      <c r="H17" s="1498"/>
      <c r="I17" s="1498"/>
      <c r="J17" s="1498"/>
      <c r="K17" s="1498"/>
      <c r="L17" s="1499"/>
      <c r="M17" s="1499"/>
      <c r="N17" s="1499"/>
      <c r="O17" s="1499"/>
      <c r="P17" s="1499"/>
      <c r="Q17" s="1499"/>
      <c r="R17" s="1499"/>
      <c r="S17" s="1499"/>
      <c r="T17" s="1499"/>
      <c r="U17" s="1499"/>
      <c r="V17" s="1499"/>
      <c r="W17" s="1499"/>
      <c r="X17" s="1499"/>
    </row>
    <row r="18" spans="1:26" s="552" customFormat="1" ht="23.25" customHeight="1" x14ac:dyDescent="0.45">
      <c r="B18" s="1500" t="s">
        <v>460</v>
      </c>
      <c r="C18" s="1501"/>
      <c r="D18" s="1501"/>
      <c r="E18" s="1501"/>
      <c r="F18" s="1501"/>
      <c r="G18" s="1501"/>
      <c r="H18" s="1501"/>
      <c r="I18" s="1501"/>
      <c r="J18" s="1501"/>
      <c r="K18" s="1502"/>
      <c r="L18" s="1506" t="s">
        <v>461</v>
      </c>
      <c r="M18" s="1507"/>
      <c r="N18" s="1507"/>
      <c r="O18" s="1507"/>
      <c r="P18" s="1507"/>
      <c r="Q18" s="1508"/>
      <c r="R18" s="1512">
        <v>-100</v>
      </c>
      <c r="S18" s="1512"/>
      <c r="T18" s="1512"/>
      <c r="U18" s="1512"/>
      <c r="V18" s="1513" t="s">
        <v>462</v>
      </c>
      <c r="W18" s="1514"/>
      <c r="X18" s="1514"/>
    </row>
    <row r="19" spans="1:26" s="552" customFormat="1" ht="22.5" x14ac:dyDescent="0.45">
      <c r="B19" s="1503"/>
      <c r="C19" s="1504"/>
      <c r="D19" s="1504"/>
      <c r="E19" s="1504"/>
      <c r="F19" s="1504"/>
      <c r="G19" s="1504"/>
      <c r="H19" s="1504"/>
      <c r="I19" s="1504"/>
      <c r="J19" s="1504"/>
      <c r="K19" s="1505"/>
      <c r="L19" s="1509"/>
      <c r="M19" s="1510"/>
      <c r="N19" s="1510"/>
      <c r="O19" s="1510"/>
      <c r="P19" s="1510"/>
      <c r="Q19" s="1511"/>
      <c r="R19" s="1512"/>
      <c r="S19" s="1512"/>
      <c r="T19" s="1512"/>
      <c r="U19" s="1512"/>
      <c r="V19" s="1514"/>
      <c r="W19" s="1514"/>
      <c r="X19" s="1514"/>
    </row>
    <row r="20" spans="1:26" s="552" customFormat="1" ht="22.5" x14ac:dyDescent="0.45">
      <c r="B20" s="1500" t="s">
        <v>463</v>
      </c>
      <c r="C20" s="1501"/>
      <c r="D20" s="1501"/>
      <c r="E20" s="1501"/>
      <c r="F20" s="1501"/>
      <c r="G20" s="1501"/>
      <c r="H20" s="1501"/>
      <c r="I20" s="1501"/>
      <c r="J20" s="1501"/>
      <c r="K20" s="1502"/>
      <c r="L20" s="1506" t="s">
        <v>464</v>
      </c>
      <c r="M20" s="1507"/>
      <c r="N20" s="1507"/>
      <c r="O20" s="1507"/>
      <c r="P20" s="1507"/>
      <c r="Q20" s="1508"/>
      <c r="R20" s="1515">
        <v>100</v>
      </c>
      <c r="S20" s="1515"/>
      <c r="T20" s="1515"/>
      <c r="U20" s="1515"/>
      <c r="V20" s="1516" t="s">
        <v>465</v>
      </c>
      <c r="W20" s="1517"/>
      <c r="X20" s="1517"/>
    </row>
    <row r="21" spans="1:26" s="552" customFormat="1" ht="22.5" x14ac:dyDescent="0.45">
      <c r="B21" s="1503"/>
      <c r="C21" s="1504"/>
      <c r="D21" s="1504"/>
      <c r="E21" s="1504"/>
      <c r="F21" s="1504"/>
      <c r="G21" s="1504"/>
      <c r="H21" s="1504"/>
      <c r="I21" s="1504"/>
      <c r="J21" s="1504"/>
      <c r="K21" s="1505"/>
      <c r="L21" s="1509"/>
      <c r="M21" s="1510"/>
      <c r="N21" s="1510"/>
      <c r="O21" s="1510"/>
      <c r="P21" s="1510"/>
      <c r="Q21" s="1511"/>
      <c r="R21" s="1515"/>
      <c r="S21" s="1515"/>
      <c r="T21" s="1515"/>
      <c r="U21" s="1515"/>
      <c r="V21" s="1517"/>
      <c r="W21" s="1517"/>
      <c r="X21" s="1517"/>
    </row>
    <row r="22" spans="1:26" ht="18" customHeight="1" x14ac:dyDescent="0.35">
      <c r="B22" s="1500" t="s">
        <v>466</v>
      </c>
      <c r="C22" s="1501"/>
      <c r="D22" s="1501"/>
      <c r="E22" s="1501"/>
      <c r="F22" s="1501"/>
      <c r="G22" s="1501"/>
      <c r="H22" s="1501"/>
      <c r="I22" s="1501"/>
      <c r="J22" s="1501"/>
      <c r="K22" s="1502"/>
      <c r="L22" s="1518" t="s">
        <v>467</v>
      </c>
      <c r="M22" s="1519"/>
      <c r="N22" s="1519"/>
      <c r="O22" s="1519"/>
      <c r="P22" s="1519"/>
      <c r="Q22" s="1520"/>
      <c r="R22" s="1524">
        <v>-100</v>
      </c>
      <c r="S22" s="1525"/>
      <c r="T22" s="1525"/>
      <c r="U22" s="1526"/>
      <c r="V22" s="1513" t="s">
        <v>462</v>
      </c>
      <c r="W22" s="1514"/>
      <c r="X22" s="1514"/>
    </row>
    <row r="23" spans="1:26" ht="21" customHeight="1" x14ac:dyDescent="0.35">
      <c r="B23" s="1503"/>
      <c r="C23" s="1504"/>
      <c r="D23" s="1504"/>
      <c r="E23" s="1504"/>
      <c r="F23" s="1504"/>
      <c r="G23" s="1504"/>
      <c r="H23" s="1504"/>
      <c r="I23" s="1504"/>
      <c r="J23" s="1504"/>
      <c r="K23" s="1505"/>
      <c r="L23" s="1521"/>
      <c r="M23" s="1522"/>
      <c r="N23" s="1522"/>
      <c r="O23" s="1522"/>
      <c r="P23" s="1522"/>
      <c r="Q23" s="1523"/>
      <c r="R23" s="1527"/>
      <c r="S23" s="1528"/>
      <c r="T23" s="1528"/>
      <c r="U23" s="1529"/>
      <c r="V23" s="1514"/>
      <c r="W23" s="1514"/>
      <c r="X23" s="1514"/>
    </row>
    <row r="24" spans="1:26" ht="17.5" x14ac:dyDescent="0.35">
      <c r="B24" s="1500" t="s">
        <v>468</v>
      </c>
      <c r="C24" s="1501"/>
      <c r="D24" s="1501"/>
      <c r="E24" s="1501"/>
      <c r="F24" s="1501"/>
      <c r="G24" s="1501"/>
      <c r="H24" s="1501"/>
      <c r="I24" s="1501"/>
      <c r="J24" s="1501"/>
      <c r="K24" s="1502"/>
      <c r="L24" s="1506" t="s">
        <v>464</v>
      </c>
      <c r="M24" s="1507"/>
      <c r="N24" s="1507"/>
      <c r="O24" s="1507"/>
      <c r="P24" s="1507"/>
      <c r="Q24" s="1508"/>
      <c r="R24" s="1515">
        <v>100</v>
      </c>
      <c r="S24" s="1515"/>
      <c r="T24" s="1515"/>
      <c r="U24" s="1515"/>
      <c r="V24" s="1516" t="s">
        <v>465</v>
      </c>
      <c r="W24" s="1517"/>
      <c r="X24" s="1517"/>
    </row>
    <row r="25" spans="1:26" ht="19.5" customHeight="1" x14ac:dyDescent="0.35">
      <c r="B25" s="1503"/>
      <c r="C25" s="1504"/>
      <c r="D25" s="1504"/>
      <c r="E25" s="1504"/>
      <c r="F25" s="1504"/>
      <c r="G25" s="1504"/>
      <c r="H25" s="1504"/>
      <c r="I25" s="1504"/>
      <c r="J25" s="1504"/>
      <c r="K25" s="1505"/>
      <c r="L25" s="1509"/>
      <c r="M25" s="1510"/>
      <c r="N25" s="1510"/>
      <c r="O25" s="1510"/>
      <c r="P25" s="1510"/>
      <c r="Q25" s="1511"/>
      <c r="R25" s="1515"/>
      <c r="S25" s="1515"/>
      <c r="T25" s="1515"/>
      <c r="U25" s="1515"/>
      <c r="V25" s="1517"/>
      <c r="W25" s="1517"/>
      <c r="X25" s="1517"/>
    </row>
    <row r="26" spans="1:26" ht="17.149999999999999" customHeight="1" x14ac:dyDescent="0.35">
      <c r="B26" s="1531" t="s">
        <v>469</v>
      </c>
      <c r="C26" s="1532"/>
      <c r="D26" s="1532"/>
      <c r="E26" s="1532"/>
      <c r="F26" s="1532"/>
      <c r="G26" s="1532"/>
      <c r="H26" s="1532"/>
      <c r="I26" s="1532"/>
      <c r="J26" s="1532"/>
      <c r="K26" s="1533"/>
      <c r="L26" s="1537" t="s">
        <v>470</v>
      </c>
      <c r="M26" s="1538"/>
      <c r="N26" s="1538"/>
      <c r="O26" s="1538"/>
      <c r="P26" s="1538"/>
      <c r="Q26" s="1539"/>
      <c r="R26" s="1524">
        <v>-500</v>
      </c>
      <c r="S26" s="1525"/>
      <c r="T26" s="1525"/>
      <c r="U26" s="1526"/>
      <c r="V26" s="1524">
        <v>0</v>
      </c>
      <c r="W26" s="1525"/>
      <c r="X26" s="1526"/>
    </row>
    <row r="27" spans="1:26" ht="17.149999999999999" customHeight="1" x14ac:dyDescent="0.35">
      <c r="B27" s="1534"/>
      <c r="C27" s="1535"/>
      <c r="D27" s="1535"/>
      <c r="E27" s="1535"/>
      <c r="F27" s="1535"/>
      <c r="G27" s="1535"/>
      <c r="H27" s="1535"/>
      <c r="I27" s="1535"/>
      <c r="J27" s="1535"/>
      <c r="K27" s="1536"/>
      <c r="L27" s="1540"/>
      <c r="M27" s="1541"/>
      <c r="N27" s="1541"/>
      <c r="O27" s="1541"/>
      <c r="P27" s="1541"/>
      <c r="Q27" s="1542"/>
      <c r="R27" s="1527"/>
      <c r="S27" s="1528"/>
      <c r="T27" s="1528"/>
      <c r="U27" s="1529"/>
      <c r="V27" s="1543"/>
      <c r="W27" s="1544"/>
      <c r="X27" s="1545"/>
    </row>
    <row r="28" spans="1:26" ht="17.149999999999999" customHeight="1" x14ac:dyDescent="0.35">
      <c r="B28" s="1531" t="s">
        <v>471</v>
      </c>
      <c r="C28" s="1532"/>
      <c r="D28" s="1532"/>
      <c r="E28" s="1532"/>
      <c r="F28" s="1532"/>
      <c r="G28" s="1532"/>
      <c r="H28" s="1532"/>
      <c r="I28" s="1532"/>
      <c r="J28" s="1532"/>
      <c r="K28" s="1533"/>
      <c r="L28" s="1537" t="s">
        <v>472</v>
      </c>
      <c r="M28" s="1538"/>
      <c r="N28" s="1538"/>
      <c r="O28" s="1538"/>
      <c r="P28" s="1538"/>
      <c r="Q28" s="1539"/>
      <c r="R28" s="1515">
        <v>600</v>
      </c>
      <c r="S28" s="1515"/>
      <c r="T28" s="1515"/>
      <c r="U28" s="1515"/>
      <c r="V28" s="1515">
        <v>0</v>
      </c>
      <c r="W28" s="1515"/>
      <c r="X28" s="1515"/>
    </row>
    <row r="29" spans="1:26" ht="17.149999999999999" customHeight="1" x14ac:dyDescent="0.35">
      <c r="B29" s="1534"/>
      <c r="C29" s="1535"/>
      <c r="D29" s="1535"/>
      <c r="E29" s="1535"/>
      <c r="F29" s="1535"/>
      <c r="G29" s="1535"/>
      <c r="H29" s="1535"/>
      <c r="I29" s="1535"/>
      <c r="J29" s="1535"/>
      <c r="K29" s="1536"/>
      <c r="L29" s="1546"/>
      <c r="M29" s="1547"/>
      <c r="N29" s="1547"/>
      <c r="O29" s="1547"/>
      <c r="P29" s="1547"/>
      <c r="Q29" s="1548"/>
      <c r="R29" s="1515"/>
      <c r="S29" s="1515"/>
      <c r="T29" s="1515"/>
      <c r="U29" s="1515"/>
      <c r="V29" s="1515"/>
      <c r="W29" s="1515"/>
      <c r="X29" s="1515"/>
    </row>
    <row r="30" spans="1:26" ht="30" customHeight="1" x14ac:dyDescent="0.35">
      <c r="B30" s="1549" t="s">
        <v>473</v>
      </c>
      <c r="C30" s="1549"/>
      <c r="D30" s="1549"/>
      <c r="E30" s="1549"/>
      <c r="F30" s="1549"/>
      <c r="G30" s="1549"/>
      <c r="H30" s="1549"/>
      <c r="I30" s="1549"/>
      <c r="J30" s="1549"/>
      <c r="K30" s="1549"/>
      <c r="L30" s="1549"/>
      <c r="M30" s="1549"/>
      <c r="N30" s="1549"/>
      <c r="O30" s="1549"/>
      <c r="P30" s="1549"/>
      <c r="Q30" s="1549"/>
      <c r="R30" s="1549"/>
      <c r="S30" s="1549"/>
      <c r="T30" s="1549"/>
      <c r="U30" s="1549"/>
      <c r="V30" s="1549"/>
      <c r="W30" s="1549"/>
      <c r="X30" s="1549"/>
    </row>
    <row r="31" spans="1:26" ht="50.25" customHeight="1" x14ac:dyDescent="0.35">
      <c r="A31" s="547" t="s">
        <v>64</v>
      </c>
      <c r="B31" s="1530" t="s">
        <v>474</v>
      </c>
      <c r="C31" s="1530"/>
      <c r="D31" s="1530"/>
      <c r="E31" s="1530"/>
      <c r="F31" s="1530"/>
      <c r="G31" s="1530"/>
      <c r="H31" s="1530"/>
      <c r="I31" s="1530"/>
      <c r="J31" s="1530"/>
      <c r="K31" s="1530"/>
      <c r="L31" s="1530"/>
      <c r="M31" s="1530"/>
      <c r="N31" s="1530"/>
      <c r="O31" s="1530"/>
      <c r="P31" s="1530"/>
      <c r="Q31" s="1530"/>
      <c r="R31" s="1530"/>
      <c r="S31" s="1530"/>
      <c r="T31" s="1530"/>
      <c r="U31" s="1530"/>
      <c r="V31" s="1530"/>
      <c r="W31" s="1530"/>
      <c r="X31" s="1530"/>
    </row>
    <row r="32" spans="1:26" ht="17.149999999999999" customHeight="1" x14ac:dyDescent="0.35">
      <c r="B32" s="554"/>
      <c r="C32" s="554"/>
      <c r="D32" s="554"/>
      <c r="E32" s="554"/>
      <c r="F32" s="554"/>
      <c r="G32" s="554"/>
      <c r="H32" s="554"/>
      <c r="I32" s="554"/>
      <c r="J32" s="554"/>
      <c r="K32" s="554"/>
      <c r="L32" s="555"/>
      <c r="M32" s="555"/>
      <c r="N32" s="555"/>
      <c r="O32" s="555"/>
      <c r="P32" s="555"/>
      <c r="Q32" s="555"/>
      <c r="R32" s="556"/>
      <c r="S32" s="556"/>
      <c r="T32" s="556"/>
      <c r="U32" s="556"/>
      <c r="V32" s="556"/>
      <c r="W32" s="556"/>
      <c r="X32" s="556"/>
      <c r="Z32" s="557"/>
    </row>
    <row r="33" spans="1:26" s="545" customFormat="1" ht="15" customHeight="1" x14ac:dyDescent="0.35">
      <c r="A33" s="547" t="s">
        <v>65</v>
      </c>
      <c r="B33" s="1530" t="s">
        <v>475</v>
      </c>
      <c r="C33" s="1530"/>
      <c r="D33" s="1530"/>
      <c r="E33" s="1530"/>
      <c r="F33" s="1530"/>
      <c r="G33" s="1530"/>
      <c r="H33" s="1530"/>
      <c r="I33" s="1530"/>
      <c r="J33" s="1530"/>
      <c r="K33" s="1530"/>
      <c r="L33" s="1530"/>
      <c r="M33" s="1530"/>
      <c r="N33" s="1530"/>
      <c r="O33" s="1530"/>
      <c r="P33" s="1530"/>
      <c r="Q33" s="1530"/>
      <c r="R33" s="1530"/>
      <c r="S33" s="1530"/>
      <c r="T33" s="1530"/>
      <c r="U33" s="1530"/>
      <c r="V33" s="1530"/>
      <c r="W33" s="1530"/>
      <c r="X33" s="1530"/>
      <c r="Y33" s="551"/>
      <c r="Z33" s="1551"/>
    </row>
    <row r="34" spans="1:26" s="545" customFormat="1" ht="15.5" x14ac:dyDescent="0.35">
      <c r="A34" s="546"/>
      <c r="B34" s="1530"/>
      <c r="C34" s="1530"/>
      <c r="D34" s="1530"/>
      <c r="E34" s="1530"/>
      <c r="F34" s="1530"/>
      <c r="G34" s="1530"/>
      <c r="H34" s="1530"/>
      <c r="I34" s="1530"/>
      <c r="J34" s="1530"/>
      <c r="K34" s="1530"/>
      <c r="L34" s="1530"/>
      <c r="M34" s="1530"/>
      <c r="N34" s="1530"/>
      <c r="O34" s="1530"/>
      <c r="P34" s="1530"/>
      <c r="Q34" s="1530"/>
      <c r="R34" s="1530"/>
      <c r="S34" s="1530"/>
      <c r="T34" s="1530"/>
      <c r="U34" s="1530"/>
      <c r="V34" s="1530"/>
      <c r="W34" s="1530"/>
      <c r="X34" s="1530"/>
      <c r="Y34" s="551"/>
      <c r="Z34" s="1551"/>
    </row>
    <row r="35" spans="1:26" s="545" customFormat="1" ht="15.5" x14ac:dyDescent="0.35">
      <c r="A35" s="546"/>
      <c r="B35" s="1530"/>
      <c r="C35" s="1530"/>
      <c r="D35" s="1530"/>
      <c r="E35" s="1530"/>
      <c r="F35" s="1530"/>
      <c r="G35" s="1530"/>
      <c r="H35" s="1530"/>
      <c r="I35" s="1530"/>
      <c r="J35" s="1530"/>
      <c r="K35" s="1530"/>
      <c r="L35" s="1530"/>
      <c r="M35" s="1530"/>
      <c r="N35" s="1530"/>
      <c r="O35" s="1530"/>
      <c r="P35" s="1530"/>
      <c r="Q35" s="1530"/>
      <c r="R35" s="1530"/>
      <c r="S35" s="1530"/>
      <c r="T35" s="1530"/>
      <c r="U35" s="1530"/>
      <c r="V35" s="1530"/>
      <c r="W35" s="1530"/>
      <c r="X35" s="1530"/>
      <c r="Y35" s="551"/>
      <c r="Z35" s="1551"/>
    </row>
    <row r="36" spans="1:26" s="545" customFormat="1" ht="15.5" x14ac:dyDescent="0.35">
      <c r="A36" s="546"/>
      <c r="B36" s="1530"/>
      <c r="C36" s="1530"/>
      <c r="D36" s="1530"/>
      <c r="E36" s="1530"/>
      <c r="F36" s="1530"/>
      <c r="G36" s="1530"/>
      <c r="H36" s="1530"/>
      <c r="I36" s="1530"/>
      <c r="J36" s="1530"/>
      <c r="K36" s="1530"/>
      <c r="L36" s="1530"/>
      <c r="M36" s="1530"/>
      <c r="N36" s="1530"/>
      <c r="O36" s="1530"/>
      <c r="P36" s="1530"/>
      <c r="Q36" s="1530"/>
      <c r="R36" s="1530"/>
      <c r="S36" s="1530"/>
      <c r="T36" s="1530"/>
      <c r="U36" s="1530"/>
      <c r="V36" s="1530"/>
      <c r="W36" s="1530"/>
      <c r="X36" s="1530"/>
      <c r="Y36" s="551"/>
      <c r="Z36" s="1551"/>
    </row>
    <row r="37" spans="1:26" s="545" customFormat="1" ht="46.5" customHeight="1" x14ac:dyDescent="0.35">
      <c r="A37" s="546"/>
      <c r="B37" s="1530"/>
      <c r="C37" s="1530"/>
      <c r="D37" s="1530"/>
      <c r="E37" s="1530"/>
      <c r="F37" s="1530"/>
      <c r="G37" s="1530"/>
      <c r="H37" s="1530"/>
      <c r="I37" s="1530"/>
      <c r="J37" s="1530"/>
      <c r="K37" s="1530"/>
      <c r="L37" s="1530"/>
      <c r="M37" s="1530"/>
      <c r="N37" s="1530"/>
      <c r="O37" s="1530"/>
      <c r="P37" s="1530"/>
      <c r="Q37" s="1530"/>
      <c r="R37" s="1530"/>
      <c r="S37" s="1530"/>
      <c r="T37" s="1530"/>
      <c r="U37" s="1530"/>
      <c r="V37" s="1530"/>
      <c r="W37" s="1530"/>
      <c r="X37" s="1530"/>
      <c r="Y37" s="551"/>
      <c r="Z37" s="1551"/>
    </row>
    <row r="38" spans="1:26" s="545" customFormat="1" ht="15.5" x14ac:dyDescent="0.35">
      <c r="A38" s="546"/>
      <c r="B38" s="549"/>
      <c r="C38" s="549"/>
      <c r="D38" s="549"/>
      <c r="E38" s="549"/>
      <c r="F38" s="549"/>
      <c r="G38" s="549"/>
      <c r="H38" s="549"/>
      <c r="I38" s="549"/>
      <c r="J38" s="549"/>
      <c r="K38" s="549"/>
      <c r="L38" s="549"/>
      <c r="M38" s="549"/>
      <c r="N38" s="549"/>
      <c r="O38" s="549"/>
      <c r="P38" s="549"/>
      <c r="Q38" s="549"/>
      <c r="R38" s="549"/>
      <c r="S38" s="549"/>
      <c r="T38" s="549"/>
      <c r="U38" s="549"/>
      <c r="V38" s="549"/>
      <c r="W38" s="549"/>
      <c r="X38" s="549"/>
      <c r="Y38" s="551"/>
      <c r="Z38" s="558"/>
    </row>
    <row r="39" spans="1:26" s="545" customFormat="1" ht="15" customHeight="1" x14ac:dyDescent="0.35">
      <c r="A39" s="546" t="s">
        <v>68</v>
      </c>
      <c r="B39" s="1530" t="s">
        <v>476</v>
      </c>
      <c r="C39" s="1530"/>
      <c r="D39" s="1530"/>
      <c r="E39" s="1530"/>
      <c r="F39" s="1530"/>
      <c r="G39" s="1530"/>
      <c r="H39" s="1530"/>
      <c r="I39" s="1530"/>
      <c r="J39" s="1530"/>
      <c r="K39" s="1530"/>
      <c r="L39" s="1530"/>
      <c r="M39" s="1530"/>
      <c r="N39" s="1530"/>
      <c r="O39" s="1530"/>
      <c r="P39" s="1530"/>
      <c r="Q39" s="1530"/>
      <c r="R39" s="1530"/>
      <c r="S39" s="1530"/>
      <c r="T39" s="1530"/>
      <c r="U39" s="1530"/>
      <c r="V39" s="1530"/>
      <c r="W39" s="1530"/>
      <c r="X39" s="1530"/>
      <c r="Y39" s="551"/>
    </row>
    <row r="40" spans="1:26" s="545" customFormat="1" ht="15.5" x14ac:dyDescent="0.35">
      <c r="A40" s="546"/>
      <c r="B40" s="1530"/>
      <c r="C40" s="1530"/>
      <c r="D40" s="1530"/>
      <c r="E40" s="1530"/>
      <c r="F40" s="1530"/>
      <c r="G40" s="1530"/>
      <c r="H40" s="1530"/>
      <c r="I40" s="1530"/>
      <c r="J40" s="1530"/>
      <c r="K40" s="1530"/>
      <c r="L40" s="1530"/>
      <c r="M40" s="1530"/>
      <c r="N40" s="1530"/>
      <c r="O40" s="1530"/>
      <c r="P40" s="1530"/>
      <c r="Q40" s="1530"/>
      <c r="R40" s="1530"/>
      <c r="S40" s="1530"/>
      <c r="T40" s="1530"/>
      <c r="U40" s="1530"/>
      <c r="V40" s="1530"/>
      <c r="W40" s="1530"/>
      <c r="X40" s="1530"/>
      <c r="Y40" s="551"/>
    </row>
    <row r="41" spans="1:26" s="545" customFormat="1" ht="15.5" x14ac:dyDescent="0.35">
      <c r="A41" s="546"/>
      <c r="B41" s="1530"/>
      <c r="C41" s="1530"/>
      <c r="D41" s="1530"/>
      <c r="E41" s="1530"/>
      <c r="F41" s="1530"/>
      <c r="G41" s="1530"/>
      <c r="H41" s="1530"/>
      <c r="I41" s="1530"/>
      <c r="J41" s="1530"/>
      <c r="K41" s="1530"/>
      <c r="L41" s="1530"/>
      <c r="M41" s="1530"/>
      <c r="N41" s="1530"/>
      <c r="O41" s="1530"/>
      <c r="P41" s="1530"/>
      <c r="Q41" s="1530"/>
      <c r="R41" s="1530"/>
      <c r="S41" s="1530"/>
      <c r="T41" s="1530"/>
      <c r="U41" s="1530"/>
      <c r="V41" s="1530"/>
      <c r="W41" s="1530"/>
      <c r="X41" s="1530"/>
      <c r="Y41" s="551"/>
    </row>
    <row r="42" spans="1:26" s="545" customFormat="1" ht="15.5" x14ac:dyDescent="0.35">
      <c r="A42" s="546"/>
      <c r="B42" s="1530"/>
      <c r="C42" s="1530"/>
      <c r="D42" s="1530"/>
      <c r="E42" s="1530"/>
      <c r="F42" s="1530"/>
      <c r="G42" s="1530"/>
      <c r="H42" s="1530"/>
      <c r="I42" s="1530"/>
      <c r="J42" s="1530"/>
      <c r="K42" s="1530"/>
      <c r="L42" s="1530"/>
      <c r="M42" s="1530"/>
      <c r="N42" s="1530"/>
      <c r="O42" s="1530"/>
      <c r="P42" s="1530"/>
      <c r="Q42" s="1530"/>
      <c r="R42" s="1530"/>
      <c r="S42" s="1530"/>
      <c r="T42" s="1530"/>
      <c r="U42" s="1530"/>
      <c r="V42" s="1530"/>
      <c r="W42" s="1530"/>
      <c r="X42" s="1530"/>
      <c r="Y42" s="551"/>
    </row>
    <row r="43" spans="1:26" s="545" customFormat="1" ht="15.5" x14ac:dyDescent="0.35">
      <c r="A43" s="546"/>
      <c r="B43" s="1530"/>
      <c r="C43" s="1530"/>
      <c r="D43" s="1530"/>
      <c r="E43" s="1530"/>
      <c r="F43" s="1530"/>
      <c r="G43" s="1530"/>
      <c r="H43" s="1530"/>
      <c r="I43" s="1530"/>
      <c r="J43" s="1530"/>
      <c r="K43" s="1530"/>
      <c r="L43" s="1530"/>
      <c r="M43" s="1530"/>
      <c r="N43" s="1530"/>
      <c r="O43" s="1530"/>
      <c r="P43" s="1530"/>
      <c r="Q43" s="1530"/>
      <c r="R43" s="1530"/>
      <c r="S43" s="1530"/>
      <c r="T43" s="1530"/>
      <c r="U43" s="1530"/>
      <c r="V43" s="1530"/>
      <c r="W43" s="1530"/>
      <c r="X43" s="1530"/>
      <c r="Y43" s="551"/>
    </row>
    <row r="44" spans="1:26" s="545" customFormat="1" ht="15.5" x14ac:dyDescent="0.35">
      <c r="A44" s="546"/>
      <c r="B44" s="1530"/>
      <c r="C44" s="1530"/>
      <c r="D44" s="1530"/>
      <c r="E44" s="1530"/>
      <c r="F44" s="1530"/>
      <c r="G44" s="1530"/>
      <c r="H44" s="1530"/>
      <c r="I44" s="1530"/>
      <c r="J44" s="1530"/>
      <c r="K44" s="1530"/>
      <c r="L44" s="1530"/>
      <c r="M44" s="1530"/>
      <c r="N44" s="1530"/>
      <c r="O44" s="1530"/>
      <c r="P44" s="1530"/>
      <c r="Q44" s="1530"/>
      <c r="R44" s="1530"/>
      <c r="S44" s="1530"/>
      <c r="T44" s="1530"/>
      <c r="U44" s="1530"/>
      <c r="V44" s="1530"/>
      <c r="W44" s="1530"/>
      <c r="X44" s="1530"/>
      <c r="Y44" s="551"/>
    </row>
    <row r="45" spans="1:26" s="545" customFormat="1" ht="34.5" customHeight="1" x14ac:dyDescent="0.35">
      <c r="A45" s="546"/>
      <c r="B45" s="1530"/>
      <c r="C45" s="1530"/>
      <c r="D45" s="1530"/>
      <c r="E45" s="1530"/>
      <c r="F45" s="1530"/>
      <c r="G45" s="1530"/>
      <c r="H45" s="1530"/>
      <c r="I45" s="1530"/>
      <c r="J45" s="1530"/>
      <c r="K45" s="1530"/>
      <c r="L45" s="1530"/>
      <c r="M45" s="1530"/>
      <c r="N45" s="1530"/>
      <c r="O45" s="1530"/>
      <c r="P45" s="1530"/>
      <c r="Q45" s="1530"/>
      <c r="R45" s="1530"/>
      <c r="S45" s="1530"/>
      <c r="T45" s="1530"/>
      <c r="U45" s="1530"/>
      <c r="V45" s="1530"/>
      <c r="W45" s="1530"/>
      <c r="X45" s="1530"/>
      <c r="Y45" s="551"/>
    </row>
    <row r="46" spans="1:26" s="545" customFormat="1" ht="15" customHeight="1" x14ac:dyDescent="0.35">
      <c r="A46" s="546" t="s">
        <v>477</v>
      </c>
      <c r="B46" s="1530" t="s">
        <v>478</v>
      </c>
      <c r="C46" s="1530"/>
      <c r="D46" s="1530"/>
      <c r="E46" s="1530"/>
      <c r="F46" s="1530"/>
      <c r="G46" s="1530"/>
      <c r="H46" s="1530"/>
      <c r="I46" s="1530"/>
      <c r="J46" s="1530"/>
      <c r="K46" s="1530"/>
      <c r="L46" s="1530"/>
      <c r="M46" s="1530"/>
      <c r="N46" s="1530"/>
      <c r="O46" s="1530"/>
      <c r="P46" s="1530"/>
      <c r="Q46" s="1530"/>
      <c r="R46" s="1530"/>
      <c r="S46" s="1530"/>
      <c r="T46" s="1530"/>
      <c r="U46" s="1530"/>
      <c r="V46" s="1530"/>
      <c r="W46" s="1530"/>
      <c r="X46" s="1530"/>
      <c r="Y46" s="551"/>
    </row>
    <row r="47" spans="1:26" s="545" customFormat="1" ht="15.5" x14ac:dyDescent="0.35">
      <c r="A47" s="546"/>
      <c r="B47" s="1530"/>
      <c r="C47" s="1530"/>
      <c r="D47" s="1530"/>
      <c r="E47" s="1530"/>
      <c r="F47" s="1530"/>
      <c r="G47" s="1530"/>
      <c r="H47" s="1530"/>
      <c r="I47" s="1530"/>
      <c r="J47" s="1530"/>
      <c r="K47" s="1530"/>
      <c r="L47" s="1530"/>
      <c r="M47" s="1530"/>
      <c r="N47" s="1530"/>
      <c r="O47" s="1530"/>
      <c r="P47" s="1530"/>
      <c r="Q47" s="1530"/>
      <c r="R47" s="1530"/>
      <c r="S47" s="1530"/>
      <c r="T47" s="1530"/>
      <c r="U47" s="1530"/>
      <c r="V47" s="1530"/>
      <c r="W47" s="1530"/>
      <c r="X47" s="1530"/>
      <c r="Y47" s="551"/>
    </row>
    <row r="48" spans="1:26" s="545" customFormat="1" ht="15.5" x14ac:dyDescent="0.35">
      <c r="A48" s="546"/>
      <c r="B48" s="1530"/>
      <c r="C48" s="1530"/>
      <c r="D48" s="1530"/>
      <c r="E48" s="1530"/>
      <c r="F48" s="1530"/>
      <c r="G48" s="1530"/>
      <c r="H48" s="1530"/>
      <c r="I48" s="1530"/>
      <c r="J48" s="1530"/>
      <c r="K48" s="1530"/>
      <c r="L48" s="1530"/>
      <c r="M48" s="1530"/>
      <c r="N48" s="1530"/>
      <c r="O48" s="1530"/>
      <c r="P48" s="1530"/>
      <c r="Q48" s="1530"/>
      <c r="R48" s="1530"/>
      <c r="S48" s="1530"/>
      <c r="T48" s="1530"/>
      <c r="U48" s="1530"/>
      <c r="V48" s="1530"/>
      <c r="W48" s="1530"/>
      <c r="X48" s="1530"/>
      <c r="Y48" s="551"/>
    </row>
    <row r="49" spans="1:26" s="545" customFormat="1" ht="132" customHeight="1" x14ac:dyDescent="0.35">
      <c r="A49" s="546"/>
      <c r="B49" s="1530"/>
      <c r="C49" s="1530"/>
      <c r="D49" s="1530"/>
      <c r="E49" s="1530"/>
      <c r="F49" s="1530"/>
      <c r="G49" s="1530"/>
      <c r="H49" s="1530"/>
      <c r="I49" s="1530"/>
      <c r="J49" s="1530"/>
      <c r="K49" s="1530"/>
      <c r="L49" s="1530"/>
      <c r="M49" s="1530"/>
      <c r="N49" s="1530"/>
      <c r="O49" s="1530"/>
      <c r="P49" s="1530"/>
      <c r="Q49" s="1530"/>
      <c r="R49" s="1530"/>
      <c r="S49" s="1530"/>
      <c r="T49" s="1530"/>
      <c r="U49" s="1530"/>
      <c r="V49" s="1530"/>
      <c r="W49" s="1530"/>
      <c r="X49" s="1530"/>
      <c r="Y49" s="551"/>
    </row>
    <row r="50" spans="1:26" s="545" customFormat="1" ht="15" customHeight="1" x14ac:dyDescent="0.35">
      <c r="A50" s="546" t="s">
        <v>479</v>
      </c>
      <c r="B50" s="1530" t="s">
        <v>480</v>
      </c>
      <c r="C50" s="1530"/>
      <c r="D50" s="1530"/>
      <c r="E50" s="1530"/>
      <c r="F50" s="1530"/>
      <c r="G50" s="1530"/>
      <c r="H50" s="1530"/>
      <c r="I50" s="1530"/>
      <c r="J50" s="1530"/>
      <c r="K50" s="1530"/>
      <c r="L50" s="1530"/>
      <c r="M50" s="1530"/>
      <c r="N50" s="1530"/>
      <c r="O50" s="1530"/>
      <c r="P50" s="1530"/>
      <c r="Q50" s="1530"/>
      <c r="R50" s="1530"/>
      <c r="S50" s="1530"/>
      <c r="T50" s="1530"/>
      <c r="U50" s="1530"/>
      <c r="V50" s="1530"/>
      <c r="W50" s="1530"/>
      <c r="X50" s="1530"/>
      <c r="Y50" s="551"/>
    </row>
    <row r="51" spans="1:26" s="545" customFormat="1" ht="15.65" customHeight="1" x14ac:dyDescent="0.35">
      <c r="A51" s="546"/>
      <c r="B51" s="559"/>
      <c r="C51" s="559"/>
      <c r="D51" s="559"/>
      <c r="E51" s="559"/>
      <c r="F51" s="559"/>
      <c r="G51" s="559"/>
      <c r="H51" s="559"/>
      <c r="I51" s="559"/>
      <c r="J51" s="559"/>
      <c r="K51" s="559"/>
      <c r="L51" s="559"/>
      <c r="M51" s="559"/>
      <c r="N51" s="559"/>
      <c r="O51" s="559"/>
      <c r="P51" s="559"/>
      <c r="Q51" s="559"/>
      <c r="R51" s="559"/>
      <c r="S51" s="559"/>
      <c r="T51" s="559"/>
      <c r="U51" s="559"/>
      <c r="V51" s="559"/>
      <c r="W51" s="559"/>
      <c r="X51" s="559"/>
      <c r="Y51" s="551"/>
    </row>
    <row r="52" spans="1:26" ht="17.5" x14ac:dyDescent="0.35">
      <c r="A52" s="546" t="s">
        <v>481</v>
      </c>
      <c r="B52" s="1480" t="s">
        <v>482</v>
      </c>
      <c r="C52" s="1480"/>
      <c r="D52" s="1480"/>
      <c r="E52" s="1480"/>
      <c r="F52" s="1480"/>
      <c r="G52" s="1480"/>
      <c r="H52" s="1480"/>
      <c r="I52" s="1480"/>
      <c r="J52" s="1480"/>
      <c r="K52" s="1480"/>
      <c r="L52" s="1480"/>
      <c r="M52" s="1480"/>
      <c r="N52" s="1480"/>
      <c r="O52" s="1480"/>
      <c r="P52" s="1480"/>
      <c r="Q52" s="1480"/>
      <c r="R52" s="1480"/>
      <c r="S52" s="1480"/>
      <c r="T52" s="1480"/>
      <c r="U52" s="1480"/>
      <c r="V52" s="1480"/>
      <c r="W52" s="1480"/>
      <c r="X52" s="1480"/>
      <c r="Z52" s="560"/>
    </row>
    <row r="53" spans="1:26" ht="17.5" x14ac:dyDescent="0.35">
      <c r="A53" s="561"/>
      <c r="B53" s="549"/>
      <c r="C53" s="549"/>
      <c r="D53" s="549"/>
      <c r="E53" s="549"/>
      <c r="F53" s="549"/>
      <c r="G53" s="549"/>
      <c r="H53" s="549"/>
      <c r="I53" s="549"/>
      <c r="J53" s="549"/>
      <c r="K53" s="549"/>
      <c r="L53" s="549"/>
      <c r="M53" s="549"/>
      <c r="N53" s="549"/>
      <c r="O53" s="549"/>
      <c r="P53" s="549"/>
      <c r="Q53" s="549"/>
      <c r="R53" s="549"/>
      <c r="S53" s="549"/>
      <c r="T53" s="549"/>
      <c r="U53" s="549"/>
      <c r="V53" s="549"/>
      <c r="W53" s="549"/>
      <c r="X53" s="549"/>
      <c r="Z53" s="560"/>
    </row>
    <row r="54" spans="1:26" ht="17.149999999999999" customHeight="1" x14ac:dyDescent="0.35">
      <c r="A54" s="545"/>
      <c r="B54" s="1552" t="s">
        <v>483</v>
      </c>
      <c r="C54" s="1552"/>
      <c r="D54" s="1552"/>
      <c r="E54" s="1552"/>
      <c r="F54" s="1552"/>
      <c r="G54" s="1552"/>
      <c r="H54" s="1552"/>
      <c r="I54" s="1552"/>
      <c r="J54" s="1552"/>
      <c r="K54" s="1552" t="s">
        <v>484</v>
      </c>
      <c r="L54" s="1552"/>
      <c r="M54" s="1552"/>
      <c r="N54" s="1552"/>
      <c r="O54" s="1552"/>
      <c r="P54" s="1552"/>
      <c r="Q54" s="1552"/>
      <c r="R54" s="1552"/>
      <c r="S54" s="1552"/>
      <c r="T54" s="1552"/>
      <c r="U54" s="1552"/>
      <c r="V54" s="1552"/>
      <c r="W54" s="1552"/>
      <c r="X54" s="1552"/>
      <c r="Y54" s="545"/>
    </row>
    <row r="55" spans="1:26" ht="103.5" customHeight="1" x14ac:dyDescent="0.35">
      <c r="A55" s="545"/>
      <c r="B55" s="1550" t="s">
        <v>485</v>
      </c>
      <c r="C55" s="1550"/>
      <c r="D55" s="1550"/>
      <c r="E55" s="1550"/>
      <c r="F55" s="1550"/>
      <c r="G55" s="1550"/>
      <c r="H55" s="1550"/>
      <c r="I55" s="1550"/>
      <c r="J55" s="1550"/>
      <c r="K55" s="1550" t="s">
        <v>486</v>
      </c>
      <c r="L55" s="1550"/>
      <c r="M55" s="1550"/>
      <c r="N55" s="1550"/>
      <c r="O55" s="1550"/>
      <c r="P55" s="1550"/>
      <c r="Q55" s="1550"/>
      <c r="R55" s="1550"/>
      <c r="S55" s="1550"/>
      <c r="T55" s="1550"/>
      <c r="U55" s="1550"/>
      <c r="V55" s="1550"/>
      <c r="W55" s="1550"/>
      <c r="X55" s="1550"/>
      <c r="Y55" s="545"/>
    </row>
    <row r="56" spans="1:26" ht="119.25" customHeight="1" x14ac:dyDescent="0.35">
      <c r="A56" s="545"/>
      <c r="B56" s="1550" t="s">
        <v>487</v>
      </c>
      <c r="C56" s="1550"/>
      <c r="D56" s="1550"/>
      <c r="E56" s="1550"/>
      <c r="F56" s="1550"/>
      <c r="G56" s="1550"/>
      <c r="H56" s="1550"/>
      <c r="I56" s="1550"/>
      <c r="J56" s="1550"/>
      <c r="K56" s="1550" t="s">
        <v>488</v>
      </c>
      <c r="L56" s="1550"/>
      <c r="M56" s="1550"/>
      <c r="N56" s="1550"/>
      <c r="O56" s="1550"/>
      <c r="P56" s="1550"/>
      <c r="Q56" s="1550"/>
      <c r="R56" s="1550"/>
      <c r="S56" s="1550"/>
      <c r="T56" s="1550"/>
      <c r="U56" s="1550"/>
      <c r="V56" s="1550"/>
      <c r="W56" s="1550"/>
      <c r="X56" s="1550"/>
      <c r="Y56" s="545"/>
    </row>
    <row r="57" spans="1:26" ht="17.149999999999999" customHeight="1" x14ac:dyDescent="0.35">
      <c r="A57" s="545"/>
      <c r="B57" s="545"/>
      <c r="C57" s="545"/>
      <c r="D57" s="545"/>
      <c r="E57" s="545"/>
      <c r="F57" s="545"/>
      <c r="G57" s="545"/>
      <c r="H57" s="545"/>
      <c r="I57" s="545"/>
      <c r="J57" s="545"/>
      <c r="K57" s="545"/>
      <c r="L57" s="545"/>
      <c r="M57" s="545"/>
      <c r="N57" s="545"/>
      <c r="O57" s="545"/>
      <c r="P57" s="545"/>
      <c r="Q57" s="545"/>
      <c r="R57" s="545"/>
      <c r="S57" s="545"/>
      <c r="T57" s="545"/>
      <c r="U57" s="545"/>
      <c r="V57" s="545"/>
      <c r="W57" s="545"/>
      <c r="X57" s="545"/>
      <c r="Y57" s="545"/>
    </row>
    <row r="58" spans="1:26" ht="17.149999999999999" customHeight="1" x14ac:dyDescent="0.35">
      <c r="A58" s="545"/>
      <c r="B58" s="545"/>
      <c r="C58" s="545"/>
      <c r="D58" s="545"/>
      <c r="E58" s="545"/>
      <c r="F58" s="545"/>
      <c r="G58" s="545"/>
      <c r="H58" s="545"/>
      <c r="I58" s="545"/>
      <c r="J58" s="545"/>
      <c r="K58" s="545"/>
      <c r="L58" s="545"/>
      <c r="M58" s="545"/>
      <c r="N58" s="545"/>
      <c r="O58" s="545"/>
      <c r="P58" s="545"/>
      <c r="Q58" s="545"/>
      <c r="R58" s="545"/>
      <c r="S58" s="545"/>
      <c r="T58" s="545"/>
      <c r="U58" s="545"/>
      <c r="V58" s="545"/>
      <c r="W58" s="545"/>
      <c r="X58" s="545"/>
      <c r="Y58" s="545"/>
    </row>
  </sheetData>
  <sheetProtection algorithmName="SHA-512" hashValue="VKoz+qnyvDJ0lSKXYHKSl8QOBcpY4DupUiEP5y9decr/oEApolsV5HdfgwNK7JwmEfOgzrWqEPUFOK/GfPSbpg==" saltValue="1S7jswQ2axSZoHR56gk0sA==" spinCount="100000" sheet="1" objects="1" scenarios="1"/>
  <mergeCells count="55">
    <mergeCell ref="B56:J56"/>
    <mergeCell ref="K56:X56"/>
    <mergeCell ref="B33:X37"/>
    <mergeCell ref="Z33:Z37"/>
    <mergeCell ref="B39:X45"/>
    <mergeCell ref="B46:X49"/>
    <mergeCell ref="B50:X50"/>
    <mergeCell ref="B52:X52"/>
    <mergeCell ref="B54:J54"/>
    <mergeCell ref="K54:X54"/>
    <mergeCell ref="B55:J55"/>
    <mergeCell ref="K55:X55"/>
    <mergeCell ref="B31:X31"/>
    <mergeCell ref="B24:K25"/>
    <mergeCell ref="L24:Q25"/>
    <mergeCell ref="R24:U25"/>
    <mergeCell ref="V24:X25"/>
    <mergeCell ref="B26:K27"/>
    <mergeCell ref="L26:Q27"/>
    <mergeCell ref="R26:U27"/>
    <mergeCell ref="V26:X27"/>
    <mergeCell ref="B28:K29"/>
    <mergeCell ref="L28:Q29"/>
    <mergeCell ref="R28:U29"/>
    <mergeCell ref="V28:X29"/>
    <mergeCell ref="B30:X30"/>
    <mergeCell ref="B20:K21"/>
    <mergeCell ref="L20:Q21"/>
    <mergeCell ref="R20:U21"/>
    <mergeCell ref="V20:X21"/>
    <mergeCell ref="B22:K23"/>
    <mergeCell ref="L22:Q23"/>
    <mergeCell ref="R22:U23"/>
    <mergeCell ref="V22:X23"/>
    <mergeCell ref="B15:K17"/>
    <mergeCell ref="L15:Q17"/>
    <mergeCell ref="R15:U17"/>
    <mergeCell ref="V15:X17"/>
    <mergeCell ref="B18:K19"/>
    <mergeCell ref="L18:Q19"/>
    <mergeCell ref="R18:U19"/>
    <mergeCell ref="V18:X19"/>
    <mergeCell ref="B11:F11"/>
    <mergeCell ref="G11:X11"/>
    <mergeCell ref="B12:F12"/>
    <mergeCell ref="G12:X12"/>
    <mergeCell ref="B14:Q14"/>
    <mergeCell ref="R14:X14"/>
    <mergeCell ref="B10:F10"/>
    <mergeCell ref="G10:X10"/>
    <mergeCell ref="A1:Y1"/>
    <mergeCell ref="A2:X2"/>
    <mergeCell ref="A3:X3"/>
    <mergeCell ref="A5:X6"/>
    <mergeCell ref="B8:X8"/>
  </mergeCells>
  <printOptions horizontalCentered="1"/>
  <pageMargins left="0.39370078740157483" right="0.31496062992125984" top="0.59055118110236227" bottom="0.59055118110236227" header="0.31496062992125984" footer="0.27559055118110237"/>
  <headerFooter>
    <oddFooter>&amp;L&amp;"Arial,Regular"&amp;10ACAP Renewal/0126/ACAP&amp;C&amp;A
Page &amp;P of &amp;N</oddFooter>
  </headerFooter>
  <rowBreaks count="1" manualBreakCount="1">
    <brk id="38" max="24" man="1"/>
  </rowBreaks>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Rt6lTNusR8qViWP38BKXW4meIjmuw/b32g2X/k0G/Wo=</DigestValue>
    </Reference>
    <Reference Type="http://www.w3.org/2000/09/xmldsig#Object" URI="#idOfficeObject">
      <DigestMethod Algorithm="http://www.w3.org/2001/04/xmlenc#sha256"/>
      <DigestValue>KRHQZ/Z2cpJiEvlSeuOtjM0PSTWnJ/e2l2R4Awq9Crs=</DigestValue>
    </Reference>
    <Reference Type="http://uri.etsi.org/01903#SignedProperties" URI="#idSignedProperties">
      <Transforms>
        <Transform Algorithm="http://www.w3.org/TR/2001/REC-xml-c14n-20010315"/>
      </Transforms>
      <DigestMethod Algorithm="http://www.w3.org/2001/04/xmlenc#sha256"/>
      <DigestValue>S5guyf/MSlMn+MCmKyjMe1twGLG/c6qAl/zc75yorRo=</DigestValue>
    </Reference>
  </SignedInfo>
  <SignatureValue>qUm8PVolVDh65xQp4ufu10fopnl3POrKH2LjaW858yVj6fxhSvXZ6ebFsqtBdiqyFRMfvonuhF3v
vzorrOFoKDUnPTHKBAKGB0lQMZX1ATEjSjlJW5aHb+BBlkI0OpsiueMeudNDWmjs6sLPLY7VLLAa
SGlRPGCqvUWOD7xMwHSi+vRpQk4nsTcUpcVNAqoO5SFTKRmsUATXgm1mwucS9hYs88kn8yJwNcpc
sG5dvSC4XjjmwVog0g0c04GKIXl+7W8fvw/mHlpeFQjAOVaHzYUWT1lNMxloKj/d8vantfM4rKL3
Dwdxcx6QQnBsGfbBaBtoxGdP19AceoB6VuZxgA==</SignatureValue>
  <KeyInfo>
    <X509Data>
      <X509Certificate>MIIFzTCCBLWgAwIBAgIQTGKEg+rE56qxhckmkvJpwTANBgkqhkiG9w0BAQsFADCBtzELMAkGA1UEBhMCVVMxFjAUBgNVBAoTDUVudHJ1c3QsIEluYy4xKDAmBgNVBAsTH1NlZSB3d3cuZW50cnVzdC5uZXQvbGVnYWwtdGVybXMxOTA3BgNVBAsTMChjKSAyMDE1IEVudHJ1c3QsIEluYy4gLSBmb3IgYXV0aG9yaXplZCB1c2Ugb25seTErMCkGA1UEAxMiRW50cnVzdCBDbGFzcyAzIENsaWVudCBDQSAtIFNIQTI1NjAeFw0yNDA1MjgwOTM2MTlaFw0yNzA3MDcwOTM2MThaMIHEMQswCQYDVQQGEwJTRzESMBAGA1UEBxMJU2luZ2Fwb3JlMS4wLAYDVQQKEyVJbmxhbmQgUmV2ZW51ZSBBdXRob3JpdHkgb2YgU2luZ2Fwb3JlMSAwHgYDVQQLExdJUkFTLSBJTkZPQ09NTSBESVZJU0lPTjEuMCwGA1UEAxMlSW5sYW5kIFJldmVudWUgQXV0aG9yaXR5IG9mIFNpbmdhcG9yZTEfMB0GCSqGSIb3DQEJARYQaXJhc0BpcmFzLmdvdi5zZzCCASIwDQYJKoZIhvcNAQEBBQADggEPADCCAQoCggEBAOJOaZpPY+2nJfxRuGUXR/rXgWQ9TTe+NwHwho//aFl0pXHujY9Mf5z8jE/kvmdiwasu0OU2zYRmfOybTtbfHOm2jmXHZdOwZDt1Ttqbh6fCxjVFsUoJ0kDqOazuWUEGL8OfQypc0lAr0pF3S8RiXOOi8jCInKx2AMhc67rXaXjJAuqEyGt3CG7NcZbrJHoiY6F1/T1tWFE/ylnxGpWRUi4aVIAzBwEXHpJyV5zfRDNt48NK7BXpsEo+JmA6NFNC+YvHySqh9yAolJGPO0xlUCLO+w+dyYN7dFCTDobSYuzUEm1SeJmGQO+qTksPHxJg3ZNQBEYNSVFE+RHK8IR2rFsCAwEAAaOCAcQwggHAMAwGA1UdEwEB/wQCMAAwHQYDVR0OBBYEFMKsJ5C5Q4hrrTPvNwi2DtMsHLGtMB8GA1UdIwQYMBaAFAafb06iKU4PDK4Xv7aYRu+tuDtyMGcGCCsGAQUFBwEBBFswWTAjBggrBgEFBQcwAYYXaHR0cDovL29jc3AuZW50cnVzdC5uZXQwMgYIKwYBBQUHMAKGJmh0dHA6Ly9haWEuZW50cnVzdC5uZXQvY2xhc3MzLTIwNDguY2VyMDcGA1UdHwQwMC4wLKAqoCiGJmh0dHA6Ly9jcmwuZW50cnVzdC5uZXQvY2xhc3MzLXNoYTIuY3JsMA4GA1UdDwEB/wQEAwIGwDAgBgNVHSUEGTAXBglghkgBhvprKAsGCisGAQQBgjcKAwwwQwYKKoZIhvcvAQEJAQQ1MDMCAQGGLmh0dHA6Ly90aW1lc3RhbXAuZW50cnVzdC5uZXQvVFNTL1JGQzMxNjFzaGEyVFMwEwYKKoZIhvcvAQEJAgQFMAMCAQEwQgYDVR0gBDswOTA3BgpghkgBhvpsCgEGMCkwJwYIKwYBBQUHAgEWG2h0dHBzOi8vd3d3LmVudHJ1c3QubmV0L3JwYTANBgkqhkiG9w0BAQsFAAOCAQEAPXCEo7rpWYCiGd7cpYRUrLu5TYskcMudz1ZgjJKipCrnPWc+Um7pxKj59cs73zSrD+SxI9Oym6wdvQo6qQluLdiTYNrCthVStb6TD8EjUg9SQdQd2xqpuiZlIc4zU7xNrYUm5YC/598CiYW61xI5L6WK3zFkJLoTDUg6S8fgs5KXPB5FmDQVYp3lLX3YMPNT0zI8N1fcjPHLU4n4b3bc5icm2MgGzL0B+2eufQ5tWf/6Av0QkfdjUythpEU/xX8swX6LOqrVVXz9qE3XP4KyIoZpsHf1GzsQQeOTOZ0zdXh4opd8qQUkPay6bSgpQdu7wm/suUNhRMYqvZf1OAxT6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Transform>
          <Transform Algorithm="http://www.w3.org/TR/2001/REC-xml-c14n-20010315"/>
        </Transforms>
        <DigestMethod Algorithm="http://www.w3.org/2001/04/xmlenc#sha256"/>
        <DigestValue>dgBJtLon2AhpBKNRvp2jQL8Ukxq7NjGx9Ht6gB2EKIM=</DigestValue>
      </Reference>
      <Reference URI="/xl/calcChain.xml?ContentType=application/vnd.openxmlformats-officedocument.spreadsheetml.calcChain+xml">
        <DigestMethod Algorithm="http://www.w3.org/2001/04/xmlenc#sha256"/>
        <DigestValue>gL3utmYlDUpdPHe8o+xUmqQfKkJMPGDWWm2p/7TJrp4=</DigestValue>
      </Reference>
      <Reference URI="/xl/comments1.xml?ContentType=application/vnd.openxmlformats-officedocument.spreadsheetml.comments+xml">
        <DigestMethod Algorithm="http://www.w3.org/2001/04/xmlenc#sha256"/>
        <DigestValue>+Ix4rU9DKjjLI85AnZmLNWNac4D8ymxuc/x4iHFVwmU=</DigestValue>
      </Reference>
      <Reference URI="/xl/comments2.xml?ContentType=application/vnd.openxmlformats-officedocument.spreadsheetml.comments+xml">
        <DigestMethod Algorithm="http://www.w3.org/2001/04/xmlenc#sha256"/>
        <DigestValue>QGg5+vHB3OulTSUptdTbCUlwVNELaF2DdkcDqjXQfTs=</DigestValue>
      </Reference>
      <Reference URI="/xl/comments3.xml?ContentType=application/vnd.openxmlformats-officedocument.spreadsheetml.comments+xml">
        <DigestMethod Algorithm="http://www.w3.org/2001/04/xmlenc#sha256"/>
        <DigestValue>5To4hAKviu8cWPr7S382zXVQOfAZn46RXO3ROJsBvVw=</DigestValue>
      </Reference>
      <Reference URI="/xl/comments4.xml?ContentType=application/vnd.openxmlformats-officedocument.spreadsheetml.comments+xml">
        <DigestMethod Algorithm="http://www.w3.org/2001/04/xmlenc#sha256"/>
        <DigestValue>LteILEnCV6fHRNK8GYqx+NIfVPzAOyQGPVGmgimD+ps=</DigestValue>
      </Reference>
      <Reference URI="/xl/comments5.xml?ContentType=application/vnd.openxmlformats-officedocument.spreadsheetml.comments+xml">
        <DigestMethod Algorithm="http://www.w3.org/2001/04/xmlenc#sha256"/>
        <DigestValue>YohuqMkF4CP8ht/M5QXR3mvW9Bm20LdBMzlfj8ybuwo=</DigestValue>
      </Reference>
      <Reference URI="/xl/comments6.xml?ContentType=application/vnd.openxmlformats-officedocument.spreadsheetml.comments+xml">
        <DigestMethod Algorithm="http://www.w3.org/2001/04/xmlenc#sha256"/>
        <DigestValue>QR5VNcqcwK+EbNfdvtY7qfwqEe72bev4t9Zukm5T8zc=</DigestValue>
      </Reference>
      <Reference URI="/xl/ctrlProps/ctrlProp1.xml?ContentType=application/vnd.ms-excel.controlproperties+xml">
        <DigestMethod Algorithm="http://www.w3.org/2001/04/xmlenc#sha256"/>
        <DigestValue>BJaNoHrFicg7YezM6s4vG/YnYaYiDiPh9YX+5KR35IQ=</DigestValue>
      </Reference>
      <Reference URI="/xl/ctrlProps/ctrlProp10.xml?ContentType=application/vnd.ms-excel.controlproperties+xml">
        <DigestMethod Algorithm="http://www.w3.org/2001/04/xmlenc#sha256"/>
        <DigestValue>BJaNoHrFicg7YezM6s4vG/YnYaYiDiPh9YX+5KR35IQ=</DigestValue>
      </Reference>
      <Reference URI="/xl/ctrlProps/ctrlProp100.xml?ContentType=application/vnd.ms-excel.controlproperties+xml">
        <DigestMethod Algorithm="http://www.w3.org/2001/04/xmlenc#sha256"/>
        <DigestValue>BJaNoHrFicg7YezM6s4vG/YnYaYiDiPh9YX+5KR35IQ=</DigestValue>
      </Reference>
      <Reference URI="/xl/ctrlProps/ctrlProp101.xml?ContentType=application/vnd.ms-excel.controlproperties+xml">
        <DigestMethod Algorithm="http://www.w3.org/2001/04/xmlenc#sha256"/>
        <DigestValue>BJaNoHrFicg7YezM6s4vG/YnYaYiDiPh9YX+5KR35IQ=</DigestValue>
      </Reference>
      <Reference URI="/xl/ctrlProps/ctrlProp102.xml?ContentType=application/vnd.ms-excel.controlproperties+xml">
        <DigestMethod Algorithm="http://www.w3.org/2001/04/xmlenc#sha256"/>
        <DigestValue>BJaNoHrFicg7YezM6s4vG/YnYaYiDiPh9YX+5KR35IQ=</DigestValue>
      </Reference>
      <Reference URI="/xl/ctrlProps/ctrlProp103.xml?ContentType=application/vnd.ms-excel.controlproperties+xml">
        <DigestMethod Algorithm="http://www.w3.org/2001/04/xmlenc#sha256"/>
        <DigestValue>BJaNoHrFicg7YezM6s4vG/YnYaYiDiPh9YX+5KR35IQ=</DigestValue>
      </Reference>
      <Reference URI="/xl/ctrlProps/ctrlProp104.xml?ContentType=application/vnd.ms-excel.controlproperties+xml">
        <DigestMethod Algorithm="http://www.w3.org/2001/04/xmlenc#sha256"/>
        <DigestValue>22QVupfpjeL2LNmgobn3ITZsHYqjirBvhemYYCG8jyk=</DigestValue>
      </Reference>
      <Reference URI="/xl/ctrlProps/ctrlProp11.xml?ContentType=application/vnd.ms-excel.controlproperties+xml">
        <DigestMethod Algorithm="http://www.w3.org/2001/04/xmlenc#sha256"/>
        <DigestValue>BJaNoHrFicg7YezM6s4vG/YnYaYiDiPh9YX+5KR35IQ=</DigestValue>
      </Reference>
      <Reference URI="/xl/ctrlProps/ctrlProp12.xml?ContentType=application/vnd.ms-excel.controlproperties+xml">
        <DigestMethod Algorithm="http://www.w3.org/2001/04/xmlenc#sha256"/>
        <DigestValue>BJaNoHrFicg7YezM6s4vG/YnYaYiDiPh9YX+5KR35IQ=</DigestValue>
      </Reference>
      <Reference URI="/xl/ctrlProps/ctrlProp13.xml?ContentType=application/vnd.ms-excel.controlproperties+xml">
        <DigestMethod Algorithm="http://www.w3.org/2001/04/xmlenc#sha256"/>
        <DigestValue>BJaNoHrFicg7YezM6s4vG/YnYaYiDiPh9YX+5KR35IQ=</DigestValue>
      </Reference>
      <Reference URI="/xl/ctrlProps/ctrlProp14.xml?ContentType=application/vnd.ms-excel.controlproperties+xml">
        <DigestMethod Algorithm="http://www.w3.org/2001/04/xmlenc#sha256"/>
        <DigestValue>BJaNoHrFicg7YezM6s4vG/YnYaYiDiPh9YX+5KR35IQ=</DigestValue>
      </Reference>
      <Reference URI="/xl/ctrlProps/ctrlProp15.xml?ContentType=application/vnd.ms-excel.controlproperties+xml">
        <DigestMethod Algorithm="http://www.w3.org/2001/04/xmlenc#sha256"/>
        <DigestValue>BJaNoHrFicg7YezM6s4vG/YnYaYiDiPh9YX+5KR35IQ=</DigestValue>
      </Reference>
      <Reference URI="/xl/ctrlProps/ctrlProp16.xml?ContentType=application/vnd.ms-excel.controlproperties+xml">
        <DigestMethod Algorithm="http://www.w3.org/2001/04/xmlenc#sha256"/>
        <DigestValue>BJaNoHrFicg7YezM6s4vG/YnYaYiDiPh9YX+5KR35IQ=</DigestValue>
      </Reference>
      <Reference URI="/xl/ctrlProps/ctrlProp17.xml?ContentType=application/vnd.ms-excel.controlproperties+xml">
        <DigestMethod Algorithm="http://www.w3.org/2001/04/xmlenc#sha256"/>
        <DigestValue>BJaNoHrFicg7YezM6s4vG/YnYaYiDiPh9YX+5KR35IQ=</DigestValue>
      </Reference>
      <Reference URI="/xl/ctrlProps/ctrlProp18.xml?ContentType=application/vnd.ms-excel.controlproperties+xml">
        <DigestMethod Algorithm="http://www.w3.org/2001/04/xmlenc#sha256"/>
        <DigestValue>BJaNoHrFicg7YezM6s4vG/YnYaYiDiPh9YX+5KR35IQ=</DigestValue>
      </Reference>
      <Reference URI="/xl/ctrlProps/ctrlProp19.xml?ContentType=application/vnd.ms-excel.controlproperties+xml">
        <DigestMethod Algorithm="http://www.w3.org/2001/04/xmlenc#sha256"/>
        <DigestValue>SAg51SjeIIzLJtagpNlNXD6Ns6uYpNcM7rshUkY4QYY=</DigestValue>
      </Reference>
      <Reference URI="/xl/ctrlProps/ctrlProp2.xml?ContentType=application/vnd.ms-excel.controlproperties+xml">
        <DigestMethod Algorithm="http://www.w3.org/2001/04/xmlenc#sha256"/>
        <DigestValue>BJaNoHrFicg7YezM6s4vG/YnYaYiDiPh9YX+5KR35IQ=</DigestValue>
      </Reference>
      <Reference URI="/xl/ctrlProps/ctrlProp20.xml?ContentType=application/vnd.ms-excel.controlproperties+xml">
        <DigestMethod Algorithm="http://www.w3.org/2001/04/xmlenc#sha256"/>
        <DigestValue>BJaNoHrFicg7YezM6s4vG/YnYaYiDiPh9YX+5KR35IQ=</DigestValue>
      </Reference>
      <Reference URI="/xl/ctrlProps/ctrlProp21.xml?ContentType=application/vnd.ms-excel.controlproperties+xml">
        <DigestMethod Algorithm="http://www.w3.org/2001/04/xmlenc#sha256"/>
        <DigestValue>BJaNoHrFicg7YezM6s4vG/YnYaYiDiPh9YX+5KR35IQ=</DigestValue>
      </Reference>
      <Reference URI="/xl/ctrlProps/ctrlProp22.xml?ContentType=application/vnd.ms-excel.controlproperties+xml">
        <DigestMethod Algorithm="http://www.w3.org/2001/04/xmlenc#sha256"/>
        <DigestValue>BJaNoHrFicg7YezM6s4vG/YnYaYiDiPh9YX+5KR35IQ=</DigestValue>
      </Reference>
      <Reference URI="/xl/ctrlProps/ctrlProp23.xml?ContentType=application/vnd.ms-excel.controlproperties+xml">
        <DigestMethod Algorithm="http://www.w3.org/2001/04/xmlenc#sha256"/>
        <DigestValue>BJaNoHrFicg7YezM6s4vG/YnYaYiDiPh9YX+5KR35IQ=</DigestValue>
      </Reference>
      <Reference URI="/xl/ctrlProps/ctrlProp24.xml?ContentType=application/vnd.ms-excel.controlproperties+xml">
        <DigestMethod Algorithm="http://www.w3.org/2001/04/xmlenc#sha256"/>
        <DigestValue>BJaNoHrFicg7YezM6s4vG/YnYaYiDiPh9YX+5KR35IQ=</DigestValue>
      </Reference>
      <Reference URI="/xl/ctrlProps/ctrlProp25.xml?ContentType=application/vnd.ms-excel.controlproperties+xml">
        <DigestMethod Algorithm="http://www.w3.org/2001/04/xmlenc#sha256"/>
        <DigestValue>BJaNoHrFicg7YezM6s4vG/YnYaYiDiPh9YX+5KR35IQ=</DigestValue>
      </Reference>
      <Reference URI="/xl/ctrlProps/ctrlProp26.xml?ContentType=application/vnd.ms-excel.controlproperties+xml">
        <DigestMethod Algorithm="http://www.w3.org/2001/04/xmlenc#sha256"/>
        <DigestValue>BJaNoHrFicg7YezM6s4vG/YnYaYiDiPh9YX+5KR35IQ=</DigestValue>
      </Reference>
      <Reference URI="/xl/ctrlProps/ctrlProp27.xml?ContentType=application/vnd.ms-excel.controlproperties+xml">
        <DigestMethod Algorithm="http://www.w3.org/2001/04/xmlenc#sha256"/>
        <DigestValue>BJaNoHrFicg7YezM6s4vG/YnYaYiDiPh9YX+5KR35IQ=</DigestValue>
      </Reference>
      <Reference URI="/xl/ctrlProps/ctrlProp28.xml?ContentType=application/vnd.ms-excel.controlproperties+xml">
        <DigestMethod Algorithm="http://www.w3.org/2001/04/xmlenc#sha256"/>
        <DigestValue>1nvgNsnSwj9RuitJWbfbqcGb2MAKdzFqmnwj8gn+4FE=</DigestValue>
      </Reference>
      <Reference URI="/xl/ctrlProps/ctrlProp29.xml?ContentType=application/vnd.ms-excel.controlproperties+xml">
        <DigestMethod Algorithm="http://www.w3.org/2001/04/xmlenc#sha256"/>
        <DigestValue>BJaNoHrFicg7YezM6s4vG/YnYaYiDiPh9YX+5KR35IQ=</DigestValue>
      </Reference>
      <Reference URI="/xl/ctrlProps/ctrlProp3.xml?ContentType=application/vnd.ms-excel.controlproperties+xml">
        <DigestMethod Algorithm="http://www.w3.org/2001/04/xmlenc#sha256"/>
        <DigestValue>BJaNoHrFicg7YezM6s4vG/YnYaYiDiPh9YX+5KR35IQ=</DigestValue>
      </Reference>
      <Reference URI="/xl/ctrlProps/ctrlProp30.xml?ContentType=application/vnd.ms-excel.controlproperties+xml">
        <DigestMethod Algorithm="http://www.w3.org/2001/04/xmlenc#sha256"/>
        <DigestValue>BJaNoHrFicg7YezM6s4vG/YnYaYiDiPh9YX+5KR35IQ=</DigestValue>
      </Reference>
      <Reference URI="/xl/ctrlProps/ctrlProp31.xml?ContentType=application/vnd.ms-excel.controlproperties+xml">
        <DigestMethod Algorithm="http://www.w3.org/2001/04/xmlenc#sha256"/>
        <DigestValue>BJaNoHrFicg7YezM6s4vG/YnYaYiDiPh9YX+5KR35IQ=</DigestValue>
      </Reference>
      <Reference URI="/xl/ctrlProps/ctrlProp32.xml?ContentType=application/vnd.ms-excel.controlproperties+xml">
        <DigestMethod Algorithm="http://www.w3.org/2001/04/xmlenc#sha256"/>
        <DigestValue>BJaNoHrFicg7YezM6s4vG/YnYaYiDiPh9YX+5KR35IQ=</DigestValue>
      </Reference>
      <Reference URI="/xl/ctrlProps/ctrlProp33.xml?ContentType=application/vnd.ms-excel.controlproperties+xml">
        <DigestMethod Algorithm="http://www.w3.org/2001/04/xmlenc#sha256"/>
        <DigestValue>BJaNoHrFicg7YezM6s4vG/YnYaYiDiPh9YX+5KR35IQ=</DigestValue>
      </Reference>
      <Reference URI="/xl/ctrlProps/ctrlProp34.xml?ContentType=application/vnd.ms-excel.controlproperties+xml">
        <DigestMethod Algorithm="http://www.w3.org/2001/04/xmlenc#sha256"/>
        <DigestValue>BJaNoHrFicg7YezM6s4vG/YnYaYiDiPh9YX+5KR35IQ=</DigestValue>
      </Reference>
      <Reference URI="/xl/ctrlProps/ctrlProp35.xml?ContentType=application/vnd.ms-excel.controlproperties+xml">
        <DigestMethod Algorithm="http://www.w3.org/2001/04/xmlenc#sha256"/>
        <DigestValue>BJaNoHrFicg7YezM6s4vG/YnYaYiDiPh9YX+5KR35IQ=</DigestValue>
      </Reference>
      <Reference URI="/xl/ctrlProps/ctrlProp36.xml?ContentType=application/vnd.ms-excel.controlproperties+xml">
        <DigestMethod Algorithm="http://www.w3.org/2001/04/xmlenc#sha256"/>
        <DigestValue>BJaNoHrFicg7YezM6s4vG/YnYaYiDiPh9YX+5KR35IQ=</DigestValue>
      </Reference>
      <Reference URI="/xl/ctrlProps/ctrlProp37.xml?ContentType=application/vnd.ms-excel.controlproperties+xml">
        <DigestMethod Algorithm="http://www.w3.org/2001/04/xmlenc#sha256"/>
        <DigestValue>BJaNoHrFicg7YezM6s4vG/YnYaYiDiPh9YX+5KR35IQ=</DigestValue>
      </Reference>
      <Reference URI="/xl/ctrlProps/ctrlProp38.xml?ContentType=application/vnd.ms-excel.controlproperties+xml">
        <DigestMethod Algorithm="http://www.w3.org/2001/04/xmlenc#sha256"/>
        <DigestValue>BJaNoHrFicg7YezM6s4vG/YnYaYiDiPh9YX+5KR35IQ=</DigestValue>
      </Reference>
      <Reference URI="/xl/ctrlProps/ctrlProp39.xml?ContentType=application/vnd.ms-excel.controlproperties+xml">
        <DigestMethod Algorithm="http://www.w3.org/2001/04/xmlenc#sha256"/>
        <DigestValue>BJaNoHrFicg7YezM6s4vG/YnYaYiDiPh9YX+5KR35IQ=</DigestValue>
      </Reference>
      <Reference URI="/xl/ctrlProps/ctrlProp4.xml?ContentType=application/vnd.ms-excel.controlproperties+xml">
        <DigestMethod Algorithm="http://www.w3.org/2001/04/xmlenc#sha256"/>
        <DigestValue>BJaNoHrFicg7YezM6s4vG/YnYaYiDiPh9YX+5KR35IQ=</DigestValue>
      </Reference>
      <Reference URI="/xl/ctrlProps/ctrlProp40.xml?ContentType=application/vnd.ms-excel.controlproperties+xml">
        <DigestMethod Algorithm="http://www.w3.org/2001/04/xmlenc#sha256"/>
        <DigestValue>BJaNoHrFicg7YezM6s4vG/YnYaYiDiPh9YX+5KR35IQ=</DigestValue>
      </Reference>
      <Reference URI="/xl/ctrlProps/ctrlProp41.xml?ContentType=application/vnd.ms-excel.controlproperties+xml">
        <DigestMethod Algorithm="http://www.w3.org/2001/04/xmlenc#sha256"/>
        <DigestValue>BJaNoHrFicg7YezM6s4vG/YnYaYiDiPh9YX+5KR35IQ=</DigestValue>
      </Reference>
      <Reference URI="/xl/ctrlProps/ctrlProp42.xml?ContentType=application/vnd.ms-excel.controlproperties+xml">
        <DigestMethod Algorithm="http://www.w3.org/2001/04/xmlenc#sha256"/>
        <DigestValue>BJaNoHrFicg7YezM6s4vG/YnYaYiDiPh9YX+5KR35IQ=</DigestValue>
      </Reference>
      <Reference URI="/xl/ctrlProps/ctrlProp43.xml?ContentType=application/vnd.ms-excel.controlproperties+xml">
        <DigestMethod Algorithm="http://www.w3.org/2001/04/xmlenc#sha256"/>
        <DigestValue>BJaNoHrFicg7YezM6s4vG/YnYaYiDiPh9YX+5KR35IQ=</DigestValue>
      </Reference>
      <Reference URI="/xl/ctrlProps/ctrlProp44.xml?ContentType=application/vnd.ms-excel.controlproperties+xml">
        <DigestMethod Algorithm="http://www.w3.org/2001/04/xmlenc#sha256"/>
        <DigestValue>BJaNoHrFicg7YezM6s4vG/YnYaYiDiPh9YX+5KR35IQ=</DigestValue>
      </Reference>
      <Reference URI="/xl/ctrlProps/ctrlProp45.xml?ContentType=application/vnd.ms-excel.controlproperties+xml">
        <DigestMethod Algorithm="http://www.w3.org/2001/04/xmlenc#sha256"/>
        <DigestValue>BJaNoHrFicg7YezM6s4vG/YnYaYiDiPh9YX+5KR35IQ=</DigestValue>
      </Reference>
      <Reference URI="/xl/ctrlProps/ctrlProp46.xml?ContentType=application/vnd.ms-excel.controlproperties+xml">
        <DigestMethod Algorithm="http://www.w3.org/2001/04/xmlenc#sha256"/>
        <DigestValue>BJaNoHrFicg7YezM6s4vG/YnYaYiDiPh9YX+5KR35IQ=</DigestValue>
      </Reference>
      <Reference URI="/xl/ctrlProps/ctrlProp47.xml?ContentType=application/vnd.ms-excel.controlproperties+xml">
        <DigestMethod Algorithm="http://www.w3.org/2001/04/xmlenc#sha256"/>
        <DigestValue>BJaNoHrFicg7YezM6s4vG/YnYaYiDiPh9YX+5KR35IQ=</DigestValue>
      </Reference>
      <Reference URI="/xl/ctrlProps/ctrlProp48.xml?ContentType=application/vnd.ms-excel.controlproperties+xml">
        <DigestMethod Algorithm="http://www.w3.org/2001/04/xmlenc#sha256"/>
        <DigestValue>BJaNoHrFicg7YezM6s4vG/YnYaYiDiPh9YX+5KR35IQ=</DigestValue>
      </Reference>
      <Reference URI="/xl/ctrlProps/ctrlProp49.xml?ContentType=application/vnd.ms-excel.controlproperties+xml">
        <DigestMethod Algorithm="http://www.w3.org/2001/04/xmlenc#sha256"/>
        <DigestValue>BJaNoHrFicg7YezM6s4vG/YnYaYiDiPh9YX+5KR35IQ=</DigestValue>
      </Reference>
      <Reference URI="/xl/ctrlProps/ctrlProp5.xml?ContentType=application/vnd.ms-excel.controlproperties+xml">
        <DigestMethod Algorithm="http://www.w3.org/2001/04/xmlenc#sha256"/>
        <DigestValue>BJaNoHrFicg7YezM6s4vG/YnYaYiDiPh9YX+5KR35IQ=</DigestValue>
      </Reference>
      <Reference URI="/xl/ctrlProps/ctrlProp50.xml?ContentType=application/vnd.ms-excel.controlproperties+xml">
        <DigestMethod Algorithm="http://www.w3.org/2001/04/xmlenc#sha256"/>
        <DigestValue>BJaNoHrFicg7YezM6s4vG/YnYaYiDiPh9YX+5KR35IQ=</DigestValue>
      </Reference>
      <Reference URI="/xl/ctrlProps/ctrlProp51.xml?ContentType=application/vnd.ms-excel.controlproperties+xml">
        <DigestMethod Algorithm="http://www.w3.org/2001/04/xmlenc#sha256"/>
        <DigestValue>BJaNoHrFicg7YezM6s4vG/YnYaYiDiPh9YX+5KR35IQ=</DigestValue>
      </Reference>
      <Reference URI="/xl/ctrlProps/ctrlProp52.xml?ContentType=application/vnd.ms-excel.controlproperties+xml">
        <DigestMethod Algorithm="http://www.w3.org/2001/04/xmlenc#sha256"/>
        <DigestValue>BJaNoHrFicg7YezM6s4vG/YnYaYiDiPh9YX+5KR35IQ=</DigestValue>
      </Reference>
      <Reference URI="/xl/ctrlProps/ctrlProp53.xml?ContentType=application/vnd.ms-excel.controlproperties+xml">
        <DigestMethod Algorithm="http://www.w3.org/2001/04/xmlenc#sha256"/>
        <DigestValue>BJaNoHrFicg7YezM6s4vG/YnYaYiDiPh9YX+5KR35IQ=</DigestValue>
      </Reference>
      <Reference URI="/xl/ctrlProps/ctrlProp54.xml?ContentType=application/vnd.ms-excel.controlproperties+xml">
        <DigestMethod Algorithm="http://www.w3.org/2001/04/xmlenc#sha256"/>
        <DigestValue>BJaNoHrFicg7YezM6s4vG/YnYaYiDiPh9YX+5KR35IQ=</DigestValue>
      </Reference>
      <Reference URI="/xl/ctrlProps/ctrlProp55.xml?ContentType=application/vnd.ms-excel.controlproperties+xml">
        <DigestMethod Algorithm="http://www.w3.org/2001/04/xmlenc#sha256"/>
        <DigestValue>BJaNoHrFicg7YezM6s4vG/YnYaYiDiPh9YX+5KR35IQ=</DigestValue>
      </Reference>
      <Reference URI="/xl/ctrlProps/ctrlProp56.xml?ContentType=application/vnd.ms-excel.controlproperties+xml">
        <DigestMethod Algorithm="http://www.w3.org/2001/04/xmlenc#sha256"/>
        <DigestValue>BJaNoHrFicg7YezM6s4vG/YnYaYiDiPh9YX+5KR35IQ=</DigestValue>
      </Reference>
      <Reference URI="/xl/ctrlProps/ctrlProp57.xml?ContentType=application/vnd.ms-excel.controlproperties+xml">
        <DigestMethod Algorithm="http://www.w3.org/2001/04/xmlenc#sha256"/>
        <DigestValue>BJaNoHrFicg7YezM6s4vG/YnYaYiDiPh9YX+5KR35IQ=</DigestValue>
      </Reference>
      <Reference URI="/xl/ctrlProps/ctrlProp58.xml?ContentType=application/vnd.ms-excel.controlproperties+xml">
        <DigestMethod Algorithm="http://www.w3.org/2001/04/xmlenc#sha256"/>
        <DigestValue>BJaNoHrFicg7YezM6s4vG/YnYaYiDiPh9YX+5KR35IQ=</DigestValue>
      </Reference>
      <Reference URI="/xl/ctrlProps/ctrlProp59.xml?ContentType=application/vnd.ms-excel.controlproperties+xml">
        <DigestMethod Algorithm="http://www.w3.org/2001/04/xmlenc#sha256"/>
        <DigestValue>BJaNoHrFicg7YezM6s4vG/YnYaYiDiPh9YX+5KR35IQ=</DigestValue>
      </Reference>
      <Reference URI="/xl/ctrlProps/ctrlProp6.xml?ContentType=application/vnd.ms-excel.controlproperties+xml">
        <DigestMethod Algorithm="http://www.w3.org/2001/04/xmlenc#sha256"/>
        <DigestValue>BJaNoHrFicg7YezM6s4vG/YnYaYiDiPh9YX+5KR35IQ=</DigestValue>
      </Reference>
      <Reference URI="/xl/ctrlProps/ctrlProp60.xml?ContentType=application/vnd.ms-excel.controlproperties+xml">
        <DigestMethod Algorithm="http://www.w3.org/2001/04/xmlenc#sha256"/>
        <DigestValue>BJaNoHrFicg7YezM6s4vG/YnYaYiDiPh9YX+5KR35IQ=</DigestValue>
      </Reference>
      <Reference URI="/xl/ctrlProps/ctrlProp61.xml?ContentType=application/vnd.ms-excel.controlproperties+xml">
        <DigestMethod Algorithm="http://www.w3.org/2001/04/xmlenc#sha256"/>
        <DigestValue>BJaNoHrFicg7YezM6s4vG/YnYaYiDiPh9YX+5KR35IQ=</DigestValue>
      </Reference>
      <Reference URI="/xl/ctrlProps/ctrlProp62.xml?ContentType=application/vnd.ms-excel.controlproperties+xml">
        <DigestMethod Algorithm="http://www.w3.org/2001/04/xmlenc#sha256"/>
        <DigestValue>BJaNoHrFicg7YezM6s4vG/YnYaYiDiPh9YX+5KR35IQ=</DigestValue>
      </Reference>
      <Reference URI="/xl/ctrlProps/ctrlProp63.xml?ContentType=application/vnd.ms-excel.controlproperties+xml">
        <DigestMethod Algorithm="http://www.w3.org/2001/04/xmlenc#sha256"/>
        <DigestValue>BJaNoHrFicg7YezM6s4vG/YnYaYiDiPh9YX+5KR35IQ=</DigestValue>
      </Reference>
      <Reference URI="/xl/ctrlProps/ctrlProp64.xml?ContentType=application/vnd.ms-excel.controlproperties+xml">
        <DigestMethod Algorithm="http://www.w3.org/2001/04/xmlenc#sha256"/>
        <DigestValue>BJaNoHrFicg7YezM6s4vG/YnYaYiDiPh9YX+5KR35IQ=</DigestValue>
      </Reference>
      <Reference URI="/xl/ctrlProps/ctrlProp65.xml?ContentType=application/vnd.ms-excel.controlproperties+xml">
        <DigestMethod Algorithm="http://www.w3.org/2001/04/xmlenc#sha256"/>
        <DigestValue>BJaNoHrFicg7YezM6s4vG/YnYaYiDiPh9YX+5KR35IQ=</DigestValue>
      </Reference>
      <Reference URI="/xl/ctrlProps/ctrlProp66.xml?ContentType=application/vnd.ms-excel.controlproperties+xml">
        <DigestMethod Algorithm="http://www.w3.org/2001/04/xmlenc#sha256"/>
        <DigestValue>BJaNoHrFicg7YezM6s4vG/YnYaYiDiPh9YX+5KR35IQ=</DigestValue>
      </Reference>
      <Reference URI="/xl/ctrlProps/ctrlProp67.xml?ContentType=application/vnd.ms-excel.controlproperties+xml">
        <DigestMethod Algorithm="http://www.w3.org/2001/04/xmlenc#sha256"/>
        <DigestValue>BJaNoHrFicg7YezM6s4vG/YnYaYiDiPh9YX+5KR35IQ=</DigestValue>
      </Reference>
      <Reference URI="/xl/ctrlProps/ctrlProp68.xml?ContentType=application/vnd.ms-excel.controlproperties+xml">
        <DigestMethod Algorithm="http://www.w3.org/2001/04/xmlenc#sha256"/>
        <DigestValue>BJaNoHrFicg7YezM6s4vG/YnYaYiDiPh9YX+5KR35IQ=</DigestValue>
      </Reference>
      <Reference URI="/xl/ctrlProps/ctrlProp69.xml?ContentType=application/vnd.ms-excel.controlproperties+xml">
        <DigestMethod Algorithm="http://www.w3.org/2001/04/xmlenc#sha256"/>
        <DigestValue>BJaNoHrFicg7YezM6s4vG/YnYaYiDiPh9YX+5KR35IQ=</DigestValue>
      </Reference>
      <Reference URI="/xl/ctrlProps/ctrlProp7.xml?ContentType=application/vnd.ms-excel.controlproperties+xml">
        <DigestMethod Algorithm="http://www.w3.org/2001/04/xmlenc#sha256"/>
        <DigestValue>BJaNoHrFicg7YezM6s4vG/YnYaYiDiPh9YX+5KR35IQ=</DigestValue>
      </Reference>
      <Reference URI="/xl/ctrlProps/ctrlProp70.xml?ContentType=application/vnd.ms-excel.controlproperties+xml">
        <DigestMethod Algorithm="http://www.w3.org/2001/04/xmlenc#sha256"/>
        <DigestValue>BJaNoHrFicg7YezM6s4vG/YnYaYiDiPh9YX+5KR35IQ=</DigestValue>
      </Reference>
      <Reference URI="/xl/ctrlProps/ctrlProp71.xml?ContentType=application/vnd.ms-excel.controlproperties+xml">
        <DigestMethod Algorithm="http://www.w3.org/2001/04/xmlenc#sha256"/>
        <DigestValue>BJaNoHrFicg7YezM6s4vG/YnYaYiDiPh9YX+5KR35IQ=</DigestValue>
      </Reference>
      <Reference URI="/xl/ctrlProps/ctrlProp72.xml?ContentType=application/vnd.ms-excel.controlproperties+xml">
        <DigestMethod Algorithm="http://www.w3.org/2001/04/xmlenc#sha256"/>
        <DigestValue>BJaNoHrFicg7YezM6s4vG/YnYaYiDiPh9YX+5KR35IQ=</DigestValue>
      </Reference>
      <Reference URI="/xl/ctrlProps/ctrlProp73.xml?ContentType=application/vnd.ms-excel.controlproperties+xml">
        <DigestMethod Algorithm="http://www.w3.org/2001/04/xmlenc#sha256"/>
        <DigestValue>BJaNoHrFicg7YezM6s4vG/YnYaYiDiPh9YX+5KR35IQ=</DigestValue>
      </Reference>
      <Reference URI="/xl/ctrlProps/ctrlProp74.xml?ContentType=application/vnd.ms-excel.controlproperties+xml">
        <DigestMethod Algorithm="http://www.w3.org/2001/04/xmlenc#sha256"/>
        <DigestValue>BJaNoHrFicg7YezM6s4vG/YnYaYiDiPh9YX+5KR35IQ=</DigestValue>
      </Reference>
      <Reference URI="/xl/ctrlProps/ctrlProp75.xml?ContentType=application/vnd.ms-excel.controlproperties+xml">
        <DigestMethod Algorithm="http://www.w3.org/2001/04/xmlenc#sha256"/>
        <DigestValue>BJaNoHrFicg7YezM6s4vG/YnYaYiDiPh9YX+5KR35IQ=</DigestValue>
      </Reference>
      <Reference URI="/xl/ctrlProps/ctrlProp76.xml?ContentType=application/vnd.ms-excel.controlproperties+xml">
        <DigestMethod Algorithm="http://www.w3.org/2001/04/xmlenc#sha256"/>
        <DigestValue>BJaNoHrFicg7YezM6s4vG/YnYaYiDiPh9YX+5KR35IQ=</DigestValue>
      </Reference>
      <Reference URI="/xl/ctrlProps/ctrlProp77.xml?ContentType=application/vnd.ms-excel.controlproperties+xml">
        <DigestMethod Algorithm="http://www.w3.org/2001/04/xmlenc#sha256"/>
        <DigestValue>BJaNoHrFicg7YezM6s4vG/YnYaYiDiPh9YX+5KR35IQ=</DigestValue>
      </Reference>
      <Reference URI="/xl/ctrlProps/ctrlProp78.xml?ContentType=application/vnd.ms-excel.controlproperties+xml">
        <DigestMethod Algorithm="http://www.w3.org/2001/04/xmlenc#sha256"/>
        <DigestValue>BJaNoHrFicg7YezM6s4vG/YnYaYiDiPh9YX+5KR35IQ=</DigestValue>
      </Reference>
      <Reference URI="/xl/ctrlProps/ctrlProp79.xml?ContentType=application/vnd.ms-excel.controlproperties+xml">
        <DigestMethod Algorithm="http://www.w3.org/2001/04/xmlenc#sha256"/>
        <DigestValue>BJaNoHrFicg7YezM6s4vG/YnYaYiDiPh9YX+5KR35IQ=</DigestValue>
      </Reference>
      <Reference URI="/xl/ctrlProps/ctrlProp8.xml?ContentType=application/vnd.ms-excel.controlproperties+xml">
        <DigestMethod Algorithm="http://www.w3.org/2001/04/xmlenc#sha256"/>
        <DigestValue>BJaNoHrFicg7YezM6s4vG/YnYaYiDiPh9YX+5KR35IQ=</DigestValue>
      </Reference>
      <Reference URI="/xl/ctrlProps/ctrlProp80.xml?ContentType=application/vnd.ms-excel.controlproperties+xml">
        <DigestMethod Algorithm="http://www.w3.org/2001/04/xmlenc#sha256"/>
        <DigestValue>BJaNoHrFicg7YezM6s4vG/YnYaYiDiPh9YX+5KR35IQ=</DigestValue>
      </Reference>
      <Reference URI="/xl/ctrlProps/ctrlProp81.xml?ContentType=application/vnd.ms-excel.controlproperties+xml">
        <DigestMethod Algorithm="http://www.w3.org/2001/04/xmlenc#sha256"/>
        <DigestValue>BJaNoHrFicg7YezM6s4vG/YnYaYiDiPh9YX+5KR35IQ=</DigestValue>
      </Reference>
      <Reference URI="/xl/ctrlProps/ctrlProp82.xml?ContentType=application/vnd.ms-excel.controlproperties+xml">
        <DigestMethod Algorithm="http://www.w3.org/2001/04/xmlenc#sha256"/>
        <DigestValue>BJaNoHrFicg7YezM6s4vG/YnYaYiDiPh9YX+5KR35IQ=</DigestValue>
      </Reference>
      <Reference URI="/xl/ctrlProps/ctrlProp83.xml?ContentType=application/vnd.ms-excel.controlproperties+xml">
        <DigestMethod Algorithm="http://www.w3.org/2001/04/xmlenc#sha256"/>
        <DigestValue>BJaNoHrFicg7YezM6s4vG/YnYaYiDiPh9YX+5KR35IQ=</DigestValue>
      </Reference>
      <Reference URI="/xl/ctrlProps/ctrlProp84.xml?ContentType=application/vnd.ms-excel.controlproperties+xml">
        <DigestMethod Algorithm="http://www.w3.org/2001/04/xmlenc#sha256"/>
        <DigestValue>BJaNoHrFicg7YezM6s4vG/YnYaYiDiPh9YX+5KR35IQ=</DigestValue>
      </Reference>
      <Reference URI="/xl/ctrlProps/ctrlProp85.xml?ContentType=application/vnd.ms-excel.controlproperties+xml">
        <DigestMethod Algorithm="http://www.w3.org/2001/04/xmlenc#sha256"/>
        <DigestValue>BJaNoHrFicg7YezM6s4vG/YnYaYiDiPh9YX+5KR35IQ=</DigestValue>
      </Reference>
      <Reference URI="/xl/ctrlProps/ctrlProp86.xml?ContentType=application/vnd.ms-excel.controlproperties+xml">
        <DigestMethod Algorithm="http://www.w3.org/2001/04/xmlenc#sha256"/>
        <DigestValue>BJaNoHrFicg7YezM6s4vG/YnYaYiDiPh9YX+5KR35IQ=</DigestValue>
      </Reference>
      <Reference URI="/xl/ctrlProps/ctrlProp87.xml?ContentType=application/vnd.ms-excel.controlproperties+xml">
        <DigestMethod Algorithm="http://www.w3.org/2001/04/xmlenc#sha256"/>
        <DigestValue>BJaNoHrFicg7YezM6s4vG/YnYaYiDiPh9YX+5KR35IQ=</DigestValue>
      </Reference>
      <Reference URI="/xl/ctrlProps/ctrlProp88.xml?ContentType=application/vnd.ms-excel.controlproperties+xml">
        <DigestMethod Algorithm="http://www.w3.org/2001/04/xmlenc#sha256"/>
        <DigestValue>BJaNoHrFicg7YezM6s4vG/YnYaYiDiPh9YX+5KR35IQ=</DigestValue>
      </Reference>
      <Reference URI="/xl/ctrlProps/ctrlProp89.xml?ContentType=application/vnd.ms-excel.controlproperties+xml">
        <DigestMethod Algorithm="http://www.w3.org/2001/04/xmlenc#sha256"/>
        <DigestValue>BJaNoHrFicg7YezM6s4vG/YnYaYiDiPh9YX+5KR35IQ=</DigestValue>
      </Reference>
      <Reference URI="/xl/ctrlProps/ctrlProp9.xml?ContentType=application/vnd.ms-excel.controlproperties+xml">
        <DigestMethod Algorithm="http://www.w3.org/2001/04/xmlenc#sha256"/>
        <DigestValue>1nvgNsnSwj9RuitJWbfbqcGb2MAKdzFqmnwj8gn+4FE=</DigestValue>
      </Reference>
      <Reference URI="/xl/ctrlProps/ctrlProp90.xml?ContentType=application/vnd.ms-excel.controlproperties+xml">
        <DigestMethod Algorithm="http://www.w3.org/2001/04/xmlenc#sha256"/>
        <DigestValue>BJaNoHrFicg7YezM6s4vG/YnYaYiDiPh9YX+5KR35IQ=</DigestValue>
      </Reference>
      <Reference URI="/xl/ctrlProps/ctrlProp91.xml?ContentType=application/vnd.ms-excel.controlproperties+xml">
        <DigestMethod Algorithm="http://www.w3.org/2001/04/xmlenc#sha256"/>
        <DigestValue>BJaNoHrFicg7YezM6s4vG/YnYaYiDiPh9YX+5KR35IQ=</DigestValue>
      </Reference>
      <Reference URI="/xl/ctrlProps/ctrlProp92.xml?ContentType=application/vnd.ms-excel.controlproperties+xml">
        <DigestMethod Algorithm="http://www.w3.org/2001/04/xmlenc#sha256"/>
        <DigestValue>BJaNoHrFicg7YezM6s4vG/YnYaYiDiPh9YX+5KR35IQ=</DigestValue>
      </Reference>
      <Reference URI="/xl/ctrlProps/ctrlProp93.xml?ContentType=application/vnd.ms-excel.controlproperties+xml">
        <DigestMethod Algorithm="http://www.w3.org/2001/04/xmlenc#sha256"/>
        <DigestValue>BJaNoHrFicg7YezM6s4vG/YnYaYiDiPh9YX+5KR35IQ=</DigestValue>
      </Reference>
      <Reference URI="/xl/ctrlProps/ctrlProp94.xml?ContentType=application/vnd.ms-excel.controlproperties+xml">
        <DigestMethod Algorithm="http://www.w3.org/2001/04/xmlenc#sha256"/>
        <DigestValue>BJaNoHrFicg7YezM6s4vG/YnYaYiDiPh9YX+5KR35IQ=</DigestValue>
      </Reference>
      <Reference URI="/xl/ctrlProps/ctrlProp95.xml?ContentType=application/vnd.ms-excel.controlproperties+xml">
        <DigestMethod Algorithm="http://www.w3.org/2001/04/xmlenc#sha256"/>
        <DigestValue>BJaNoHrFicg7YezM6s4vG/YnYaYiDiPh9YX+5KR35IQ=</DigestValue>
      </Reference>
      <Reference URI="/xl/ctrlProps/ctrlProp96.xml?ContentType=application/vnd.ms-excel.controlproperties+xml">
        <DigestMethod Algorithm="http://www.w3.org/2001/04/xmlenc#sha256"/>
        <DigestValue>BJaNoHrFicg7YezM6s4vG/YnYaYiDiPh9YX+5KR35IQ=</DigestValue>
      </Reference>
      <Reference URI="/xl/ctrlProps/ctrlProp97.xml?ContentType=application/vnd.ms-excel.controlproperties+xml">
        <DigestMethod Algorithm="http://www.w3.org/2001/04/xmlenc#sha256"/>
        <DigestValue>BJaNoHrFicg7YezM6s4vG/YnYaYiDiPh9YX+5KR35IQ=</DigestValue>
      </Reference>
      <Reference URI="/xl/ctrlProps/ctrlProp98.xml?ContentType=application/vnd.ms-excel.controlproperties+xml">
        <DigestMethod Algorithm="http://www.w3.org/2001/04/xmlenc#sha256"/>
        <DigestValue>BJaNoHrFicg7YezM6s4vG/YnYaYiDiPh9YX+5KR35IQ=</DigestValue>
      </Reference>
      <Reference URI="/xl/ctrlProps/ctrlProp99.xml?ContentType=application/vnd.ms-excel.controlproperties+xml">
        <DigestMethod Algorithm="http://www.w3.org/2001/04/xmlenc#sha256"/>
        <DigestValue>BJaNoHrFicg7YezM6s4vG/YnYaYiDiPh9YX+5KR35IQ=</DigestValue>
      </Reference>
      <Reference URI="/xl/drawings/drawing1.xml?ContentType=application/vnd.openxmlformats-officedocument.drawing+xml">
        <DigestMethod Algorithm="http://www.w3.org/2001/04/xmlenc#sha256"/>
        <DigestValue>SyvsGJVfU/0pTrW/s/R3KnmQlslrolftsTa+nuPpt8A=</DigestValue>
      </Reference>
      <Reference URI="/xl/drawings/drawing10.xml?ContentType=application/vnd.openxmlformats-officedocument.drawing+xml">
        <DigestMethod Algorithm="http://www.w3.org/2001/04/xmlenc#sha256"/>
        <DigestValue>1MI95PYYJXrCgUUxowM2q41SMcvemr5CC6Rxq0Fkbso=</DigestValue>
      </Reference>
      <Reference URI="/xl/drawings/drawing2.xml?ContentType=application/vnd.openxmlformats-officedocument.drawing+xml">
        <DigestMethod Algorithm="http://www.w3.org/2001/04/xmlenc#sha256"/>
        <DigestValue>0wHiWUauD/IPGzsDUjsDs+2+jK7s9UYn4PCb01L/2m0=</DigestValue>
      </Reference>
      <Reference URI="/xl/drawings/drawing3.xml?ContentType=application/vnd.openxmlformats-officedocument.drawing+xml">
        <DigestMethod Algorithm="http://www.w3.org/2001/04/xmlenc#sha256"/>
        <DigestValue>69BGJOPIE3NwBiDkHtDgdip6PyDJL2P1pqMvXkO94FU=</DigestValue>
      </Reference>
      <Reference URI="/xl/drawings/drawing4.xml?ContentType=application/vnd.openxmlformats-officedocument.drawing+xml">
        <DigestMethod Algorithm="http://www.w3.org/2001/04/xmlenc#sha256"/>
        <DigestValue>nzGK3gBCjlB1fwfHOpJmBQOhu0eygaaq+4dr9r12ess=</DigestValue>
      </Reference>
      <Reference URI="/xl/drawings/drawing5.xml?ContentType=application/vnd.openxmlformats-officedocument.drawing+xml">
        <DigestMethod Algorithm="http://www.w3.org/2001/04/xmlenc#sha256"/>
        <DigestValue>sOFUqtwgGtrEP+kKqkt6zEqOkGhBhiBbIpgbruLMsUc=</DigestValue>
      </Reference>
      <Reference URI="/xl/drawings/drawing6.xml?ContentType=application/vnd.openxmlformats-officedocument.drawing+xml">
        <DigestMethod Algorithm="http://www.w3.org/2001/04/xmlenc#sha256"/>
        <DigestValue>qoO+ezXocPESchJnP7BSJSWs5oNYYNtEeCdDHdAW7n4=</DigestValue>
      </Reference>
      <Reference URI="/xl/drawings/drawing7.xml?ContentType=application/vnd.openxmlformats-officedocument.drawing+xml">
        <DigestMethod Algorithm="http://www.w3.org/2001/04/xmlenc#sha256"/>
        <DigestValue>VqNVQn3HkbsCRH9CTNgf9bz0o6WZvYW54zv9AYLzN6c=</DigestValue>
      </Reference>
      <Reference URI="/xl/drawings/drawing8.xml?ContentType=application/vnd.openxmlformats-officedocument.drawing+xml">
        <DigestMethod Algorithm="http://www.w3.org/2001/04/xmlenc#sha256"/>
        <DigestValue>g/5YQeUVMp+5YF0XnSDjFXMCziOy7da0NlNgfskEsPQ=</DigestValue>
      </Reference>
      <Reference URI="/xl/drawings/drawing9.xml?ContentType=application/vnd.openxmlformats-officedocument.drawing+xml">
        <DigestMethod Algorithm="http://www.w3.org/2001/04/xmlenc#sha256"/>
        <DigestValue>J3vozGmJr8ihn6hbLqJZ+sCBV5ko6EAT577kwNsEXho=</DigestValue>
      </Reference>
      <Reference URI="/xl/drawings/vmlDrawing1.vml?ContentType=application/vnd.openxmlformats-officedocument.vmlDrawing">
        <DigestMethod Algorithm="http://www.w3.org/2001/04/xmlenc#sha256"/>
        <DigestValue>GCdBFPDdx24n/FHxBf6BURP91ykD2LYLblsFl8DQaFY=</DigestValue>
      </Reference>
      <Reference URI="/xl/drawings/vmlDrawing2.vml?ContentType=application/vnd.openxmlformats-officedocument.vmlDrawing">
        <DigestMethod Algorithm="http://www.w3.org/2001/04/xmlenc#sha256"/>
        <DigestValue>rOVAdu1XpcYECMr8NTiUsY29vxcF7XSR6QVIjxvFevA=</DigestValue>
      </Reference>
      <Reference URI="/xl/drawings/vmlDrawing3.vml?ContentType=application/vnd.openxmlformats-officedocument.vmlDrawing">
        <DigestMethod Algorithm="http://www.w3.org/2001/04/xmlenc#sha256"/>
        <DigestValue>Odn4GzIJpXfDzAssf84XMk1Gls9ycWlJmD+9vXFdGhw=</DigestValue>
      </Reference>
      <Reference URI="/xl/drawings/vmlDrawing4.vml?ContentType=application/vnd.openxmlformats-officedocument.vmlDrawing">
        <DigestMethod Algorithm="http://www.w3.org/2001/04/xmlenc#sha256"/>
        <DigestValue>wdFD+chhjS6BxqYYKHBMGOJxVJcu5tyHJS5CpK09MjA=</DigestValue>
      </Reference>
      <Reference URI="/xl/drawings/vmlDrawing5.vml?ContentType=application/vnd.openxmlformats-officedocument.vmlDrawing">
        <DigestMethod Algorithm="http://www.w3.org/2001/04/xmlenc#sha256"/>
        <DigestValue>VMetUauEN8P1RM7pWJ+2ND4mRCzY9/+Ksv8ml9qBlD4=</DigestValue>
      </Reference>
      <Reference URI="/xl/drawings/vmlDrawing6.vml?ContentType=application/vnd.openxmlformats-officedocument.vmlDrawing">
        <DigestMethod Algorithm="http://www.w3.org/2001/04/xmlenc#sha256"/>
        <DigestValue>pT8cfHDzjq+O1kWePC5j/9tvs/skDnKJ7rJM8la4wIk=</DigestValue>
      </Reference>
      <Reference URI="/xl/drawings/vmlDrawing7.vml?ContentType=application/vnd.openxmlformats-officedocument.vmlDrawing">
        <DigestMethod Algorithm="http://www.w3.org/2001/04/xmlenc#sha256"/>
        <DigestValue>6aVkpEvuY2PQ62H7lfSE0USlmiMiWnW17nGO9BoAn0A=</DigestValue>
      </Reference>
      <Reference URI="/xl/drawings/vmlDrawing8.vml?ContentType=application/vnd.openxmlformats-officedocument.vmlDrawing">
        <DigestMethod Algorithm="http://www.w3.org/2001/04/xmlenc#sha256"/>
        <DigestValue>rSuVhw8vTBIB5LGAzudNQ0TquqViVoM5tb5xwNL0fv4=</DigestValue>
      </Reference>
      <Reference URI="/xl/drawings/vmlDrawing9.vml?ContentType=application/vnd.openxmlformats-officedocument.vmlDrawing">
        <DigestMethod Algorithm="http://www.w3.org/2001/04/xmlenc#sha256"/>
        <DigestValue>FjFOt3HWbU8thYp5J8ZrSjLuDpApITe6m8YVbtMn0Fg=</DigestValue>
      </Reference>
      <Reference URI="/xl/sharedStrings.xml?ContentType=application/vnd.openxmlformats-officedocument.spreadsheetml.sharedStrings+xml">
        <DigestMethod Algorithm="http://www.w3.org/2001/04/xmlenc#sha256"/>
        <DigestValue>dH9a1EHd8qtSqoZaN87gY0LcEnTaRNJFAL8fi63lPm0=</DigestValue>
      </Reference>
      <Reference URI="/xl/styles.xml?ContentType=application/vnd.openxmlformats-officedocument.spreadsheetml.styles+xml">
        <DigestMethod Algorithm="http://www.w3.org/2001/04/xmlenc#sha256"/>
        <DigestValue>8IlrpiVe3QZOg0ElLl5Zl0CmooFhWd9CqIz1l3Vdr14=</DigestValue>
      </Reference>
      <Reference URI="/xl/theme/theme1.xml?ContentType=application/vnd.openxmlformats-officedocument.theme+xml">
        <DigestMethod Algorithm="http://www.w3.org/2001/04/xmlenc#sha256"/>
        <DigestValue>yCW/EY4FBf88QeyYaLbRccfPBbYyFmSW5Vh7z4gKH9A=</DigestValue>
      </Reference>
      <Reference URI="/xl/workbook.xml?ContentType=application/vnd.openxmlformats-officedocument.spreadsheetml.sheet.main+xml">
        <DigestMethod Algorithm="http://www.w3.org/2001/04/xmlenc#sha256"/>
        <DigestValue>+I9A3IbxN61/qeziYjCZdxOzWcnRTrXHgAVX7Hl6tMI=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Transform>
          <Transform Algorithm="http://www.w3.org/TR/2001/REC-xml-c14n-20010315"/>
        </Transforms>
        <DigestMethod Algorithm="http://www.w3.org/2001/04/xmlenc#sha256"/>
        <DigestValue>Tvd19sWYPSLgJSVccK2D/ojSca+kiamuvt44EpZIpWc=</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5yFTQ8cXmCuF/Cf4sY6E8r+EIVnrvRKIGSnIRWXgXAE=</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4"/>
          </Transform>
          <Transform Algorithm="http://www.w3.org/TR/2001/REC-xml-c14n-20010315"/>
        </Transforms>
        <DigestMethod Algorithm="http://www.w3.org/2001/04/xmlenc#sha256"/>
        <DigestValue>oJ9sWnF0zFt0wFZUxSlWzMJWmC5HxNV0v2NGxNqRPFM=</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ZL89pIHJRonXqbpcw4ZxNpZFlIYaqQaZnIuKtIN3fHs=</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X3XzyuVeDVGG7oW9smhuUbWcMyg/gGiXQbrzsZRi4bg=</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6"/>
          </Transform>
          <Transform Algorithm="http://www.w3.org/TR/2001/REC-xml-c14n-20010315"/>
        </Transforms>
        <DigestMethod Algorithm="http://www.w3.org/2001/04/xmlenc#sha256"/>
        <DigestValue>cSUSIEydZg03AW1xRyIccut6XmSCaSSvLGsIeDHdUIo=</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cYX9xIsv7O3tEzztdPPcMdWBFRSMZfQTKDPuItkeM4k=</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Transform>
          <Transform Algorithm="http://www.w3.org/TR/2001/REC-xml-c14n-20010315"/>
        </Transforms>
        <DigestMethod Algorithm="http://www.w3.org/2001/04/xmlenc#sha256"/>
        <DigestValue>k7bcqmbqfiC5uwLvoVBl/sqw52Cui7rYcmmFAL+XU2o=</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50"/>
            <mdssi:RelationshipReference xmlns:mdssi="http://schemas.openxmlformats.org/package/2006/digital-signature" SourceId="rId55"/>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3"/>
            <mdssi:RelationshipReference xmlns:mdssi="http://schemas.openxmlformats.org/package/2006/digital-signature" SourceId="rId58"/>
            <mdssi:RelationshipReference xmlns:mdssi="http://schemas.openxmlformats.org/package/2006/digital-signature" SourceId="rId5"/>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48"/>
            <mdssi:RelationshipReference xmlns:mdssi="http://schemas.openxmlformats.org/package/2006/digital-signature" SourceId="rId56"/>
            <mdssi:RelationshipReference xmlns:mdssi="http://schemas.openxmlformats.org/package/2006/digital-signature" SourceId="rId8"/>
            <mdssi:RelationshipReference xmlns:mdssi="http://schemas.openxmlformats.org/package/2006/digital-signature" SourceId="rId51"/>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46"/>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54"/>
            <mdssi:RelationshipReference xmlns:mdssi="http://schemas.openxmlformats.org/package/2006/digital-signature" SourceId="rId6"/>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49"/>
            <mdssi:RelationshipReference xmlns:mdssi="http://schemas.openxmlformats.org/package/2006/digital-signature" SourceId="rId5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52"/>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47"/>
          </Transform>
          <Transform Algorithm="http://www.w3.org/TR/2001/REC-xml-c14n-20010315"/>
        </Transforms>
        <DigestMethod Algorithm="http://www.w3.org/2001/04/xmlenc#sha256"/>
        <DigestValue>0G1U+7tChYK3XDH7Gr3gConSbIbqTlAYm7TrCwBBEEQ=</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Transform>
          <Transform Algorithm="http://www.w3.org/TR/2001/REC-xml-c14n-20010315"/>
        </Transforms>
        <DigestMethod Algorithm="http://www.w3.org/2001/04/xmlenc#sha256"/>
        <DigestValue>WN3nVvxjua38RrzLMfrgsPb6OrOx1zT2UN77nDid9Gw=</DigestValue>
      </Reference>
      <Reference URI="/xl/worksheets/sheet1.xml?ContentType=application/vnd.openxmlformats-officedocument.spreadsheetml.worksheet+xml">
        <DigestMethod Algorithm="http://www.w3.org/2001/04/xmlenc#sha256"/>
        <DigestValue>2VsnTATLDq5uBFKxs0GtG19VlObZCMCAbiXhIcp+lEc=</DigestValue>
      </Reference>
      <Reference URI="/xl/worksheets/sheet10.xml?ContentType=application/vnd.openxmlformats-officedocument.spreadsheetml.worksheet+xml">
        <DigestMethod Algorithm="http://www.w3.org/2001/04/xmlenc#sha256"/>
        <DigestValue>TRI2L+UcFgC95hUhp4yg/NTyheCRPBcsceq8Sbdny0o=</DigestValue>
      </Reference>
      <Reference URI="/xl/worksheets/sheet11.xml?ContentType=application/vnd.openxmlformats-officedocument.spreadsheetml.worksheet+xml">
        <DigestMethod Algorithm="http://www.w3.org/2001/04/xmlenc#sha256"/>
        <DigestValue>dDqS3ByDUvFE3Dn76lSB3ypoP9sFqjXYty+2qsniXHc=</DigestValue>
      </Reference>
      <Reference URI="/xl/worksheets/sheet12.xml?ContentType=application/vnd.openxmlformats-officedocument.spreadsheetml.worksheet+xml">
        <DigestMethod Algorithm="http://www.w3.org/2001/04/xmlenc#sha256"/>
        <DigestValue>2jrFWXytE76i62HQxuRdXYwKUOv/F3MKhPfW0klTNnQ=</DigestValue>
      </Reference>
      <Reference URI="/xl/worksheets/sheet13.xml?ContentType=application/vnd.openxmlformats-officedocument.spreadsheetml.worksheet+xml">
        <DigestMethod Algorithm="http://www.w3.org/2001/04/xmlenc#sha256"/>
        <DigestValue>mVHn2VARmpzIkyV5GbJaX6nlLSu5w3gGX3bZnPd0RKg=</DigestValue>
      </Reference>
      <Reference URI="/xl/worksheets/sheet14.xml?ContentType=application/vnd.openxmlformats-officedocument.spreadsheetml.worksheet+xml">
        <DigestMethod Algorithm="http://www.w3.org/2001/04/xmlenc#sha256"/>
        <DigestValue>rXuHCxLQq3DLDkdRRFzfhf7ftUnbj/0BqIl6ddBhl1M=</DigestValue>
      </Reference>
      <Reference URI="/xl/worksheets/sheet15.xml?ContentType=application/vnd.openxmlformats-officedocument.spreadsheetml.worksheet+xml">
        <DigestMethod Algorithm="http://www.w3.org/2001/04/xmlenc#sha256"/>
        <DigestValue>wURwFRWGL7/3qVa9B5sRdDxaBCkLp1aJc9rTU8kdaqg=</DigestValue>
      </Reference>
      <Reference URI="/xl/worksheets/sheet16.xml?ContentType=application/vnd.openxmlformats-officedocument.spreadsheetml.worksheet+xml">
        <DigestMethod Algorithm="http://www.w3.org/2001/04/xmlenc#sha256"/>
        <DigestValue>Xi6vPpfAzpP8oKE4j0oRNIYt1e1Tx5r25FIigAjXEuY=</DigestValue>
      </Reference>
      <Reference URI="/xl/worksheets/sheet2.xml?ContentType=application/vnd.openxmlformats-officedocument.spreadsheetml.worksheet+xml">
        <DigestMethod Algorithm="http://www.w3.org/2001/04/xmlenc#sha256"/>
        <DigestValue>hjEpcVO8SODyz4wkaT3YGTfubzTB2hgw3jwVER85ZOg=</DigestValue>
      </Reference>
      <Reference URI="/xl/worksheets/sheet3.xml?ContentType=application/vnd.openxmlformats-officedocument.spreadsheetml.worksheet+xml">
        <DigestMethod Algorithm="http://www.w3.org/2001/04/xmlenc#sha256"/>
        <DigestValue>PZTeoa5/rbKFJR8EBV9bDhll1OR+eStRNBcY7QIt9yw=</DigestValue>
      </Reference>
      <Reference URI="/xl/worksheets/sheet4.xml?ContentType=application/vnd.openxmlformats-officedocument.spreadsheetml.worksheet+xml">
        <DigestMethod Algorithm="http://www.w3.org/2001/04/xmlenc#sha256"/>
        <DigestValue>S1BdCEJtcMWa4onj1+8bI/KuwNPVcx6SvscNsCwaviY=</DigestValue>
      </Reference>
      <Reference URI="/xl/worksheets/sheet5.xml?ContentType=application/vnd.openxmlformats-officedocument.spreadsheetml.worksheet+xml">
        <DigestMethod Algorithm="http://www.w3.org/2001/04/xmlenc#sha256"/>
        <DigestValue>FpkxRRmo5Z/gB0N426vzvMbRs32bWaP0jERfxRh1v0M=</DigestValue>
      </Reference>
      <Reference URI="/xl/worksheets/sheet6.xml?ContentType=application/vnd.openxmlformats-officedocument.spreadsheetml.worksheet+xml">
        <DigestMethod Algorithm="http://www.w3.org/2001/04/xmlenc#sha256"/>
        <DigestValue>5+v3My0vMrrfE/bfZAjlr1Rrq6zlOGC+YPc0XANrsIo=</DigestValue>
      </Reference>
      <Reference URI="/xl/worksheets/sheet7.xml?ContentType=application/vnd.openxmlformats-officedocument.spreadsheetml.worksheet+xml">
        <DigestMethod Algorithm="http://www.w3.org/2001/04/xmlenc#sha256"/>
        <DigestValue>aPX/78PwG8uAe5A3DdE6BxOZOh8NCLEJGFaQNtaSSOo=</DigestValue>
      </Reference>
      <Reference URI="/xl/worksheets/sheet8.xml?ContentType=application/vnd.openxmlformats-officedocument.spreadsheetml.worksheet+xml">
        <DigestMethod Algorithm="http://www.w3.org/2001/04/xmlenc#sha256"/>
        <DigestValue>a9k/S7GF2LcBiXfCQmveK93VSQRVknDM0ySR+LbE7uA=</DigestValue>
      </Reference>
      <Reference URI="/xl/worksheets/sheet9.xml?ContentType=application/vnd.openxmlformats-officedocument.spreadsheetml.worksheet+xml">
        <DigestMethod Algorithm="http://www.w3.org/2001/04/xmlenc#sha256"/>
        <DigestValue>J5gcC9nHnV5t2wrGFdTR6dAaPhc998lMaPZRwq0JLZE=</DigestValue>
      </Reference>
    </Manifest>
    <SignatureProperties>
      <SignatureProperty Id="idSignatureTime" Target="#idPackageSignature">
        <mdssi:SignatureTime xmlns:mdssi="http://schemas.openxmlformats.org/package/2006/digital-signature">
          <mdssi:Format>YYYY-MM-DDThh:mm:ssTZD</mdssi:Format>
          <mdssi:Value>2026-09-01T02:51:40Z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16.0.10417/14</OfficeVersion>
          <ApplicationVersion>16.0.10417</ApplicationVersion>
          <Monitors>1</Monitors>
          <HorizontalResolution>1600</HorizontalResolution>
          <VerticalResolution>900</VerticalResolution>
          <ColorDepth>32</ColorDepth>
          <SignatureProviderId>{00000000-0000-0000-0000-000000000000}</SignatureProviderId>
          <SignatureProviderUrl/>
          <SignatureProviderDetails>9</SignatureProviderDetails>
          <SignatureType>1</SignatureType>
        </SignatureInfoV1>
        <SignatureInfoV2 xmlns="http://schemas.microsoft.com/office/2006/digsig">
          <Address1>55 NEWTON RD, REVENUE HOUSE</Address1>
          <Address2/>
        </SignatureInfoV2>
      </SignatureProperty>
    </SignatureProperties>
  </Object>
  <Object>
    <xd:QualifyingProperties xmlns:xd="http://uri.etsi.org/01903/v1.3.2#" Target="#idPackageSignature">
      <xd:SignedProperties Id="idSignedProperties">
        <xd:SignedSignatureProperties>
          <xd:SigningTime>2026-09-01T02:51:40Z</xd:SigningTime>
          <xd:SigningCertificate>
            <xd:Cert>
              <xd:CertDigest>
                <DigestMethod Algorithm="http://www.w3.org/2001/04/xmlenc#sha256"/>
                <DigestValue>1OL+co2axBa3LFE5AmRjF8nkkJMN9dWHsWk+S0ejSyo=</DigestValue>
              </xd:CertDigest>
              <xd:IssuerSerial>
                <X509IssuerName>CN=Entrust Class 3 Client CA - SHA256, OU="(c) 2015 Entrust, Inc. - for authorized use only", OU=See www.entrust.net/legal-terms, O="Entrust, Inc.", C=US</X509IssuerName>
                <X509SerialNumber>101532860501404526611644611315633383873</X509SerialNumber>
              </xd:IssuerSerial>
            </xd:Cert>
          </xd:SigningCertificate>
          <xd:SignaturePolicyIdentifier>
            <xd:SignaturePolicyImplied/>
          </xd:SignaturePolicyIdentifier>
          <xd:SignatureProductionPlace>
            <xd:City>SINGAPORE</xd:City>
            <xd:StateOrProvince/>
            <xd:PostalCode>307987</xd:PostalCode>
            <xd:CountryName>SINGAPORE</xd:CountryName>
          </xd:SignatureProductionPlace>
          <xd:SignerRole>
            <xd:ClaimedRoles>
              <xd:ClaimedRole>IRAS@IRAS.GOV.SG</xd:ClaimedRole>
            </xd:ClaimedRoles>
          </xd:SignerRole>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FOTCCBCGgAwIBAgIMVRYVFQAAAABRzhYOMA0GCSqGSIb3DQEBCwUAMIG0MRQwEgYDVQQKEwtFbnRydXN0Lm5ldDFAMD4GA1UECxQ3d3d3LmVudHJ1c3QubmV0L0NQU18yMDQ4IGluY29ycC4gYnkgcmVmLiAobGltaXRzIGxpYWIuKTElMCMGA1UECxMcKGMpIDE5OTkgRW50cnVzdC5uZXQgTGltaXRlZDEzMDEGA1UEAxMqRW50cnVzdC5uZXQgQ2VydGlmaWNhdGlvbiBBdXRob3JpdHkgKDIwNDgpMB4XDTE2MDIyNTE4MDgxNloXDTI5MDYyNTE4MzgxNlowgbcxCzAJBgNVBAYTAlVTMRYwFAYDVQQKEw1FbnRydXN0LCBJbmMuMSgwJgYDVQQLEx9TZWUgd3d3LmVudHJ1c3QubmV0L2xlZ2FsLXRlcm1zMTkwNwYDVQQLEzAoYykgMjAxNSBFbnRydXN0LCBJbmMuIC0gZm9yIGF1dGhvcml6ZWQgdXNlIG9ubHkxKzApBgNVBAMTIkVudHJ1c3QgQ2xhc3MgMyBDbGllbnQgQ0EgLSBTSEEyNTYwggEiMA0GCSqGSIb3DQEBAQUAA4IBDwAwggEKAoIBAQDGnEvBT0qd2X3TO1eRq83pdhUtwCAvLDGGxQk9sB+RhJhDlS7UnqraVeLgYOi7B+/Lg+0uXxny0CjtOmQ/y64wYCHmZqtYTmJndk5SjNx7mEQODi2QULUh+42xza8hByWXz7oPGEcZTnHLabj6I20aBhE1wVa6n2Ih8bDxAY9ez/EiosFCDvXNMugrJ/SSbwsVXvz6aVKwjn6ky3W5RYS1kwMLcitAs25DQqETGRhkRNSmIAlFsDpkD1b95IUojrjUOCPHLuKw+5r7GjiBkzLnLR+ujjcXzvzCFD993yTsseygqo4jBIEce68pztTn1OFm6W5k6eEFsiqRmHBY2PILAgMBAAGjggFEMIIBQDAOBgNVHQ8BAf8EBAMCAQYwNAYDVR0lBC0wKwYIKwYBBQUHAwIGCCsGAQUFBwMEBgorBgEEAYI3CgMMBglghkgBhvprKAswOwYDVR0gBDQwMjAwBgRVHSAAMCgwJgYIKwYBBQUHAgEWGmh0dHA6Ly93d3cuZW50cnVzdC5uZXQvcnBhMBIGA1UdEwEB/wQIMAYBAf8CAQAwMwYIKwYBBQUHAQEEJzAlMCMGCCsGAQUFBzABhhdodHRwOi8vb2NzcC5lbnRydXN0Lm5ldDAyBgNVHR8EKzApMCegJaAjhiFodHRwOi8vY3JsLmVudHJ1c3QubmV0LzIwNDhjYS5jcmwwHQYDVR0OBBYEFAafb06iKU4PDK4Xv7aYRu+tuDtyMB8GA1UdIwQYMBaAFFXkgdERgL7YibkIozH5oSQJFrlwMA0GCSqGSIb3DQEBCwUAA4IBAQB8eBvEzfG7ciGMiBdPtSqio/2dh+DXHDyC2Z6Vkzd305spuLwA0olAKJKZgKFM804XffTDY4zCTvY3sX9gMvHUk1utlt2Kt8KPDfFLrfxL21sNyj79WG99p7vrzVlsO+8AFZU2AdTLPLVjz9/Tmqr5RRKyq4IPZg0uaAM4+m6VIOceWnYEI2A9S+XpEHWqF9vbCevuF0iLnZalaqPdTBkfYkAuD/T6AOZabkbolo2bjssLzYsHOZExFCFu37kJZTw/JaDlC7o6A0r0QaZojaXqYM0jSfppwIWH58keRNVFyBIApO0GmIpBSieh8hZlo1X6K0yukH+M53cikOr4IS/F</xd:EncapsulatedX509Certificate>
            <xd:EncapsulatedX509Certificate>MIIEKjCCAxKgAwIBAgIEOGPe+DANBgkqhkiG9w0BAQUFADCBtDEUMBIGA1UEChMLRW50cnVzdC5uZXQxQDA+BgNVBAsUN3d3dy5lbnRydXN0Lm5ldC9DUFNfMjA0OCBpbmNvcnAuIGJ5IHJlZi4gKGxpbWl0cyBsaWFiLikxJTAjBgNVBAsTHChjKSAxOTk5IEVudHJ1c3QubmV0IExpbWl0ZWQxMzAxBgNVBAMTKkVudHJ1c3QubmV0IENlcnRpZmljYXRpb24gQXV0aG9yaXR5ICgyMDQ4KTAeFw05OTEyMjQxNzUwNTFaFw0yOTA3MjQxNDE1MTJaMIG0MRQwEgYDVQQKEwtFbnRydXN0Lm5ldDFAMD4GA1UECxQ3d3d3LmVudHJ1c3QubmV0L0NQU18yMDQ4IGluY29ycC4gYnkgcmVmLiAobGltaXRzIGxpYWIuKTElMCMGA1UECxMcKGMpIDE5OTkgRW50cnVzdC5uZXQgTGltaXRlZDEzMDEGA1UEAxMqRW50cnVzdC5uZXQgQ2VydGlmaWNhdGlvbiBBdXRob3JpdHkgKDIwNDgpMIIBIjANBgkqhkiG9w0BAQEFAAOCAQ8AMIIBCgKCAQEArU1LqRKGsuqjIAcVFmQqK0vRvwtKTY7tgHalZ7d4QMBzQshowNtTK91euHaYNZOLGp18EzoOH1u3Hs/lJBQesYGpjX24zGtLA/ECDNyrpUAkAH90lKGdCCmziAv1h3edVc3kw37XamSrhRSGlVuXMlBvPci6Zgzj/L24ScF2iUkZ/cCovYmjZy/Gn7xxGWC4LeksyZB2ZnuU4q941mVTXTzWnLLPKQP5L6RQstRIzgUyVYr9smRMDuSYB3Xbf9+5CFVghTAp+XtIpGmG4zU/HoZdenoVve8AjhUiVBcAkCaTvA5JaJG/+EfTnZVCwQ5N328mz8MYIWJmQ3DW1cAH4QIDAQABo0IwQDAOBgNVHQ8BAf8EBAMCAQYwDwYDVR0TAQH/BAUwAwEB/zAdBgNVHQ4EFgQUVeSB0RGAvtiJuQijMfmhJAkWuXAwDQYJKoZIhvcNAQEFBQADggEBADubj1abMOdTmXx6eadNl9cZlZD7Bh/KM3xGY4+WZiT6QBshJ8rmcnPyT/4xmf3IDExoU8aAghOY+rat2l098c5u9hURlIIM7j+VrxGrD9cv3h8Dj1csHsm7mhpElesYT6YfzX1XEC+bBAlahLVu2B064dae0Wx5XnkcFMXj0EyTO2U87d89vqbllRrDtRnDvV5bu/8j72gZyxKTJ1wDLW8w0B62GqzeWvfRqqgnpv55gcR5mTNXuhKwqeBCbJPKVt7+bYQLCIt+jerXmCHG8+c8eS9enNFMFY3h7CI3zJpDC5fcgJCNs2ebb0gIFVbPv/ErfF6adulZkMV8gzURZVE=</xd:EncapsulatedX509Certificate>
          </xd:CertificateValues>
        </xd:UnsignedSignatureProperties>
      </xd:UnsignedProperties>
    </xd:QualifyingProperties>
  </Object>
</Signature>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documentManagement>
    <_activity xmlns="e6550c4d-c508-4347-8924-eaaf52fa10f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986DC1E82177B4CA2CA35DDD7DBF53A" ma:contentTypeVersion="14" ma:contentTypeDescription="Create a new document." ma:contentTypeScope="" ma:versionID="f223b8b9ad1fa9ee419d944c4256aa0c">
  <xsd:schema xmlns:xsd="http://www.w3.org/2001/XMLSchema" xmlns:xs="http://www.w3.org/2001/XMLSchema" xmlns:p="http://schemas.microsoft.com/office/2006/metadata/properties" xmlns:ns3="e6550c4d-c508-4347-8924-eaaf52fa10ff" xmlns:ns4="f6f899b0-430e-4087-9d71-6c353c80583a" targetNamespace="http://schemas.microsoft.com/office/2006/metadata/properties" ma:root="true" ma:fieldsID="3c0e002b8c53306b4d1b5857077f44f5" ns3:_="" ns4:_="">
    <xsd:import namespace="e6550c4d-c508-4347-8924-eaaf52fa10ff"/>
    <xsd:import namespace="f6f899b0-430e-4087-9d71-6c353c80583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SearchProperties"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550c4d-c508-4347-8924-eaaf52fa10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f899b0-430e-4087-9d71-6c353c805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D700DD-FDB3-4AD7-B965-36C875A24F4D}">
  <ds:schemaRefs>
    <ds:schemaRef ds:uri="http://schemas.microsoft.com/office/2006/metadata/properties"/>
    <ds:schemaRef ds:uri="e6550c4d-c508-4347-8924-eaaf52fa10ff"/>
  </ds:schemaRefs>
</ds:datastoreItem>
</file>

<file path=customXml/itemProps2.xml><?xml version="1.0" encoding="utf-8"?>
<ds:datastoreItem xmlns:ds="http://schemas.openxmlformats.org/officeDocument/2006/customXml" ds:itemID="{7C972928-E531-4B65-B61F-ACA2E6A9E912}">
  <ds:schemaRefs>
    <ds:schemaRef ds:uri="http://schemas.microsoft.com/sharepoint/v3/contenttype/forms"/>
  </ds:schemaRefs>
</ds:datastoreItem>
</file>

<file path=customXml/itemProps3.xml><?xml version="1.0" encoding="utf-8"?>
<ds:datastoreItem xmlns:ds="http://schemas.openxmlformats.org/officeDocument/2006/customXml" ds:itemID="{0951BA17-6853-41C4-96FC-41CD010B04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550c4d-c508-4347-8924-eaaf52fa10ff"/>
    <ds:schemaRef ds:uri="f6f899b0-430e-4087-9d71-6c353c8058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31</vt:i4>
      </vt:variant>
    </vt:vector>
  </HeadingPairs>
  <TitlesOfParts>
    <vt:vector size="47" baseType="lpstr">
      <vt:lpstr>Overview</vt:lpstr>
      <vt:lpstr>Renewal Declaration</vt:lpstr>
      <vt:lpstr>GST Trend Analysis</vt:lpstr>
      <vt:lpstr>GST Trend Analysis (Additional)</vt:lpstr>
      <vt:lpstr>Report Section 1 </vt:lpstr>
      <vt:lpstr>Report Section 2</vt:lpstr>
      <vt:lpstr>Report Section 3</vt:lpstr>
      <vt:lpstr>Report Section 4 to 7</vt:lpstr>
      <vt:lpstr>How to complete Follow-up</vt:lpstr>
      <vt:lpstr>Follow-up (Section 1.1)</vt:lpstr>
      <vt:lpstr>Follow-up (Section 1.2)</vt:lpstr>
      <vt:lpstr>Follow-up (Section 1.3)</vt:lpstr>
      <vt:lpstr>Follow-up (Section 2)</vt:lpstr>
      <vt:lpstr>Follow-up (Section 3)</vt:lpstr>
      <vt:lpstr>Working Papers - Supplies</vt:lpstr>
      <vt:lpstr>Working Papers - Purchases</vt:lpstr>
      <vt:lpstr>'Working Papers - Purchases'!_ftn6</vt:lpstr>
      <vt:lpstr>'Working Papers - Purchases'!_ftn7</vt:lpstr>
      <vt:lpstr>'Working Papers - Purchases'!_ftnref10</vt:lpstr>
      <vt:lpstr>'How to complete Follow-up'!_ftnref2</vt:lpstr>
      <vt:lpstr>'Working Papers - Supplies'!_ftnref4</vt:lpstr>
      <vt:lpstr>'Working Papers - Supplies'!_ftnref5</vt:lpstr>
      <vt:lpstr>'Working Papers - Purchases'!_ftnref7</vt:lpstr>
      <vt:lpstr>'Working Papers - Purchases'!_ftnref8</vt:lpstr>
      <vt:lpstr>'Working Papers - Purchases'!_ftnref9</vt:lpstr>
      <vt:lpstr>'Follow-up (Section 1.1)'!Print_Area</vt:lpstr>
      <vt:lpstr>'Follow-up (Section 1.2)'!Print_Area</vt:lpstr>
      <vt:lpstr>'Follow-up (Section 1.3)'!Print_Area</vt:lpstr>
      <vt:lpstr>'Follow-up (Section 2)'!Print_Area</vt:lpstr>
      <vt:lpstr>'Follow-up (Section 3)'!Print_Area</vt:lpstr>
      <vt:lpstr>'GST Trend Analysis'!Print_Area</vt:lpstr>
      <vt:lpstr>'GST Trend Analysis (Additional)'!Print_Area</vt:lpstr>
      <vt:lpstr>'How to complete Follow-up'!Print_Area</vt:lpstr>
      <vt:lpstr>'Renewal Declaration'!Print_Area</vt:lpstr>
      <vt:lpstr>'Report Section 1 '!Print_Area</vt:lpstr>
      <vt:lpstr>'Report Section 2'!Print_Area</vt:lpstr>
      <vt:lpstr>'Report Section 3'!Print_Area</vt:lpstr>
      <vt:lpstr>'Report Section 4 to 7'!Print_Area</vt:lpstr>
      <vt:lpstr>'Working Papers - Purchases'!Print_Area</vt:lpstr>
      <vt:lpstr>'Working Papers - Supplies'!Print_Area</vt:lpstr>
      <vt:lpstr>'Follow-up (Section 1.1)'!Print_Titles</vt:lpstr>
      <vt:lpstr>'Follow-up (Section 1.2)'!Print_Titles</vt:lpstr>
      <vt:lpstr>'Follow-up (Section 1.3)'!Print_Titles</vt:lpstr>
      <vt:lpstr>'GST Trend Analysis'!Print_Titles</vt:lpstr>
      <vt:lpstr>'GST Trend Analysis (Additional)'!Print_Titles</vt:lpstr>
      <vt:lpstr>'Renewal Declaration'!Text4</vt:lpstr>
      <vt:lpstr>'Renewal Declaration'!Text6</vt:lpstr>
    </vt:vector>
  </TitlesOfParts>
  <Manager/>
  <Company>IRAS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IRAS</dc:creator>
  <cp:keywords/>
  <dc:description/>
  <cp:lastModifiedBy>Chivy CHANG (IRAS)</cp:lastModifiedBy>
  <cp:revision/>
  <dcterms:created xsi:type="dcterms:W3CDTF">2015-08-18T01:39:21Z</dcterms:created>
  <dcterms:modified xsi:type="dcterms:W3CDTF">2026-08-26T09:11:17Z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0x0101004986DC1E82177B4CA2CA35DDD7DBF53A</vt:lpwstr>
  </property>
  <property fmtid="{D5CDD505-2E9C-101B-9397-08002B2CF9AE}" pid="3" name="MSIP_Label_5434c4c7-833e-41e4-b0ab-cdb227a2f6f7_ActionId">
    <vt:lpwstr>971f35c0-a3eb-41cf-9b8b-6d88ee486ff8</vt:lpwstr>
  </property>
  <property fmtid="{D5CDD505-2E9C-101B-9397-08002B2CF9AE}" pid="4" name="MSIP_Label_5434c4c7-833e-41e4-b0ab-cdb227a2f6f7_ContentBits">
    <vt:lpwstr>0</vt:lpwstr>
  </property>
  <property fmtid="{D5CDD505-2E9C-101B-9397-08002B2CF9AE}" pid="5" name="MSIP_Label_5434c4c7-833e-41e4-b0ab-cdb227a2f6f7_Enabled">
    <vt:lpwstr>true</vt:lpwstr>
  </property>
  <property fmtid="{D5CDD505-2E9C-101B-9397-08002B2CF9AE}" pid="6" name="MSIP_Label_5434c4c7-833e-41e4-b0ab-cdb227a2f6f7_Method">
    <vt:lpwstr>Privileged</vt:lpwstr>
  </property>
  <property fmtid="{D5CDD505-2E9C-101B-9397-08002B2CF9AE}" pid="7" name="MSIP_Label_5434c4c7-833e-41e4-b0ab-cdb227a2f6f7_Name">
    <vt:lpwstr>Official (Open)</vt:lpwstr>
  </property>
  <property fmtid="{D5CDD505-2E9C-101B-9397-08002B2CF9AE}" pid="8" name="MSIP_Label_5434c4c7-833e-41e4-b0ab-cdb227a2f6f7_SetDate">
    <vt:lpwstr>2025-12-29T07:43:53.8958706Z</vt:lpwstr>
  </property>
  <property fmtid="{D5CDD505-2E9C-101B-9397-08002B2CF9AE}" pid="9" name="MSIP_Label_5434c4c7-833e-41e4-b0ab-cdb227a2f6f7_SiteId">
    <vt:lpwstr>0b11c524-9a1c-4e1b-84cb-6336aefc2243</vt:lpwstr>
  </property>
</Properties>
</file>