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nlyjxa\Desktop\"/>
    </mc:Choice>
  </mc:AlternateContent>
  <xr:revisionPtr revIDLastSave="0" documentId="13_ncr:1_{CA70CA8A-EBAA-4EED-821D-3EA6D0CC977B}" xr6:coauthVersionLast="45" xr6:coauthVersionMax="45" xr10:uidLastSave="{00000000-0000-0000-0000-000000000000}"/>
  <bookViews>
    <workbookView xWindow="-120" yWindow="-120" windowWidth="29040" windowHeight="15840" xr2:uid="{16A29E00-CF71-4633-B4B6-5FE6E637301A}"/>
  </bookViews>
  <sheets>
    <sheet name="APPENDIX 1" sheetId="1" r:id="rId1"/>
    <sheet name="Explanatory Notes " sheetId="3" r:id="rId2"/>
    <sheet name="Formula" sheetId="2" state="hidden" r:id="rId3"/>
  </sheets>
  <definedNames>
    <definedName name="_xlnm.Print_Area" localSheetId="0">'APPENDIX 1'!$A$1:$E$56</definedName>
    <definedName name="_xlnm.Print_Area" localSheetId="1">'Explanatory Notes '!$A$1:$B$11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D34" i="1" s="1"/>
  <c r="E32" i="1"/>
  <c r="E34" i="1" s="1"/>
  <c r="E27" i="1"/>
  <c r="D27" i="1"/>
  <c r="E19" i="1"/>
  <c r="E21" i="1" s="1"/>
  <c r="D19" i="1"/>
  <c r="D21" i="1" s="1"/>
  <c r="E14" i="1"/>
  <c r="D14" i="1"/>
  <c r="E54" i="1"/>
  <c r="D54" i="1"/>
  <c r="E39" i="1"/>
  <c r="D39" i="1"/>
  <c r="D35" i="1" l="1"/>
  <c r="D56" i="1" s="1"/>
  <c r="E35" i="1"/>
  <c r="E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Poh Hong TEO (IRAS)</author>
    <author>Siying CHEN (IRAS)</author>
  </authors>
  <commentList>
    <comment ref="A15" authorId="0" shapeId="0" xr:uid="{CB2AF262-DB2C-4371-95E7-4FCC68642445}">
      <text>
        <r>
          <rPr>
            <b/>
            <sz val="9"/>
            <color indexed="81"/>
            <rFont val="Tahoma"/>
            <family val="2"/>
          </rPr>
          <t>IRAS:</t>
        </r>
        <r>
          <rPr>
            <sz val="9"/>
            <color indexed="81"/>
            <rFont val="Tahoma"/>
            <family val="2"/>
          </rPr>
          <t xml:space="preserve">
Refer to Explanatory Notes tab for more information 
 </t>
        </r>
      </text>
    </comment>
    <comment ref="A17" authorId="0" shapeId="0" xr:uid="{94F4BD73-5BDF-4C4C-88C4-E3CA3088B0D6}">
      <text>
        <r>
          <rPr>
            <b/>
            <sz val="9"/>
            <color indexed="81"/>
            <rFont val="Tahoma"/>
            <family val="2"/>
          </rPr>
          <t>IRAS:</t>
        </r>
        <r>
          <rPr>
            <sz val="9"/>
            <color indexed="81"/>
            <rFont val="Tahoma"/>
            <family val="2"/>
          </rPr>
          <t xml:space="preserve">
- State apportioned amount, if applicable
- Refer to Explanatory Notes tab for more information</t>
        </r>
      </text>
    </comment>
    <comment ref="A19" authorId="0" shapeId="0" xr:uid="{81447E39-7AA1-4CD2-B23D-9A4B73D1369D}">
      <text>
        <r>
          <rPr>
            <b/>
            <sz val="9"/>
            <color indexed="81"/>
            <rFont val="Tahoma"/>
            <family val="2"/>
          </rPr>
          <t>IRAS:</t>
        </r>
        <r>
          <rPr>
            <sz val="9"/>
            <color indexed="81"/>
            <rFont val="Tahoma"/>
            <family val="2"/>
          </rPr>
          <t xml:space="preserve">
- Apply 40% of AV if partially furnished or 50% of AV if fully furnished</t>
        </r>
      </text>
    </comment>
    <comment ref="A28" authorId="0" shapeId="0" xr:uid="{DBA4DB9F-DFFC-48A2-9C33-3953C0135F5E}">
      <text>
        <r>
          <rPr>
            <b/>
            <sz val="9"/>
            <color indexed="81"/>
            <rFont val="Tahoma"/>
            <family val="2"/>
          </rPr>
          <t>IRAS:</t>
        </r>
        <r>
          <rPr>
            <sz val="9"/>
            <color indexed="81"/>
            <rFont val="Tahoma"/>
            <family val="2"/>
          </rPr>
          <t xml:space="preserve">
Refer to Explanatory Notes tab for more information</t>
        </r>
      </text>
    </comment>
    <comment ref="A30" authorId="0" shapeId="0" xr:uid="{63C4F99B-2ABF-4ABA-A3F7-C893A9B6D20B}">
      <text>
        <r>
          <rPr>
            <b/>
            <sz val="9"/>
            <color indexed="81"/>
            <rFont val="Tahoma"/>
            <family val="2"/>
          </rPr>
          <t>IRAS:</t>
        </r>
        <r>
          <rPr>
            <sz val="9"/>
            <color indexed="81"/>
            <rFont val="Tahoma"/>
            <family val="2"/>
          </rPr>
          <t xml:space="preserve">
- State apportioned amount, if applicable
- Refer to Explanatory Notes tab for more information</t>
        </r>
      </text>
    </comment>
    <comment ref="A32" authorId="0" shapeId="0" xr:uid="{6139D94F-5EFE-4C93-B947-84C5D088BF3D}">
      <text>
        <r>
          <rPr>
            <b/>
            <sz val="9"/>
            <color indexed="81"/>
            <rFont val="Tahoma"/>
            <family val="2"/>
          </rPr>
          <t>IRAS:</t>
        </r>
        <r>
          <rPr>
            <sz val="9"/>
            <color indexed="81"/>
            <rFont val="Tahoma"/>
            <family val="2"/>
          </rPr>
          <t xml:space="preserve">
- Apply 40% of AV if partially furnished or 50% of AV if fully furnished</t>
        </r>
      </text>
    </comment>
    <comment ref="A36" authorId="0" shapeId="0" xr:uid="{B319F86E-42D1-440B-9303-9D3DA2533283}">
      <text>
        <r>
          <rPr>
            <b/>
            <sz val="9"/>
            <color indexed="81"/>
            <rFont val="Tahoma"/>
            <family val="2"/>
          </rPr>
          <t xml:space="preserve">IRAS:
</t>
        </r>
        <r>
          <rPr>
            <sz val="9"/>
            <color indexed="81"/>
            <rFont val="Tahoma"/>
            <family val="2"/>
          </rPr>
          <t>Please provide actual amount</t>
        </r>
      </text>
    </comment>
    <comment ref="A38" authorId="0" shapeId="0" xr:uid="{04A97AE2-D2B9-4D1D-9686-4D22CE5A40BE}">
      <text>
        <r>
          <rPr>
            <b/>
            <sz val="9"/>
            <color indexed="81"/>
            <rFont val="Tahoma"/>
            <family val="2"/>
          </rPr>
          <t>IRAS:</t>
        </r>
        <r>
          <rPr>
            <sz val="9"/>
            <color indexed="81"/>
            <rFont val="Tahoma"/>
            <family val="2"/>
          </rPr>
          <t xml:space="preserve">
Please provide actual Amount</t>
        </r>
      </text>
    </comment>
    <comment ref="A41" authorId="0" shapeId="0" xr:uid="{C736A101-5F72-4AB4-87B4-86D4B44CDD14}">
      <text>
        <r>
          <rPr>
            <b/>
            <sz val="9"/>
            <color indexed="81"/>
            <rFont val="Tahoma"/>
            <family val="2"/>
          </rPr>
          <t>IRAS:</t>
        </r>
        <r>
          <rPr>
            <sz val="9"/>
            <color indexed="81"/>
            <rFont val="Tahoma"/>
            <family val="2"/>
          </rPr>
          <t xml:space="preserve">
Actual Amount less amount paid by the employee                   </t>
        </r>
      </text>
    </comment>
    <comment ref="C45" authorId="1" shapeId="0" xr:uid="{559E8650-2CE6-4DF2-8686-8703891F46B8}">
      <text>
        <r>
          <rPr>
            <b/>
            <sz val="9"/>
            <color indexed="81"/>
            <rFont val="Tahoma"/>
            <family val="2"/>
          </rPr>
          <t>Note (IRAS):</t>
        </r>
        <r>
          <rPr>
            <sz val="9"/>
            <color indexed="81"/>
            <rFont val="Tahoma"/>
            <family val="2"/>
          </rPr>
          <t xml:space="preserve">
to a third party on behalf of an employee and/or interest benefits arising from loans provided by employer interest free or at a rate below market rate to the employee who has the substantial shareholding or control or influence over the company</t>
        </r>
      </text>
    </comment>
  </commentList>
</comments>
</file>

<file path=xl/sharedStrings.xml><?xml version="1.0" encoding="utf-8"?>
<sst xmlns="http://schemas.openxmlformats.org/spreadsheetml/2006/main" count="83" uniqueCount="73">
  <si>
    <t>FORM IR21 - APPENDIX 1</t>
  </si>
  <si>
    <r>
      <rPr>
        <b/>
        <sz val="12"/>
        <color theme="1"/>
        <rFont val="Calibri"/>
        <family val="2"/>
        <scheme val="minor"/>
      </rPr>
      <t>Note:</t>
    </r>
    <r>
      <rPr>
        <sz val="11"/>
        <color theme="1"/>
        <rFont val="Calibri"/>
        <family val="2"/>
        <scheme val="minor"/>
      </rPr>
      <t xml:space="preserve"> When completing, please report the Annual Value or Actual Rent for each place of residence provided to the employee. For accommodation benefits provided from 01 Jan 2019 onwards, employers are required to report the amount of rent paid (inclusive of the rental of furniture &amp; fittings) if the place of residence is rented by them. Otherwise, please report its annual value.</t>
    </r>
  </si>
  <si>
    <t xml:space="preserve">Employee's Name: </t>
  </si>
  <si>
    <t>FIN/NRIC NO.:</t>
  </si>
  <si>
    <t>Section A:
Accommodation and related benefits provided by Employer to the employee</t>
  </si>
  <si>
    <t>Provide values for each of the relevant year(s) on calendar year  basis</t>
  </si>
  <si>
    <t xml:space="preserve">Year of Cessation </t>
  </si>
  <si>
    <t>Year Prior to Year of Cessation</t>
  </si>
  <si>
    <t xml:space="preserve">Place of Residence 1 </t>
  </si>
  <si>
    <r>
      <rPr>
        <b/>
        <sz val="11"/>
        <color theme="1"/>
        <rFont val="Calibri"/>
        <family val="2"/>
        <scheme val="minor"/>
      </rPr>
      <t>1</t>
    </r>
    <r>
      <rPr>
        <sz val="11"/>
        <color theme="1"/>
        <rFont val="Calibri"/>
        <family val="2"/>
        <scheme val="minor"/>
      </rPr>
      <t>. Address of Place of Residence 1</t>
    </r>
  </si>
  <si>
    <r>
      <rPr>
        <b/>
        <sz val="11"/>
        <color theme="1"/>
        <rFont val="Calibri"/>
        <family val="2"/>
        <scheme val="minor"/>
      </rPr>
      <t>2.</t>
    </r>
    <r>
      <rPr>
        <sz val="11"/>
        <color theme="1"/>
        <rFont val="Calibri"/>
        <family val="2"/>
        <scheme val="minor"/>
      </rPr>
      <t xml:space="preserve"> Period which the permises was occupied</t>
    </r>
  </si>
  <si>
    <t>From</t>
  </si>
  <si>
    <t>To</t>
  </si>
  <si>
    <r>
      <rPr>
        <b/>
        <sz val="11"/>
        <color theme="1"/>
        <rFont val="Calibri"/>
        <family val="2"/>
        <scheme val="minor"/>
      </rPr>
      <t xml:space="preserve">3. </t>
    </r>
    <r>
      <rPr>
        <sz val="11"/>
        <color theme="1"/>
        <rFont val="Calibri"/>
        <family val="2"/>
        <scheme val="minor"/>
      </rPr>
      <t>Number of days the permises was occupied</t>
    </r>
  </si>
  <si>
    <t>4. Is the rent paid by employer?</t>
  </si>
  <si>
    <t>No</t>
  </si>
  <si>
    <r>
      <rPr>
        <b/>
        <sz val="11"/>
        <color theme="1"/>
        <rFont val="Calibri"/>
        <family val="2"/>
        <scheme val="minor"/>
      </rPr>
      <t xml:space="preserve">5. </t>
    </r>
    <r>
      <rPr>
        <sz val="11"/>
        <color theme="1"/>
        <rFont val="Calibri"/>
        <family val="2"/>
        <scheme val="minor"/>
      </rPr>
      <t xml:space="preserve">Annual Value (AV) of Premises for the period provided </t>
    </r>
  </si>
  <si>
    <t>Partially Furnished</t>
  </si>
  <si>
    <r>
      <rPr>
        <b/>
        <sz val="11"/>
        <color theme="1"/>
        <rFont val="Calibri"/>
        <family val="2"/>
        <scheme val="minor"/>
      </rPr>
      <t>5b</t>
    </r>
    <r>
      <rPr>
        <sz val="11"/>
        <color theme="1"/>
        <rFont val="Calibri"/>
        <family val="2"/>
        <scheme val="minor"/>
      </rPr>
      <t>. Value of Furniture &amp; Fittings</t>
    </r>
  </si>
  <si>
    <r>
      <rPr>
        <b/>
        <sz val="11"/>
        <color theme="1"/>
        <rFont val="Calibri"/>
        <family val="2"/>
        <scheme val="minor"/>
      </rPr>
      <t>6.</t>
    </r>
    <r>
      <rPr>
        <sz val="11"/>
        <color theme="1"/>
        <rFont val="Calibri"/>
        <family val="2"/>
        <scheme val="minor"/>
      </rPr>
      <t xml:space="preserve"> Less: Rent paid by employee for Place of Residence 1</t>
    </r>
  </si>
  <si>
    <r>
      <rPr>
        <b/>
        <sz val="11"/>
        <color theme="1"/>
        <rFont val="Calibri"/>
        <family val="2"/>
        <scheme val="minor"/>
      </rPr>
      <t xml:space="preserve">7. </t>
    </r>
    <r>
      <rPr>
        <sz val="11"/>
        <color theme="1"/>
        <rFont val="Calibri"/>
        <family val="2"/>
        <scheme val="minor"/>
      </rPr>
      <t xml:space="preserve">Taxable Value of Place of Residence 1 </t>
    </r>
  </si>
  <si>
    <t>Place of Residence 2</t>
  </si>
  <si>
    <r>
      <rPr>
        <b/>
        <sz val="11"/>
        <color theme="1"/>
        <rFont val="Calibri"/>
        <family val="2"/>
        <scheme val="minor"/>
      </rPr>
      <t>8</t>
    </r>
    <r>
      <rPr>
        <sz val="11"/>
        <color theme="1"/>
        <rFont val="Calibri"/>
        <family val="2"/>
        <scheme val="minor"/>
      </rPr>
      <t>. Address of Place of Residence 2</t>
    </r>
  </si>
  <si>
    <r>
      <rPr>
        <b/>
        <sz val="11"/>
        <color theme="1"/>
        <rFont val="Calibri"/>
        <family val="2"/>
        <scheme val="minor"/>
      </rPr>
      <t>9</t>
    </r>
    <r>
      <rPr>
        <sz val="11"/>
        <color theme="1"/>
        <rFont val="Calibri"/>
        <family val="2"/>
        <scheme val="minor"/>
      </rPr>
      <t>. Period which the permises was occupied</t>
    </r>
  </si>
  <si>
    <r>
      <rPr>
        <b/>
        <sz val="11"/>
        <color theme="1"/>
        <rFont val="Calibri"/>
        <family val="2"/>
        <scheme val="minor"/>
      </rPr>
      <t xml:space="preserve">10. </t>
    </r>
    <r>
      <rPr>
        <sz val="11"/>
        <color theme="1"/>
        <rFont val="Calibri"/>
        <family val="2"/>
        <scheme val="minor"/>
      </rPr>
      <t>Number of days the permises was occupied</t>
    </r>
  </si>
  <si>
    <t>Yes</t>
  </si>
  <si>
    <r>
      <rPr>
        <b/>
        <sz val="11"/>
        <color theme="1"/>
        <rFont val="Calibri"/>
        <family val="2"/>
        <scheme val="minor"/>
      </rPr>
      <t xml:space="preserve">12. </t>
    </r>
    <r>
      <rPr>
        <sz val="11"/>
        <color theme="1"/>
        <rFont val="Calibri"/>
        <family val="2"/>
        <scheme val="minor"/>
      </rPr>
      <t xml:space="preserve">Annual Value (AV) of Premises for the period provided </t>
    </r>
  </si>
  <si>
    <r>
      <rPr>
        <b/>
        <sz val="11"/>
        <color theme="1"/>
        <rFont val="Calibri"/>
        <family val="2"/>
        <scheme val="minor"/>
      </rPr>
      <t>12b</t>
    </r>
    <r>
      <rPr>
        <sz val="11"/>
        <color theme="1"/>
        <rFont val="Calibri"/>
        <family val="2"/>
        <scheme val="minor"/>
      </rPr>
      <t>. Value of Furniture &amp; Fittings</t>
    </r>
  </si>
  <si>
    <r>
      <rPr>
        <b/>
        <sz val="11"/>
        <color theme="1"/>
        <rFont val="Calibri"/>
        <family val="2"/>
        <scheme val="minor"/>
      </rPr>
      <t>13.</t>
    </r>
    <r>
      <rPr>
        <sz val="11"/>
        <color theme="1"/>
        <rFont val="Calibri"/>
        <family val="2"/>
        <scheme val="minor"/>
      </rPr>
      <t xml:space="preserve"> Less: Rent paid by employee for Place of Residence 2</t>
    </r>
  </si>
  <si>
    <r>
      <rPr>
        <b/>
        <sz val="11"/>
        <color theme="1"/>
        <rFont val="Calibri"/>
        <family val="2"/>
        <scheme val="minor"/>
      </rPr>
      <t xml:space="preserve">14. </t>
    </r>
    <r>
      <rPr>
        <sz val="11"/>
        <color theme="1"/>
        <rFont val="Calibri"/>
        <family val="2"/>
        <scheme val="minor"/>
      </rPr>
      <t>Taxable Value of Place of Residence 2</t>
    </r>
    <r>
      <rPr>
        <strike/>
        <sz val="11"/>
        <color theme="1"/>
        <rFont val="Calibri"/>
        <family val="2"/>
        <scheme val="minor"/>
      </rPr>
      <t xml:space="preserve"> </t>
    </r>
  </si>
  <si>
    <r>
      <rPr>
        <b/>
        <sz val="11"/>
        <color theme="1"/>
        <rFont val="Calibri"/>
        <family val="2"/>
        <scheme val="minor"/>
      </rPr>
      <t>16</t>
    </r>
    <r>
      <rPr>
        <sz val="11"/>
        <color theme="1"/>
        <rFont val="Calibri"/>
        <family val="2"/>
        <scheme val="minor"/>
      </rPr>
      <t>. Utilities/ Telephone/ Pager/ Suitcase/ Golf Bag &amp; Accessories/ Camera/ Electronic Gadgets (e.g. Tablet, Laptop, etc)</t>
    </r>
  </si>
  <si>
    <r>
      <rPr>
        <b/>
        <sz val="11"/>
        <color theme="1"/>
        <rFont val="Calibri"/>
        <family val="2"/>
        <scheme val="minor"/>
      </rPr>
      <t xml:space="preserve">17. </t>
    </r>
    <r>
      <rPr>
        <sz val="11"/>
        <color theme="1"/>
        <rFont val="Calibri"/>
        <family val="2"/>
        <scheme val="minor"/>
      </rPr>
      <t>Driver (Annual Wages X [Private / Total Mileage])</t>
    </r>
  </si>
  <si>
    <r>
      <rPr>
        <b/>
        <sz val="11"/>
        <color theme="1"/>
        <rFont val="Calibri"/>
        <family val="2"/>
        <scheme val="minor"/>
      </rPr>
      <t>18</t>
    </r>
    <r>
      <rPr>
        <sz val="11"/>
        <color theme="1"/>
        <rFont val="Calibri"/>
        <family val="2"/>
        <scheme val="minor"/>
      </rPr>
      <t xml:space="preserve">. Servant/ Gardener/ Upkeep of Compound </t>
    </r>
  </si>
  <si>
    <t>Section C: Others</t>
  </si>
  <si>
    <t>1. Cost of home leave passage and incidental benefits</t>
  </si>
  <si>
    <t xml:space="preserve">2. Interest payment made by the employer </t>
  </si>
  <si>
    <t>3. Insurance premiums paid by the employer</t>
  </si>
  <si>
    <t>4. Free or subsidised holidays including air passage, etc</t>
  </si>
  <si>
    <t>5. Educational expenses including tutor provided</t>
  </si>
  <si>
    <t>6. Entrance/ transfer fees and annual subscription to social or recreational clubs</t>
  </si>
  <si>
    <t>7. Gains from assets, e.g. vehicles, property, etc sold to employees at a price lower than open market value</t>
  </si>
  <si>
    <t>8. Full cost of motor vehicle given to employee</t>
  </si>
  <si>
    <t>9. Car benefit</t>
  </si>
  <si>
    <t>10. Other non-monetary awards/ benefits which do not fall within the above items</t>
  </si>
  <si>
    <t>Total Value of benefits-in-kind to be reflected in Item 4(i) of the INCOME DETAILS page of the e-Filed Form IR21</t>
  </si>
  <si>
    <t>EXPLANATORY NOTES FOR COMPLETION OF FORM IR21 - APPENDIX 1</t>
  </si>
  <si>
    <t>Below are some useful information to assist you in completing the Form IR21 Appendix 1</t>
  </si>
  <si>
    <t>Description</t>
  </si>
  <si>
    <t>What you need to know</t>
  </si>
  <si>
    <t>1) Cost of home leave passages and incidental benefits provided to
employee and his family</t>
  </si>
  <si>
    <t>Full cost of leave passages provided to employee and his family is taxable.
For more details, refer to www.iras.gov.sg&gt; Businesses&gt;Employers&gt; Tax Treatment of Employee Remuneration&gt; Air Passage.</t>
  </si>
  <si>
    <t>2) Interest payment made by employer to a third party on behalf of an employee and/ or loans provided by employer interest free or at a rate
below market rate to the employee who has substantial shareholding or
control or influence over the company</t>
  </si>
  <si>
    <t>Interest benefits on loans to employees including company directors are taxable.
For more details, refer to www.iras.gov.sg&gt; Businesses&gt; Employers&gt; Tax Treatment of Employee Remuneration&gt; Benefits Relating to Loans.</t>
  </si>
  <si>
    <t>9) Car benefits</t>
  </si>
  <si>
    <r>
      <rPr>
        <b/>
        <u/>
        <sz val="11"/>
        <color theme="1"/>
        <rFont val="Calibri"/>
        <family val="2"/>
        <scheme val="minor"/>
      </rPr>
      <t>(a) New Car provided by employer</t>
    </r>
    <r>
      <rPr>
        <sz val="11"/>
        <color theme="1"/>
        <rFont val="Calibri"/>
        <family val="2"/>
        <scheme val="minor"/>
      </rPr>
      <t xml:space="preserve">
</t>
    </r>
    <r>
      <rPr>
        <b/>
        <sz val="12"/>
        <color theme="1"/>
        <rFont val="Calibri"/>
        <family val="2"/>
        <scheme val="minor"/>
      </rPr>
      <t>Value of Benefit = 3/7 x [(car cost – PARF rebate)/10 + actual running and maintenance costs incurred by the employer]</t>
    </r>
    <r>
      <rPr>
        <sz val="11"/>
        <color theme="1"/>
        <rFont val="Calibri"/>
        <family val="2"/>
        <scheme val="minor"/>
      </rPr>
      <t xml:space="preserve">
i) “3/7” refers to the use of the car outside office hours for private matters, which is estimated at 3 out of 7 days in a week.
ii) "Car cost" refers to the acquisition cost of a car (inclusive of COE) paid or payable on the date of purchase. If the car is not provided to the employee for the full year, the cost of the car can be apportioned based on the number of days that the car was provided to employee in the year.
iii) “PARF rebate” refers to the Preferential Additional Registration Fee rebate to be granted when the car is de-registered at the age of above 9 but not exceeding 10 years.
iv) Actual running and maintenance costs incurred by the employer (including reimbursements made to the employee by the employer) refer to costs such as road tax, petrol, car park charge, ERP charge, car insurance, repairs and maintenance, if any.
</t>
    </r>
    <r>
      <rPr>
        <b/>
        <u/>
        <sz val="11"/>
        <color theme="1"/>
        <rFont val="Calibri"/>
        <family val="2"/>
        <scheme val="minor"/>
      </rPr>
      <t xml:space="preserve">(b) Leased car provided by employer
</t>
    </r>
    <r>
      <rPr>
        <b/>
        <sz val="12"/>
        <color theme="1"/>
        <rFont val="Calibri"/>
        <family val="2"/>
        <scheme val="minor"/>
      </rPr>
      <t>Value of Benefit = 3/7 x (rental cost incurred by the employer + actual running and maintenance costs incurred by the employer)</t>
    </r>
    <r>
      <rPr>
        <sz val="11"/>
        <color theme="1"/>
        <rFont val="Calibri"/>
        <family val="2"/>
        <scheme val="minor"/>
      </rPr>
      <t xml:space="preserve">
i) “3/7” refers to the use of the car outside office hours for private matters, which is estimated at 3 out of 7 days in a week.
ii) If you have rented a car for your employee's use, the rental cost of the car should be used instead of the car cost.
iii) Actual running and maintenance costs incurred by the employer (including reimbursements made to the employee by the employer) refer to costs not borne by the car hiring company, such as petrol, car park charge, ERP charge, if any.
For more information on how to compute the taxable value of a second-hand car, refer to www.iras.gov.sg&gt; Quick Links&gt; Calculators&gt; Individual Income Tax&gt; Car Benefit Calculator</t>
    </r>
  </si>
  <si>
    <t>10) Non-monetary awards/benefits</t>
  </si>
  <si>
    <t>Non-cash awards/benefits are taxable unless they are specifically exempted from income tax or are covered by an existing administrative concession.
For more details on the tax treatment on non-monetary benefits, refer to www.iras.gov.sg&gt; Businesses&gt;Employers&gt; Tax Treatment of Employee Remuneration</t>
  </si>
  <si>
    <t>Appendix 1</t>
  </si>
  <si>
    <t xml:space="preserve">Fully Furnished </t>
  </si>
  <si>
    <t>Section A: Accommodation and related benefits provided by Employer to the employee</t>
  </si>
  <si>
    <t>Accommodation and related benefits provided by Employer</t>
  </si>
  <si>
    <r>
      <rPr>
        <b/>
        <sz val="12"/>
        <color theme="1"/>
        <rFont val="Calibri"/>
        <family val="2"/>
        <scheme val="minor"/>
      </rPr>
      <t>Section B: Hotel Accommodation Provided</t>
    </r>
    <r>
      <rPr>
        <sz val="11"/>
        <color theme="1"/>
        <rFont val="Calibri"/>
        <family val="2"/>
        <scheme val="minor"/>
      </rPr>
      <t xml:space="preserve">
1. Hotel accommodation/ Serviced Apartment within hotel building</t>
    </r>
  </si>
  <si>
    <t>(a) Employers are required to report the actual amount of rent paid (including the rental of furniture &amp; fittings) if the place of residence is rented by them. Otherwise, please enter its annual value.
(b) The Annual Value (AV) of a property can be found on the property tax bill or via IRAS' e-Valuation List service (Home&gt;Property&gt; Property Professionals&gt;Real Estate/Housing Agents)
(c) Partially furnished refers to only fittings (e.g. lightings, air-conditioner/ceiling fan, water-heater) provided whereas fully furnished refers to both fittings and furniture/household appliances provided.
(d) Where the place of residence provided to an employee is a serviced apartment (not within a hotel building), report the benefits under Item 1 to 15 of Section A: Accommodation and related benefits provided by Employer to the employee.
(e) However, if the serviced apartment is located within a hotel building, report the actual cost incurred by the employer, less amount paid by the employee under Section B: Hotel Accommodation Provided.</t>
  </si>
  <si>
    <t>4a. Rent paid by employer (includes rental of furniture &amp; fittings)</t>
  </si>
  <si>
    <r>
      <rPr>
        <b/>
        <sz val="11"/>
        <rFont val="Calibri"/>
        <family val="2"/>
        <scheme val="minor"/>
      </rPr>
      <t xml:space="preserve">11. </t>
    </r>
    <r>
      <rPr>
        <sz val="11"/>
        <rFont val="Calibri"/>
        <family val="2"/>
        <scheme val="minor"/>
      </rPr>
      <t>Is the rent paid by employer?</t>
    </r>
  </si>
  <si>
    <r>
      <rPr>
        <b/>
        <sz val="11"/>
        <rFont val="Calibri"/>
        <family val="2"/>
        <scheme val="minor"/>
      </rPr>
      <t>11a</t>
    </r>
    <r>
      <rPr>
        <sz val="11"/>
        <rFont val="Calibri"/>
        <family val="2"/>
        <scheme val="minor"/>
      </rPr>
      <t>. Rent paid by employer (includes rental of furniture &amp; fittings)</t>
    </r>
  </si>
  <si>
    <r>
      <rPr>
        <b/>
        <sz val="11"/>
        <color theme="1"/>
        <rFont val="Calibri"/>
        <family val="2"/>
        <scheme val="minor"/>
      </rPr>
      <t>5a</t>
    </r>
    <r>
      <rPr>
        <sz val="11"/>
        <color theme="1"/>
        <rFont val="Calibri"/>
        <family val="2"/>
        <scheme val="minor"/>
      </rPr>
      <t xml:space="preserve">. The Premises is:   </t>
    </r>
    <r>
      <rPr>
        <i/>
        <sz val="10"/>
        <color theme="1"/>
        <rFont val="Calibri"/>
        <family val="2"/>
        <scheme val="minor"/>
      </rPr>
      <t>(Mandatory if 5 is provided)</t>
    </r>
  </si>
  <si>
    <r>
      <rPr>
        <b/>
        <sz val="11"/>
        <color theme="1"/>
        <rFont val="Calibri"/>
        <family val="2"/>
        <scheme val="minor"/>
      </rPr>
      <t>12a</t>
    </r>
    <r>
      <rPr>
        <sz val="11"/>
        <color theme="1"/>
        <rFont val="Calibri"/>
        <family val="2"/>
        <scheme val="minor"/>
      </rPr>
      <t xml:space="preserve">. The Premises is:  </t>
    </r>
    <r>
      <rPr>
        <i/>
        <sz val="11"/>
        <color theme="1"/>
        <rFont val="Calibri"/>
        <family val="2"/>
        <scheme val="minor"/>
      </rPr>
      <t xml:space="preserve"> </t>
    </r>
    <r>
      <rPr>
        <i/>
        <sz val="10"/>
        <color theme="1"/>
        <rFont val="Calibri"/>
        <family val="2"/>
        <scheme val="minor"/>
      </rPr>
      <t>(Mandatory if 12 is provided)</t>
    </r>
  </si>
  <si>
    <t>15. Total: Taxable benefit of accommodation and furnishing A1 TO A14</t>
  </si>
  <si>
    <t>19. Total: Taxable value of utilities and housekeeping costs A16 TO 118</t>
  </si>
  <si>
    <t>11. Total: Others C1 to C10</t>
  </si>
  <si>
    <t>DD/MM/YYYY</t>
  </si>
  <si>
    <t xml:space="preserve">Value of Benefits-in-kind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</si>
</sst>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 #,##0_-;\-* #,##0_-;_-* &quot;-&quot;??_-;_-@_-"/>
    <numFmt numFmtId="165" formatCode="_-[$SGD]\ * #,##0.00_-;\-[$SGD]\ * #,##0.00_-;_-[$SGD]\ *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9"/>
      <color indexed="81"/>
      <name val="Tahoma"/>
      <family val="2"/>
    </font>
    <font>
      <sz val="9"/>
      <color indexed="81"/>
      <name val="Tahoma"/>
      <family val="2"/>
    </font>
    <font>
      <b/>
      <sz val="12"/>
      <color theme="1"/>
      <name val="Calibri"/>
      <family val="2"/>
      <scheme val="minor"/>
    </font>
    <font>
      <strike/>
      <sz val="11"/>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i/>
      <sz val="10"/>
      <color theme="1"/>
      <name val="Calibri"/>
      <family val="2"/>
      <scheme val="minor"/>
    </font>
    <font>
      <i/>
      <sz val="11"/>
      <color theme="1"/>
      <name val="Calibri"/>
      <family val="2"/>
      <scheme val="minor"/>
    </font>
    <font>
      <b/>
      <u val="singleAccounting"/>
      <sz val="11"/>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8" tint="0.79995117038483843"/>
        <bgColor indexed="64"/>
      </patternFill>
    </fill>
    <fill>
      <patternFill patternType="solid">
        <fgColor theme="0" tint="-0.24994659260841701"/>
        <bgColor indexed="64"/>
      </patternFill>
    </fill>
    <fill>
      <patternFill patternType="solid">
        <fgColor theme="2" tint="-0.249977111117893"/>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116">
    <xf numFmtId="0" fontId="0" fillId="0" borderId="0" xfId="0"/>
    <xf numFmtId="0" fontId="0" fillId="0" borderId="4" xfId="0" applyBorder="1"/>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xf numFmtId="0" fontId="0" fillId="0" borderId="7" xfId="0" applyBorder="1"/>
    <xf numFmtId="0" fontId="0" fillId="0" borderId="5" xfId="0" applyBorder="1"/>
    <xf numFmtId="0" fontId="0" fillId="0" borderId="6" xfId="0" applyBorder="1"/>
    <xf numFmtId="0" fontId="0" fillId="0" borderId="28" xfId="0" applyBorder="1"/>
    <xf numFmtId="0" fontId="3" fillId="0" borderId="0" xfId="0" applyFont="1"/>
    <xf numFmtId="0" fontId="3" fillId="0" borderId="26" xfId="0" applyFont="1" applyBorder="1" applyAlignment="1">
      <alignment horizontal="center" vertical="center" wrapText="1"/>
    </xf>
    <xf numFmtId="0" fontId="0" fillId="0" borderId="0" xfId="0" applyAlignment="1">
      <alignment vertical="center"/>
    </xf>
    <xf numFmtId="0" fontId="0" fillId="0" borderId="6"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9" fillId="0" borderId="3" xfId="0" applyFont="1" applyBorder="1"/>
    <xf numFmtId="0" fontId="9" fillId="0" borderId="3" xfId="0" applyFont="1" applyBorder="1" applyAlignment="1">
      <alignment vertical="center"/>
    </xf>
    <xf numFmtId="0" fontId="3" fillId="0" borderId="27" xfId="0" applyFont="1" applyBorder="1" applyAlignment="1">
      <alignment vertical="center"/>
    </xf>
    <xf numFmtId="0" fontId="0" fillId="0" borderId="6" xfId="0" applyBorder="1" applyAlignment="1">
      <alignment horizontal="left" vertical="center"/>
    </xf>
    <xf numFmtId="0" fontId="0" fillId="0" borderId="0" xfId="0" applyAlignment="1">
      <alignment horizontal="right"/>
    </xf>
    <xf numFmtId="0" fontId="3" fillId="0" borderId="0" xfId="0" applyFont="1" applyAlignment="1">
      <alignment horizontal="right"/>
    </xf>
    <xf numFmtId="0" fontId="3" fillId="0" borderId="0" xfId="0" applyFont="1" applyAlignment="1">
      <alignment horizontal="right" vertical="center"/>
    </xf>
    <xf numFmtId="0" fontId="2" fillId="0" borderId="0" xfId="0" applyFont="1"/>
    <xf numFmtId="0" fontId="2" fillId="0" borderId="0" xfId="0" applyFont="1" applyAlignment="1">
      <alignment vertical="center"/>
    </xf>
    <xf numFmtId="0" fontId="0" fillId="0" borderId="19" xfId="0" applyBorder="1"/>
    <xf numFmtId="0" fontId="0" fillId="0" borderId="30" xfId="0" applyBorder="1"/>
    <xf numFmtId="0" fontId="4" fillId="0" borderId="0" xfId="0" applyFont="1"/>
    <xf numFmtId="0" fontId="3" fillId="5" borderId="2" xfId="0" applyFont="1" applyFill="1" applyBorder="1" applyAlignment="1">
      <alignment horizontal="left" vertical="top"/>
    </xf>
    <xf numFmtId="0" fontId="0" fillId="0" borderId="0" xfId="0" applyAlignment="1">
      <alignment horizontal="left" vertical="top"/>
    </xf>
    <xf numFmtId="0" fontId="3" fillId="0" borderId="1" xfId="0" applyFont="1" applyBorder="1" applyAlignment="1">
      <alignment horizontal="left" vertical="top"/>
    </xf>
    <xf numFmtId="0" fontId="3" fillId="0" borderId="31"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0" fontId="12" fillId="0" borderId="6" xfId="2" applyBorder="1" applyAlignment="1">
      <alignment vertical="center"/>
    </xf>
    <xf numFmtId="0" fontId="3" fillId="0" borderId="31" xfId="0" applyFont="1" applyFill="1" applyBorder="1" applyAlignment="1">
      <alignment horizontal="left" vertical="top"/>
    </xf>
    <xf numFmtId="0" fontId="0" fillId="0" borderId="2" xfId="0" applyFont="1" applyFill="1" applyBorder="1" applyAlignment="1">
      <alignment horizontal="left" vertical="top" wrapText="1"/>
    </xf>
    <xf numFmtId="164" fontId="0" fillId="6" borderId="10" xfId="0" applyNumberFormat="1" applyFill="1" applyBorder="1" applyAlignment="1" applyProtection="1">
      <alignment horizontal="center"/>
      <protection hidden="1"/>
    </xf>
    <xf numFmtId="0" fontId="0" fillId="3" borderId="27" xfId="0" applyFill="1" applyBorder="1" applyAlignment="1" applyProtection="1">
      <alignment vertical="center"/>
      <protection locked="0"/>
    </xf>
    <xf numFmtId="14" fontId="0" fillId="3" borderId="10" xfId="0" applyNumberFormat="1"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10" xfId="0" applyFill="1" applyBorder="1" applyAlignment="1" applyProtection="1">
      <alignment horizontal="center"/>
      <protection locked="0"/>
    </xf>
    <xf numFmtId="44" fontId="0" fillId="3" borderId="2" xfId="1" applyFont="1" applyFill="1" applyBorder="1" applyProtection="1">
      <protection locked="0"/>
    </xf>
    <xf numFmtId="44" fontId="0" fillId="3" borderId="10" xfId="1" applyFont="1" applyFill="1" applyBorder="1" applyProtection="1">
      <protection locked="0"/>
    </xf>
    <xf numFmtId="165" fontId="0" fillId="3" borderId="2" xfId="1" applyNumberFormat="1" applyFont="1" applyFill="1" applyBorder="1" applyAlignment="1" applyProtection="1">
      <alignment horizontal="right"/>
      <protection locked="0"/>
    </xf>
    <xf numFmtId="165" fontId="0" fillId="3" borderId="10" xfId="1" applyNumberFormat="1" applyFont="1" applyFill="1" applyBorder="1" applyAlignment="1" applyProtection="1">
      <alignment horizontal="right"/>
      <protection locked="0"/>
    </xf>
    <xf numFmtId="0" fontId="0" fillId="3" borderId="2"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165" fontId="0" fillId="3" borderId="2" xfId="1" applyNumberFormat="1" applyFont="1" applyFill="1" applyBorder="1" applyAlignment="1" applyProtection="1">
      <alignment horizontal="right"/>
      <protection hidden="1"/>
    </xf>
    <xf numFmtId="165" fontId="0" fillId="3" borderId="10" xfId="1" applyNumberFormat="1" applyFont="1" applyFill="1" applyBorder="1" applyAlignment="1" applyProtection="1">
      <alignment horizontal="right"/>
      <protection hidden="1"/>
    </xf>
    <xf numFmtId="165" fontId="0" fillId="3" borderId="2" xfId="1" applyNumberFormat="1" applyFont="1" applyFill="1" applyBorder="1" applyProtection="1">
      <protection locked="0"/>
    </xf>
    <xf numFmtId="165" fontId="0" fillId="3" borderId="10" xfId="1" applyNumberFormat="1" applyFont="1" applyFill="1" applyBorder="1" applyProtection="1">
      <protection locked="0"/>
    </xf>
    <xf numFmtId="165" fontId="0" fillId="6" borderId="13" xfId="1" applyNumberFormat="1" applyFont="1" applyFill="1" applyBorder="1" applyAlignment="1" applyProtection="1">
      <alignment vertical="center"/>
      <protection hidden="1"/>
    </xf>
    <xf numFmtId="165" fontId="0" fillId="6" borderId="14" xfId="1" applyNumberFormat="1" applyFont="1" applyFill="1" applyBorder="1" applyAlignment="1" applyProtection="1">
      <alignment vertical="center"/>
      <protection hidden="1"/>
    </xf>
    <xf numFmtId="14" fontId="0" fillId="3" borderId="2" xfId="0" applyNumberFormat="1" applyFill="1" applyBorder="1" applyAlignment="1" applyProtection="1">
      <alignment horizontal="center"/>
      <protection locked="0"/>
    </xf>
    <xf numFmtId="165" fontId="0" fillId="3" borderId="2" xfId="0" applyNumberFormat="1" applyFill="1" applyBorder="1" applyAlignment="1" applyProtection="1">
      <alignment vertical="center"/>
      <protection hidden="1"/>
    </xf>
    <xf numFmtId="165" fontId="0" fillId="3" borderId="10" xfId="0" applyNumberFormat="1" applyFill="1" applyBorder="1" applyAlignment="1" applyProtection="1">
      <alignment vertical="center"/>
      <protection hidden="1"/>
    </xf>
    <xf numFmtId="165" fontId="0" fillId="6" borderId="16" xfId="1" applyNumberFormat="1" applyFont="1" applyFill="1" applyBorder="1" applyAlignment="1" applyProtection="1">
      <alignment vertical="center"/>
      <protection hidden="1"/>
    </xf>
    <xf numFmtId="165" fontId="0" fillId="6" borderId="17" xfId="1" applyNumberFormat="1" applyFont="1" applyFill="1" applyBorder="1" applyAlignment="1" applyProtection="1">
      <alignment vertical="center"/>
      <protection hidden="1"/>
    </xf>
    <xf numFmtId="0" fontId="9" fillId="0" borderId="18" xfId="0" applyFont="1" applyBorder="1" applyAlignment="1">
      <alignment vertical="center"/>
    </xf>
    <xf numFmtId="0" fontId="13" fillId="0" borderId="0" xfId="0" applyFont="1"/>
    <xf numFmtId="0" fontId="2" fillId="0" borderId="0" xfId="0" applyFont="1" applyFill="1" applyAlignment="1">
      <alignment vertical="center"/>
    </xf>
    <xf numFmtId="0" fontId="0" fillId="0" borderId="0" xfId="0" applyFill="1" applyAlignment="1">
      <alignment vertical="center"/>
    </xf>
    <xf numFmtId="165" fontId="3" fillId="6" borderId="20" xfId="1" applyNumberFormat="1" applyFont="1" applyFill="1" applyBorder="1" applyAlignment="1" applyProtection="1">
      <alignment vertical="center"/>
      <protection hidden="1"/>
    </xf>
    <xf numFmtId="165" fontId="0" fillId="3" borderId="2" xfId="1" applyNumberFormat="1" applyFont="1" applyFill="1" applyBorder="1" applyAlignment="1" applyProtection="1">
      <alignment vertical="center"/>
      <protection locked="0"/>
    </xf>
    <xf numFmtId="165" fontId="0" fillId="3" borderId="10" xfId="1" applyNumberFormat="1" applyFont="1" applyFill="1" applyBorder="1" applyAlignment="1" applyProtection="1">
      <alignment vertical="center"/>
      <protection locked="0"/>
    </xf>
    <xf numFmtId="165" fontId="3" fillId="6" borderId="20" xfId="0" applyNumberFormat="1" applyFont="1" applyFill="1" applyBorder="1" applyAlignment="1" applyProtection="1">
      <alignment vertical="center"/>
      <protection hidden="1"/>
    </xf>
    <xf numFmtId="165" fontId="3" fillId="6" borderId="21" xfId="1" applyNumberFormat="1" applyFont="1" applyFill="1" applyBorder="1" applyAlignment="1" applyProtection="1">
      <alignment vertical="center"/>
      <protection hidden="1"/>
    </xf>
    <xf numFmtId="165" fontId="0" fillId="4" borderId="2" xfId="0" applyNumberFormat="1" applyFill="1" applyBorder="1" applyAlignment="1" applyProtection="1">
      <alignment vertical="center"/>
      <protection locked="0"/>
    </xf>
    <xf numFmtId="165" fontId="0" fillId="3" borderId="10" xfId="0" applyNumberFormat="1" applyFill="1" applyBorder="1" applyAlignment="1" applyProtection="1">
      <alignment vertical="center"/>
      <protection locked="0"/>
    </xf>
    <xf numFmtId="165" fontId="0" fillId="3" borderId="2" xfId="0" applyNumberFormat="1" applyFill="1" applyBorder="1" applyAlignment="1" applyProtection="1">
      <alignment vertical="center"/>
      <protection locked="0"/>
    </xf>
    <xf numFmtId="165" fontId="3" fillId="3" borderId="15" xfId="1" applyNumberFormat="1" applyFont="1" applyFill="1" applyBorder="1" applyAlignment="1" applyProtection="1">
      <alignment horizontal="center" vertical="center"/>
      <protection locked="0"/>
    </xf>
    <xf numFmtId="165" fontId="17" fillId="6" borderId="20" xfId="0" applyNumberFormat="1" applyFont="1" applyFill="1" applyBorder="1" applyAlignment="1" applyProtection="1">
      <protection hidden="1"/>
    </xf>
    <xf numFmtId="165" fontId="17" fillId="6" borderId="25" xfId="0" applyNumberFormat="1" applyFont="1" applyFill="1" applyBorder="1" applyAlignment="1" applyProtection="1">
      <protection hidden="1"/>
    </xf>
    <xf numFmtId="165" fontId="0" fillId="3" borderId="22" xfId="1" applyNumberFormat="1" applyFont="1" applyFill="1" applyBorder="1" applyAlignment="1" applyProtection="1">
      <alignment vertical="center"/>
      <protection locked="0"/>
    </xf>
    <xf numFmtId="165" fontId="0" fillId="3" borderId="23" xfId="1" applyNumberFormat="1" applyFont="1" applyFill="1" applyBorder="1" applyAlignment="1" applyProtection="1">
      <alignment vertical="center"/>
      <protection locked="0"/>
    </xf>
    <xf numFmtId="165" fontId="0" fillId="3" borderId="16" xfId="1" applyNumberFormat="1" applyFont="1" applyFill="1" applyBorder="1" applyAlignment="1" applyProtection="1">
      <alignment vertical="center"/>
      <protection locked="0"/>
    </xf>
    <xf numFmtId="165" fontId="0" fillId="3" borderId="17" xfId="1" applyNumberFormat="1" applyFont="1" applyFill="1" applyBorder="1" applyAlignment="1" applyProtection="1">
      <alignment vertical="center"/>
      <protection locked="0"/>
    </xf>
    <xf numFmtId="164" fontId="0" fillId="6" borderId="2" xfId="0" applyNumberFormat="1" applyFill="1" applyBorder="1" applyAlignment="1" applyProtection="1">
      <alignment horizontal="center"/>
      <protection hidden="1"/>
    </xf>
    <xf numFmtId="0" fontId="4" fillId="2" borderId="0" xfId="0" applyFont="1" applyFill="1" applyAlignment="1">
      <alignment horizontal="center"/>
    </xf>
    <xf numFmtId="0" fontId="3" fillId="2" borderId="0" xfId="0" applyFont="1" applyFill="1" applyAlignment="1">
      <alignment horizontal="center"/>
    </xf>
    <xf numFmtId="0" fontId="0" fillId="2" borderId="0" xfId="0" applyFill="1" applyAlignment="1">
      <alignment horizontal="center"/>
    </xf>
    <xf numFmtId="0" fontId="0" fillId="0" borderId="0" xfId="0"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0" borderId="24" xfId="0" applyFont="1" applyBorder="1" applyAlignment="1">
      <alignment horizontal="left" vertical="center" wrapText="1"/>
    </xf>
    <xf numFmtId="0" fontId="0" fillId="0" borderId="6" xfId="0" applyBorder="1" applyAlignment="1">
      <alignment horizontal="left" vertical="center" wrapText="1"/>
    </xf>
    <xf numFmtId="0" fontId="0" fillId="0" borderId="24" xfId="0" applyBorder="1" applyAlignment="1">
      <alignment horizontal="left" vertical="center" wrapText="1"/>
    </xf>
    <xf numFmtId="0" fontId="0" fillId="0" borderId="6" xfId="0" applyBorder="1" applyAlignment="1">
      <alignment horizontal="left" vertical="center"/>
    </xf>
    <xf numFmtId="0" fontId="0" fillId="0" borderId="24" xfId="0"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3" xfId="2" applyBorder="1" applyAlignment="1">
      <alignment horizontal="left" vertical="center" wrapText="1"/>
    </xf>
    <xf numFmtId="0" fontId="12" fillId="0" borderId="4" xfId="2" applyBorder="1" applyAlignment="1">
      <alignment horizontal="left" vertical="center" wrapText="1"/>
    </xf>
    <xf numFmtId="0" fontId="12" fillId="0" borderId="6" xfId="2" applyBorder="1" applyAlignment="1">
      <alignment horizontal="left" vertical="center" wrapText="1"/>
    </xf>
    <xf numFmtId="0" fontId="12" fillId="0" borderId="0" xfId="2" applyAlignment="1">
      <alignment horizontal="left" vertical="center" wrapText="1"/>
    </xf>
    <xf numFmtId="0" fontId="0" fillId="3" borderId="18" xfId="0"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30" xfId="0" applyFont="1" applyBorder="1" applyAlignment="1">
      <alignment horizontal="left" vertical="center" wrapText="1"/>
    </xf>
    <xf numFmtId="0" fontId="0" fillId="3" borderId="2"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0" borderId="11" xfId="0" applyBorder="1" applyAlignment="1">
      <alignment horizontal="left" vertical="center"/>
    </xf>
    <xf numFmtId="0" fontId="0" fillId="0" borderId="12" xfId="0" applyBorder="1" applyAlignment="1">
      <alignment horizontal="left" vertical="center"/>
    </xf>
    <xf numFmtId="0" fontId="0" fillId="0" borderId="29" xfId="0" applyBorder="1" applyAlignment="1">
      <alignment horizontal="left"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cellXfs>
  <cellStyles count="3">
    <cellStyle name="Currency" xfId="1" builtinId="4"/>
    <cellStyle name="Hyperlink" xfId="2" builtinId="8"/>
    <cellStyle name="Normal" xfId="0" builtinId="0"/>
  </cellStyles>
  <dxfs count="16">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368F-AD92-46B2-8A0F-26549CDFC873}">
  <sheetPr>
    <pageSetUpPr fitToPage="1"/>
  </sheetPr>
  <dimension ref="A1:N56"/>
  <sheetViews>
    <sheetView showGridLines="0" tabSelected="1" zoomScaleNormal="100" workbookViewId="0">
      <selection activeCell="B4" sqref="B4:C4"/>
    </sheetView>
  </sheetViews>
  <sheetFormatPr defaultRowHeight="15" x14ac:dyDescent="0.25"/>
  <cols>
    <col min="1" max="1" width="19.7109375" customWidth="1"/>
    <col min="2" max="2" width="19" customWidth="1"/>
    <col min="3" max="3" width="35.85546875" customWidth="1"/>
    <col min="4" max="5" width="25.140625" customWidth="1"/>
  </cols>
  <sheetData>
    <row r="1" spans="1:6" ht="18.75" x14ac:dyDescent="0.3">
      <c r="A1" s="83" t="s">
        <v>0</v>
      </c>
      <c r="B1" s="83"/>
      <c r="C1" s="83"/>
      <c r="D1" s="83"/>
      <c r="E1" s="83"/>
    </row>
    <row r="2" spans="1:6" x14ac:dyDescent="0.25">
      <c r="A2" s="84" t="s">
        <v>72</v>
      </c>
      <c r="B2" s="85"/>
      <c r="C2" s="85"/>
      <c r="D2" s="85"/>
      <c r="E2" s="85"/>
    </row>
    <row r="3" spans="1:6" ht="57" customHeight="1" thickBot="1" x14ac:dyDescent="0.3">
      <c r="A3" s="86" t="s">
        <v>1</v>
      </c>
      <c r="B3" s="86"/>
      <c r="C3" s="86"/>
      <c r="D3" s="86"/>
      <c r="E3" s="86"/>
    </row>
    <row r="4" spans="1:6" s="11" customFormat="1" ht="22.5" customHeight="1" thickBot="1" x14ac:dyDescent="0.3">
      <c r="A4" s="22" t="s">
        <v>2</v>
      </c>
      <c r="B4" s="100"/>
      <c r="C4" s="101"/>
      <c r="D4" s="22" t="s">
        <v>3</v>
      </c>
      <c r="E4" s="42"/>
    </row>
    <row r="5" spans="1:6" ht="15.75" thickBot="1" x14ac:dyDescent="0.3"/>
    <row r="6" spans="1:6" ht="32.25" customHeight="1" thickBot="1" x14ac:dyDescent="0.3">
      <c r="A6" s="96" t="s">
        <v>4</v>
      </c>
      <c r="B6" s="97"/>
      <c r="C6" s="97"/>
      <c r="D6" s="94" t="s">
        <v>5</v>
      </c>
      <c r="E6" s="95"/>
    </row>
    <row r="7" spans="1:6" ht="32.25" customHeight="1" x14ac:dyDescent="0.25">
      <c r="A7" s="98"/>
      <c r="B7" s="99"/>
      <c r="C7" s="99"/>
      <c r="D7" s="10" t="s">
        <v>6</v>
      </c>
      <c r="E7" s="10" t="s">
        <v>7</v>
      </c>
    </row>
    <row r="8" spans="1:6" ht="8.25" customHeight="1" thickBot="1" x14ac:dyDescent="0.3">
      <c r="A8" s="4"/>
      <c r="D8" s="8"/>
      <c r="E8" s="8"/>
    </row>
    <row r="9" spans="1:6" ht="15.75" x14ac:dyDescent="0.25">
      <c r="A9" s="20" t="s">
        <v>8</v>
      </c>
      <c r="B9" s="1"/>
      <c r="C9" s="1"/>
      <c r="D9" s="1"/>
      <c r="E9" s="6"/>
    </row>
    <row r="10" spans="1:6" s="11" customFormat="1" ht="21.75" customHeight="1" x14ac:dyDescent="0.25">
      <c r="A10" s="92" t="s">
        <v>9</v>
      </c>
      <c r="B10" s="93"/>
      <c r="C10" s="102"/>
      <c r="D10" s="103"/>
      <c r="E10" s="104"/>
    </row>
    <row r="11" spans="1:6" ht="8.25" customHeight="1" x14ac:dyDescent="0.25">
      <c r="A11" s="7"/>
      <c r="C11" s="24"/>
      <c r="E11" s="5"/>
    </row>
    <row r="12" spans="1:6" ht="22.5" customHeight="1" x14ac:dyDescent="0.25">
      <c r="A12" s="12" t="s">
        <v>10</v>
      </c>
      <c r="C12" s="25" t="s">
        <v>11</v>
      </c>
      <c r="D12" s="43" t="s">
        <v>71</v>
      </c>
      <c r="E12" s="43" t="s">
        <v>71</v>
      </c>
    </row>
    <row r="13" spans="1:6" ht="22.5" customHeight="1" x14ac:dyDescent="0.25">
      <c r="A13" s="7"/>
      <c r="C13" s="25" t="s">
        <v>12</v>
      </c>
      <c r="D13" s="43" t="s">
        <v>71</v>
      </c>
      <c r="E13" s="43" t="s">
        <v>71</v>
      </c>
    </row>
    <row r="14" spans="1:6" ht="22.5" customHeight="1" x14ac:dyDescent="0.25">
      <c r="A14" s="12" t="s">
        <v>13</v>
      </c>
      <c r="D14" s="82" t="str">
        <f>IFERROR(D13-D12+1,"-")</f>
        <v>-</v>
      </c>
      <c r="E14" s="41" t="str">
        <f>IFERROR(E13-E12+1,"-")</f>
        <v>-</v>
      </c>
      <c r="F14" s="27"/>
    </row>
    <row r="15" spans="1:6" ht="22.5" customHeight="1" x14ac:dyDescent="0.25">
      <c r="A15" s="87" t="s">
        <v>14</v>
      </c>
      <c r="B15" s="88"/>
      <c r="C15" s="89"/>
      <c r="D15" s="44"/>
      <c r="E15" s="45"/>
      <c r="F15" s="64"/>
    </row>
    <row r="16" spans="1:6" ht="22.5" customHeight="1" x14ac:dyDescent="0.25">
      <c r="A16" s="87" t="s">
        <v>63</v>
      </c>
      <c r="B16" s="88"/>
      <c r="C16" s="89"/>
      <c r="D16" s="46"/>
      <c r="E16" s="47"/>
      <c r="F16" s="64"/>
    </row>
    <row r="17" spans="1:14" ht="22.5" customHeight="1" x14ac:dyDescent="0.25">
      <c r="A17" s="90" t="s">
        <v>16</v>
      </c>
      <c r="B17" s="86"/>
      <c r="C17" s="91"/>
      <c r="D17" s="48"/>
      <c r="E17" s="49"/>
      <c r="F17" s="27"/>
      <c r="G17" s="27"/>
    </row>
    <row r="18" spans="1:14" ht="22.5" customHeight="1" x14ac:dyDescent="0.25">
      <c r="A18" s="90" t="s">
        <v>66</v>
      </c>
      <c r="B18" s="86"/>
      <c r="C18" s="91"/>
      <c r="D18" s="50"/>
      <c r="E18" s="51"/>
    </row>
    <row r="19" spans="1:14" ht="22.5" customHeight="1" x14ac:dyDescent="0.25">
      <c r="A19" s="90" t="s">
        <v>18</v>
      </c>
      <c r="B19" s="86"/>
      <c r="C19" s="91"/>
      <c r="D19" s="52">
        <f>IF(D18=Formula!A2,'APPENDIX 1'!D17*40%,'APPENDIX 1'!D17*50%)</f>
        <v>0</v>
      </c>
      <c r="E19" s="53">
        <f>IF('APPENDIX 1'!E18=Formula!A2,E17*0.4,E17*0.5)</f>
        <v>0</v>
      </c>
    </row>
    <row r="20" spans="1:14" ht="22.5" customHeight="1" x14ac:dyDescent="0.25">
      <c r="A20" s="12" t="s">
        <v>19</v>
      </c>
      <c r="D20" s="54"/>
      <c r="E20" s="55"/>
    </row>
    <row r="21" spans="1:14" s="11" customFormat="1" ht="22.5" customHeight="1" thickBot="1" x14ac:dyDescent="0.3">
      <c r="A21" s="13" t="s">
        <v>20</v>
      </c>
      <c r="B21" s="14"/>
      <c r="C21" s="14"/>
      <c r="D21" s="56">
        <f>MAX((IF(D15=Formula!A5,'APPENDIX 1'!D16-'APPENDIX 1'!D20,'APPENDIX 1'!D17+'APPENDIX 1'!D19-'APPENDIX 1'!D20)),0)</f>
        <v>0</v>
      </c>
      <c r="E21" s="57">
        <f>MAX(IF(E15=Formula!A5,'APPENDIX 1'!E16-'APPENDIX 1'!E20,'APPENDIX 1'!E17+'APPENDIX 1'!E19-'APPENDIX 1'!E20),0)</f>
        <v>0</v>
      </c>
      <c r="F21" s="27"/>
      <c r="G21" s="65"/>
      <c r="H21" s="66"/>
      <c r="I21" s="66"/>
      <c r="J21" s="66"/>
      <c r="K21" s="66"/>
      <c r="L21" s="66"/>
      <c r="M21" s="66"/>
      <c r="N21" s="66"/>
    </row>
    <row r="22" spans="1:14" s="11" customFormat="1" ht="15.75" customHeight="1" x14ac:dyDescent="0.25">
      <c r="A22" s="21" t="s">
        <v>21</v>
      </c>
      <c r="B22" s="16"/>
      <c r="C22" s="16"/>
      <c r="D22" s="16"/>
      <c r="E22" s="17"/>
    </row>
    <row r="23" spans="1:14" s="11" customFormat="1" ht="21" customHeight="1" x14ac:dyDescent="0.25">
      <c r="A23" s="92" t="s">
        <v>22</v>
      </c>
      <c r="B23" s="93"/>
      <c r="C23" s="108"/>
      <c r="D23" s="108"/>
      <c r="E23" s="109"/>
    </row>
    <row r="24" spans="1:14" s="11" customFormat="1" ht="8.25" customHeight="1" x14ac:dyDescent="0.25">
      <c r="A24" s="23"/>
      <c r="B24" s="15"/>
      <c r="D24" s="18"/>
      <c r="E24" s="19"/>
    </row>
    <row r="25" spans="1:14" s="11" customFormat="1" ht="22.5" customHeight="1" x14ac:dyDescent="0.25">
      <c r="A25" s="12" t="s">
        <v>23</v>
      </c>
      <c r="C25" s="26" t="s">
        <v>11</v>
      </c>
      <c r="D25" s="58" t="s">
        <v>71</v>
      </c>
      <c r="E25" s="43" t="s">
        <v>71</v>
      </c>
    </row>
    <row r="26" spans="1:14" s="11" customFormat="1" ht="22.5" customHeight="1" x14ac:dyDescent="0.25">
      <c r="A26" s="12"/>
      <c r="C26" s="26" t="s">
        <v>12</v>
      </c>
      <c r="D26" s="58" t="s">
        <v>71</v>
      </c>
      <c r="E26" s="43" t="s">
        <v>71</v>
      </c>
    </row>
    <row r="27" spans="1:14" s="11" customFormat="1" ht="22.5" customHeight="1" x14ac:dyDescent="0.25">
      <c r="A27" s="12" t="s">
        <v>24</v>
      </c>
      <c r="D27" s="82" t="str">
        <f>IFERROR(D26-D25+1,"-")</f>
        <v>-</v>
      </c>
      <c r="E27" s="41" t="str">
        <f>IFERROR(E26-E25+1,"-")</f>
        <v>-</v>
      </c>
    </row>
    <row r="28" spans="1:14" s="11" customFormat="1" ht="22.5" customHeight="1" x14ac:dyDescent="0.25">
      <c r="A28" s="87" t="s">
        <v>64</v>
      </c>
      <c r="B28" s="88"/>
      <c r="C28" s="89"/>
      <c r="D28" s="50"/>
      <c r="E28" s="51"/>
    </row>
    <row r="29" spans="1:14" s="11" customFormat="1" ht="22.5" customHeight="1" x14ac:dyDescent="0.25">
      <c r="A29" s="87" t="s">
        <v>65</v>
      </c>
      <c r="B29" s="88"/>
      <c r="C29" s="89"/>
      <c r="D29" s="68"/>
      <c r="E29" s="69"/>
    </row>
    <row r="30" spans="1:14" s="11" customFormat="1" ht="22.5" customHeight="1" x14ac:dyDescent="0.25">
      <c r="A30" s="90" t="s">
        <v>26</v>
      </c>
      <c r="B30" s="86"/>
      <c r="C30" s="91"/>
      <c r="D30" s="68"/>
      <c r="E30" s="69"/>
    </row>
    <row r="31" spans="1:14" s="11" customFormat="1" ht="22.5" customHeight="1" x14ac:dyDescent="0.25">
      <c r="A31" s="90" t="s">
        <v>67</v>
      </c>
      <c r="B31" s="86"/>
      <c r="C31" s="91"/>
      <c r="D31" s="50"/>
      <c r="E31" s="51"/>
    </row>
    <row r="32" spans="1:14" s="11" customFormat="1" ht="22.5" customHeight="1" x14ac:dyDescent="0.25">
      <c r="A32" s="90" t="s">
        <v>27</v>
      </c>
      <c r="B32" s="86"/>
      <c r="C32" s="91"/>
      <c r="D32" s="59">
        <f>IF(D31=Formula!A2,D30*40%,D30*50%)</f>
        <v>0</v>
      </c>
      <c r="E32" s="60">
        <f>IF(E31=Formula!A2,E30*0.4,E30*0.5)</f>
        <v>0</v>
      </c>
    </row>
    <row r="33" spans="1:7" s="11" customFormat="1" ht="22.5" customHeight="1" x14ac:dyDescent="0.25">
      <c r="A33" s="12" t="s">
        <v>28</v>
      </c>
      <c r="D33" s="68"/>
      <c r="E33" s="69"/>
    </row>
    <row r="34" spans="1:7" s="11" customFormat="1" ht="22.5" customHeight="1" thickBot="1" x14ac:dyDescent="0.3">
      <c r="A34" s="12" t="s">
        <v>29</v>
      </c>
      <c r="D34" s="61">
        <f>MAX(IF(D28=Formula!A5,'APPENDIX 1'!D29-'APPENDIX 1'!D33,D30+D32-D33),0)</f>
        <v>0</v>
      </c>
      <c r="E34" s="62">
        <f>MAX(IF(E28=Formula!A5,E29-E33,E30+E32-E33),0)</f>
        <v>0</v>
      </c>
      <c r="G34" s="28"/>
    </row>
    <row r="35" spans="1:7" ht="24" customHeight="1" thickBot="1" x14ac:dyDescent="0.3">
      <c r="A35" s="63" t="s">
        <v>68</v>
      </c>
      <c r="B35" s="29"/>
      <c r="C35" s="30"/>
      <c r="D35" s="70">
        <f>D21+D34</f>
        <v>0</v>
      </c>
      <c r="E35" s="71">
        <f>E21+E34</f>
        <v>0</v>
      </c>
      <c r="G35" s="27"/>
    </row>
    <row r="36" spans="1:7" s="11" customFormat="1" ht="34.5" customHeight="1" x14ac:dyDescent="0.25">
      <c r="A36" s="90" t="s">
        <v>30</v>
      </c>
      <c r="B36" s="86"/>
      <c r="C36" s="91"/>
      <c r="D36" s="78"/>
      <c r="E36" s="79"/>
    </row>
    <row r="37" spans="1:7" s="11" customFormat="1" ht="22.5" customHeight="1" x14ac:dyDescent="0.25">
      <c r="A37" s="12" t="s">
        <v>31</v>
      </c>
      <c r="D37" s="68"/>
      <c r="E37" s="69"/>
    </row>
    <row r="38" spans="1:7" s="11" customFormat="1" ht="22.5" customHeight="1" thickBot="1" x14ac:dyDescent="0.3">
      <c r="A38" s="110" t="s">
        <v>32</v>
      </c>
      <c r="B38" s="111"/>
      <c r="C38" s="112"/>
      <c r="D38" s="80"/>
      <c r="E38" s="81"/>
    </row>
    <row r="39" spans="1:7" s="11" customFormat="1" ht="29.25" customHeight="1" x14ac:dyDescent="0.25">
      <c r="A39" s="105" t="s">
        <v>69</v>
      </c>
      <c r="B39" s="106"/>
      <c r="C39" s="107"/>
      <c r="D39" s="67">
        <f>D36+D37+D38</f>
        <v>0</v>
      </c>
      <c r="E39" s="67">
        <f>E36+E37+E38</f>
        <v>0</v>
      </c>
    </row>
    <row r="40" spans="1:7" ht="15.75" thickBot="1" x14ac:dyDescent="0.3"/>
    <row r="41" spans="1:7" ht="44.25" customHeight="1" thickBot="1" x14ac:dyDescent="0.3">
      <c r="A41" s="113" t="s">
        <v>61</v>
      </c>
      <c r="B41" s="114"/>
      <c r="C41" s="115"/>
      <c r="D41" s="75"/>
      <c r="E41" s="75"/>
    </row>
    <row r="42" spans="1:7" ht="15" customHeight="1" thickBot="1" x14ac:dyDescent="0.3">
      <c r="D42" s="2"/>
      <c r="E42" s="3"/>
    </row>
    <row r="43" spans="1:7" ht="15.75" x14ac:dyDescent="0.25">
      <c r="A43" s="21" t="s">
        <v>33</v>
      </c>
      <c r="B43" s="1"/>
      <c r="C43" s="1"/>
      <c r="D43" s="1"/>
      <c r="E43" s="6"/>
    </row>
    <row r="44" spans="1:7" s="11" customFormat="1" ht="21.75" customHeight="1" x14ac:dyDescent="0.25">
      <c r="A44" s="38" t="s">
        <v>34</v>
      </c>
      <c r="D44" s="72"/>
      <c r="E44" s="73"/>
    </row>
    <row r="45" spans="1:7" s="11" customFormat="1" ht="21.75" customHeight="1" x14ac:dyDescent="0.25">
      <c r="A45" s="38" t="s">
        <v>35</v>
      </c>
      <c r="D45" s="74"/>
      <c r="E45" s="73"/>
    </row>
    <row r="46" spans="1:7" s="11" customFormat="1" ht="21.75" customHeight="1" x14ac:dyDescent="0.25">
      <c r="A46" s="12" t="s">
        <v>36</v>
      </c>
      <c r="D46" s="74"/>
      <c r="E46" s="73"/>
    </row>
    <row r="47" spans="1:7" s="11" customFormat="1" ht="21.75" customHeight="1" x14ac:dyDescent="0.25">
      <c r="A47" s="12" t="s">
        <v>37</v>
      </c>
      <c r="D47" s="74"/>
      <c r="E47" s="73"/>
    </row>
    <row r="48" spans="1:7" s="11" customFormat="1" ht="21.75" customHeight="1" x14ac:dyDescent="0.25">
      <c r="A48" s="12" t="s">
        <v>38</v>
      </c>
      <c r="D48" s="74"/>
      <c r="E48" s="73"/>
    </row>
    <row r="49" spans="1:6" s="11" customFormat="1" ht="21.75" customHeight="1" x14ac:dyDescent="0.25">
      <c r="A49" s="90" t="s">
        <v>39</v>
      </c>
      <c r="B49" s="86"/>
      <c r="C49" s="91"/>
      <c r="D49" s="74"/>
      <c r="E49" s="73"/>
    </row>
    <row r="50" spans="1:6" s="11" customFormat="1" ht="35.25" customHeight="1" x14ac:dyDescent="0.25">
      <c r="A50" s="90" t="s">
        <v>40</v>
      </c>
      <c r="B50" s="86"/>
      <c r="C50" s="91"/>
      <c r="D50" s="74"/>
      <c r="E50" s="73"/>
    </row>
    <row r="51" spans="1:6" s="11" customFormat="1" ht="21" customHeight="1" x14ac:dyDescent="0.25">
      <c r="A51" s="12" t="s">
        <v>41</v>
      </c>
      <c r="D51" s="74"/>
      <c r="E51" s="73"/>
    </row>
    <row r="52" spans="1:6" s="11" customFormat="1" ht="21" customHeight="1" x14ac:dyDescent="0.25">
      <c r="A52" s="38" t="s">
        <v>42</v>
      </c>
      <c r="D52" s="74"/>
      <c r="E52" s="73"/>
    </row>
    <row r="53" spans="1:6" s="11" customFormat="1" ht="21" customHeight="1" thickBot="1" x14ac:dyDescent="0.3">
      <c r="A53" s="90" t="s">
        <v>43</v>
      </c>
      <c r="B53" s="86"/>
      <c r="C53" s="91"/>
      <c r="D53" s="74"/>
      <c r="E53" s="73"/>
    </row>
    <row r="54" spans="1:6" ht="21.75" customHeight="1" thickBot="1" x14ac:dyDescent="0.3">
      <c r="A54" s="105" t="s">
        <v>70</v>
      </c>
      <c r="B54" s="106"/>
      <c r="C54" s="107"/>
      <c r="D54" s="67">
        <f>SUM(D44:D53)</f>
        <v>0</v>
      </c>
      <c r="E54" s="67">
        <f>SUM(E44:E53)</f>
        <v>0</v>
      </c>
    </row>
    <row r="55" spans="1:6" ht="7.5" customHeight="1" thickBot="1" x14ac:dyDescent="0.3">
      <c r="D55" s="11"/>
      <c r="E55" s="11"/>
    </row>
    <row r="56" spans="1:6" ht="34.5" customHeight="1" thickBot="1" x14ac:dyDescent="0.45">
      <c r="A56" s="105" t="s">
        <v>44</v>
      </c>
      <c r="B56" s="106"/>
      <c r="C56" s="107"/>
      <c r="D56" s="76">
        <f>MAX((D35+D39+D41+D54),0)</f>
        <v>0</v>
      </c>
      <c r="E56" s="77">
        <f>MAX((E35+E39+E41+E54),0)</f>
        <v>0</v>
      </c>
      <c r="F56" s="27"/>
    </row>
  </sheetData>
  <sheetProtection algorithmName="SHA-512" hashValue="EoUaAvMcVajBHILmlCYQ+WiF8a8Xy9JgLaF8UwOLunALGTaHW9NWe34VrJsQ6qZvDMlSWsBgAD1oR0wnkfEopg==" saltValue="9Xt4aNnzpWyFAURXtS3/oQ==" spinCount="100000" sheet="1" objects="1" scenarios="1"/>
  <dataConsolidate/>
  <mergeCells count="29">
    <mergeCell ref="A53:C53"/>
    <mergeCell ref="A54:C54"/>
    <mergeCell ref="A56:C56"/>
    <mergeCell ref="A23:B23"/>
    <mergeCell ref="C23:E23"/>
    <mergeCell ref="A31:C31"/>
    <mergeCell ref="A36:C36"/>
    <mergeCell ref="A38:C38"/>
    <mergeCell ref="A39:C39"/>
    <mergeCell ref="A28:C28"/>
    <mergeCell ref="A41:C41"/>
    <mergeCell ref="A49:C49"/>
    <mergeCell ref="A50:C50"/>
    <mergeCell ref="A29:C29"/>
    <mergeCell ref="A30:C30"/>
    <mergeCell ref="A32:C32"/>
    <mergeCell ref="A1:E1"/>
    <mergeCell ref="A2:E2"/>
    <mergeCell ref="A3:E3"/>
    <mergeCell ref="A15:C15"/>
    <mergeCell ref="A19:C19"/>
    <mergeCell ref="A17:C17"/>
    <mergeCell ref="A10:B10"/>
    <mergeCell ref="D6:E6"/>
    <mergeCell ref="A6:C7"/>
    <mergeCell ref="B4:C4"/>
    <mergeCell ref="C10:E10"/>
    <mergeCell ref="A18:C18"/>
    <mergeCell ref="A16:C16"/>
  </mergeCells>
  <dataValidations count="2">
    <dataValidation allowBlank="1" showInputMessage="1" showErrorMessage="1" errorTitle="Proceed to 5" sqref="E16" xr:uid="{FFDAF3C1-F411-4FA4-9209-E8AA1E489BDA}"/>
    <dataValidation type="decimal" operator="greaterThanOrEqual" allowBlank="1" showInputMessage="1" showErrorMessage="1" sqref="D36:E38 D44:E53 D41:E41" xr:uid="{589ED0DB-0A40-4EFC-A201-C8D4405F987E}">
      <formula1>0</formula1>
    </dataValidation>
  </dataValidations>
  <hyperlinks>
    <hyperlink ref="A44" location="'Explanatory Notes '!A1" display="1. Cost of home leave passage and incidental benefits" xr:uid="{65E34312-82BF-4082-AD5E-96C53845C06E}"/>
    <hyperlink ref="A45" location="'Explanatory Notes '!A1" display="2. Interest payment made by the employer " xr:uid="{0C8148FA-5CDC-41CD-BFF8-BCED4B9C1873}"/>
    <hyperlink ref="A52" location="'Explanatory Notes '!A1" display="9. Car benefit" xr:uid="{3F5EC36D-D609-4F31-8D78-A87B99537EDC}"/>
    <hyperlink ref="A6:C7" location="'Explanatory Notes '!A1" display="'Explanatory Notes '!A1" xr:uid="{23F9FC80-B81E-4BB7-B1AF-378CA1212B9C}"/>
  </hyperlinks>
  <pageMargins left="0.7" right="0.7" top="0.59" bottom="0.28999999999999998" header="0.3" footer="0.18"/>
  <pageSetup paperSize="9" scale="63" orientation="portrait" r:id="rId1"/>
  <rowBreaks count="1" manualBreakCount="1">
    <brk id="39"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7" id="{CEA62E41-CBA9-486E-82A3-F3B4BA141B4C}">
            <xm:f>$E$15=Formula!$A$6</xm:f>
            <x14:dxf>
              <fill>
                <patternFill>
                  <bgColor theme="2" tint="-0.24994659260841701"/>
                </patternFill>
              </fill>
            </x14:dxf>
          </x14:cfRule>
          <xm:sqref>E16</xm:sqref>
        </x14:conditionalFormatting>
        <x14:conditionalFormatting xmlns:xm="http://schemas.microsoft.com/office/excel/2006/main">
          <x14:cfRule type="expression" priority="16" id="{C2D3CE98-8139-4C1B-8B44-A7C758637C87}">
            <xm:f>$D$15=Formula!$A$6</xm:f>
            <x14:dxf>
              <fill>
                <patternFill>
                  <bgColor theme="2" tint="-0.24994659260841701"/>
                </patternFill>
              </fill>
            </x14:dxf>
          </x14:cfRule>
          <xm:sqref>D16</xm:sqref>
        </x14:conditionalFormatting>
        <x14:conditionalFormatting xmlns:xm="http://schemas.microsoft.com/office/excel/2006/main">
          <x14:cfRule type="expression" priority="15" stopIfTrue="1" id="{71A4F14A-1D55-47D2-B538-C68071064C5C}">
            <xm:f>$D$15=Formula!$A$5</xm:f>
            <x14:dxf>
              <fill>
                <patternFill>
                  <bgColor theme="2" tint="-0.24994659260841701"/>
                </patternFill>
              </fill>
            </x14:dxf>
          </x14:cfRule>
          <xm:sqref>D18</xm:sqref>
        </x14:conditionalFormatting>
        <x14:conditionalFormatting xmlns:xm="http://schemas.microsoft.com/office/excel/2006/main">
          <x14:cfRule type="expression" priority="14" id="{9380AE7F-B7D1-4097-9409-5F1EC015FE7D}">
            <xm:f>$D$15=Formula!$A$5</xm:f>
            <x14:dxf>
              <fill>
                <patternFill>
                  <bgColor theme="2" tint="-0.24994659260841701"/>
                </patternFill>
              </fill>
            </x14:dxf>
          </x14:cfRule>
          <xm:sqref>D17</xm:sqref>
        </x14:conditionalFormatting>
        <x14:conditionalFormatting xmlns:xm="http://schemas.microsoft.com/office/excel/2006/main">
          <x14:cfRule type="expression" priority="13" id="{95D8E20E-4405-4408-B537-E65632AA9654}">
            <xm:f>$D$15=Formula!$A$5</xm:f>
            <x14:dxf>
              <fill>
                <patternFill>
                  <bgColor theme="2" tint="-0.24994659260841701"/>
                </patternFill>
              </fill>
            </x14:dxf>
          </x14:cfRule>
          <xm:sqref>D19</xm:sqref>
        </x14:conditionalFormatting>
        <x14:conditionalFormatting xmlns:xm="http://schemas.microsoft.com/office/excel/2006/main">
          <x14:cfRule type="expression" priority="12" id="{756D9542-90AA-474D-8B94-7AB6853455B6}">
            <xm:f>$E$15=Formula!$A$5</xm:f>
            <x14:dxf>
              <fill>
                <patternFill>
                  <bgColor theme="2" tint="-0.24994659260841701"/>
                </patternFill>
              </fill>
            </x14:dxf>
          </x14:cfRule>
          <xm:sqref>E17</xm:sqref>
        </x14:conditionalFormatting>
        <x14:conditionalFormatting xmlns:xm="http://schemas.microsoft.com/office/excel/2006/main">
          <x14:cfRule type="expression" priority="11" id="{9D3BB360-482D-4215-843E-AE2A309CE4A9}">
            <xm:f>$E$15=Formula!$A$5</xm:f>
            <x14:dxf>
              <fill>
                <patternFill>
                  <bgColor theme="2" tint="-0.24994659260841701"/>
                </patternFill>
              </fill>
            </x14:dxf>
          </x14:cfRule>
          <xm:sqref>E18</xm:sqref>
        </x14:conditionalFormatting>
        <x14:conditionalFormatting xmlns:xm="http://schemas.microsoft.com/office/excel/2006/main">
          <x14:cfRule type="expression" priority="10" id="{322E1F02-256E-4FCC-884F-278F0BB96C27}">
            <xm:f>$E$15=Formula!$A$5</xm:f>
            <x14:dxf>
              <fill>
                <patternFill>
                  <bgColor theme="2" tint="-0.24994659260841701"/>
                </patternFill>
              </fill>
            </x14:dxf>
          </x14:cfRule>
          <xm:sqref>E19</xm:sqref>
        </x14:conditionalFormatting>
        <x14:conditionalFormatting xmlns:xm="http://schemas.microsoft.com/office/excel/2006/main">
          <x14:cfRule type="expression" priority="8" id="{6E7A586D-A9D8-4BDD-A293-379CCB71FAD4}">
            <xm:f>$D$28=Formula!$A$6</xm:f>
            <x14:dxf>
              <fill>
                <patternFill>
                  <bgColor theme="2" tint="-0.24994659260841701"/>
                </patternFill>
              </fill>
            </x14:dxf>
          </x14:cfRule>
          <xm:sqref>D29</xm:sqref>
        </x14:conditionalFormatting>
        <x14:conditionalFormatting xmlns:xm="http://schemas.microsoft.com/office/excel/2006/main">
          <x14:cfRule type="expression" priority="7" id="{6593BFF4-0A26-4437-BB7D-0CD98573AC9D}">
            <xm:f>$D$28=Formula!$A$5</xm:f>
            <x14:dxf>
              <fill>
                <patternFill>
                  <bgColor theme="2" tint="-0.24994659260841701"/>
                </patternFill>
              </fill>
            </x14:dxf>
          </x14:cfRule>
          <xm:sqref>D30</xm:sqref>
        </x14:conditionalFormatting>
        <x14:conditionalFormatting xmlns:xm="http://schemas.microsoft.com/office/excel/2006/main">
          <x14:cfRule type="expression" priority="6" id="{8BE0F24A-243F-44C5-ABEC-D0C32C118F2F}">
            <xm:f>$D$28=Formula!$A$5</xm:f>
            <x14:dxf>
              <fill>
                <patternFill>
                  <bgColor theme="2" tint="-0.24994659260841701"/>
                </patternFill>
              </fill>
            </x14:dxf>
          </x14:cfRule>
          <xm:sqref>D31</xm:sqref>
        </x14:conditionalFormatting>
        <x14:conditionalFormatting xmlns:xm="http://schemas.microsoft.com/office/excel/2006/main">
          <x14:cfRule type="expression" priority="5" id="{4BC3E7E5-EB51-4AD1-9358-FBBCE2EEC5C3}">
            <xm:f>$D$28=Formula!$A$5</xm:f>
            <x14:dxf>
              <fill>
                <patternFill>
                  <bgColor theme="2" tint="-0.24994659260841701"/>
                </patternFill>
              </fill>
            </x14:dxf>
          </x14:cfRule>
          <xm:sqref>D32</xm:sqref>
        </x14:conditionalFormatting>
        <x14:conditionalFormatting xmlns:xm="http://schemas.microsoft.com/office/excel/2006/main">
          <x14:cfRule type="expression" priority="4" id="{620DB706-9C05-485B-B386-52821F93C58D}">
            <xm:f>$E$28=Formula!$A$6</xm:f>
            <x14:dxf>
              <fill>
                <patternFill>
                  <bgColor theme="2" tint="-0.24994659260841701"/>
                </patternFill>
              </fill>
            </x14:dxf>
          </x14:cfRule>
          <xm:sqref>E29</xm:sqref>
        </x14:conditionalFormatting>
        <x14:conditionalFormatting xmlns:xm="http://schemas.microsoft.com/office/excel/2006/main">
          <x14:cfRule type="expression" priority="3" id="{34ED2117-BEB2-4FBC-BFF8-3D5C0ED87077}">
            <xm:f>$E$28=Formula!$A$5</xm:f>
            <x14:dxf>
              <fill>
                <patternFill>
                  <bgColor theme="2" tint="-0.24994659260841701"/>
                </patternFill>
              </fill>
            </x14:dxf>
          </x14:cfRule>
          <xm:sqref>E30</xm:sqref>
        </x14:conditionalFormatting>
        <x14:conditionalFormatting xmlns:xm="http://schemas.microsoft.com/office/excel/2006/main">
          <x14:cfRule type="expression" priority="2" id="{F970C042-E7CE-4A43-9C72-E92384B91B9A}">
            <xm:f>$E$28=Formula!$A$5</xm:f>
            <x14:dxf>
              <fill>
                <patternFill>
                  <bgColor theme="2" tint="-0.24994659260841701"/>
                </patternFill>
              </fill>
            </x14:dxf>
          </x14:cfRule>
          <xm:sqref>E31</xm:sqref>
        </x14:conditionalFormatting>
        <x14:conditionalFormatting xmlns:xm="http://schemas.microsoft.com/office/excel/2006/main">
          <x14:cfRule type="expression" priority="1" id="{75F33B8C-0472-4373-AF98-A772770579C8}">
            <xm:f>$E$28=Formula!$A$5</xm:f>
            <x14:dxf>
              <fill>
                <patternFill>
                  <bgColor theme="2" tint="-0.24994659260841701"/>
                </patternFill>
              </fill>
            </x14:dxf>
          </x14:cfRule>
          <xm:sqref>E32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A46B5A9-BB58-4E36-87D0-F74611F7C645}">
          <x14:formula1>
            <xm:f>Formula!$A$2:$A$3</xm:f>
          </x14:formula1>
          <xm:sqref>D18:E18 D31:E31</xm:sqref>
        </x14:dataValidation>
        <x14:dataValidation type="list" allowBlank="1" showInputMessage="1" showErrorMessage="1" xr:uid="{BDFA79AF-7212-4E6D-A55C-E5B6E3FB553E}">
          <x14:formula1>
            <xm:f>Formula!$A$5:$A$6</xm:f>
          </x14:formula1>
          <xm:sqref>D15:E15 D28:E28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E144-358D-4CC5-A8D6-6D4863DD1778}">
  <sheetPr>
    <pageSetUpPr fitToPage="1"/>
  </sheetPr>
  <dimension ref="A1:B11"/>
  <sheetViews>
    <sheetView showGridLines="0" topLeftCell="B1" zoomScale="120" zoomScaleNormal="120" workbookViewId="0">
      <selection activeCell="B6" sqref="B6"/>
    </sheetView>
  </sheetViews>
  <sheetFormatPr defaultRowHeight="15" x14ac:dyDescent="0.25"/>
  <cols>
    <col min="1" max="1" width="36.5703125" customWidth="1"/>
    <col min="2" max="2" width="155" customWidth="1"/>
  </cols>
  <sheetData>
    <row r="1" spans="1:2" ht="18.75" x14ac:dyDescent="0.3">
      <c r="A1" s="31" t="s">
        <v>45</v>
      </c>
    </row>
    <row r="2" spans="1:2" x14ac:dyDescent="0.25">
      <c r="A2" t="s">
        <v>46</v>
      </c>
    </row>
    <row r="3" spans="1:2" ht="10.5" customHeight="1" x14ac:dyDescent="0.25"/>
    <row r="4" spans="1:2" s="33" customFormat="1" ht="15.75" customHeight="1" x14ac:dyDescent="0.25">
      <c r="A4" s="32" t="s">
        <v>47</v>
      </c>
      <c r="B4" s="32" t="s">
        <v>48</v>
      </c>
    </row>
    <row r="5" spans="1:2" s="33" customFormat="1" ht="15.75" customHeight="1" x14ac:dyDescent="0.25">
      <c r="A5" s="34" t="s">
        <v>59</v>
      </c>
      <c r="B5" s="39"/>
    </row>
    <row r="6" spans="1:2" s="33" customFormat="1" ht="156.75" customHeight="1" x14ac:dyDescent="0.25">
      <c r="A6" s="40" t="s">
        <v>60</v>
      </c>
      <c r="B6" s="40" t="s">
        <v>62</v>
      </c>
    </row>
    <row r="7" spans="1:2" s="33" customFormat="1" ht="15.75" customHeight="1" x14ac:dyDescent="0.25">
      <c r="A7" s="34" t="s">
        <v>33</v>
      </c>
      <c r="B7" s="35"/>
    </row>
    <row r="8" spans="1:2" s="33" customFormat="1" ht="54" customHeight="1" x14ac:dyDescent="0.25">
      <c r="A8" s="36" t="s">
        <v>49</v>
      </c>
      <c r="B8" s="36" t="s">
        <v>50</v>
      </c>
    </row>
    <row r="9" spans="1:2" s="33" customFormat="1" ht="111" customHeight="1" x14ac:dyDescent="0.25">
      <c r="A9" s="36" t="s">
        <v>51</v>
      </c>
      <c r="B9" s="36" t="s">
        <v>52</v>
      </c>
    </row>
    <row r="10" spans="1:2" s="33" customFormat="1" ht="316.5" x14ac:dyDescent="0.25">
      <c r="A10" s="37" t="s">
        <v>53</v>
      </c>
      <c r="B10" s="36" t="s">
        <v>54</v>
      </c>
    </row>
    <row r="11" spans="1:2" s="33" customFormat="1" ht="55.5" customHeight="1" x14ac:dyDescent="0.25">
      <c r="A11" s="36" t="s">
        <v>55</v>
      </c>
      <c r="B11" s="36" t="s">
        <v>56</v>
      </c>
    </row>
  </sheetData>
  <sheetProtection algorithmName="SHA-512" hashValue="bxifamjhRjCHAoIwP8IxOfC5IrtHUFUGjDS0dZCKx7614ihhuuc8HVuFSa8ySrcsu8UOT8wwqpFI02xSD3PCgA==" saltValue="jc6XCcsVYS2lvJLUyiPTZQ==" spinCount="100000" sheet="1" objects="1" scenarios="1"/>
  <pageMargins left="0.70866141732283472" right="0.34" top="0.38" bottom="0.28000000000000003" header="0.2" footer="0.16"/>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F5D-2A63-40BC-91D3-729BC56D323A}">
  <dimension ref="A1:A6"/>
  <sheetViews>
    <sheetView workbookViewId="0">
      <selection activeCell="A8" sqref="A8"/>
    </sheetView>
  </sheetViews>
  <sheetFormatPr defaultRowHeight="15" x14ac:dyDescent="0.25"/>
  <cols>
    <col min="1" max="1" width="17.85546875" bestFit="1" customWidth="1"/>
  </cols>
  <sheetData>
    <row r="1" spans="1:1" x14ac:dyDescent="0.25">
      <c r="A1" s="9" t="s">
        <v>57</v>
      </c>
    </row>
    <row r="2" spans="1:1" x14ac:dyDescent="0.25">
      <c r="A2" t="s">
        <v>17</v>
      </c>
    </row>
    <row r="3" spans="1:1" x14ac:dyDescent="0.25">
      <c r="A3" t="s">
        <v>58</v>
      </c>
    </row>
    <row r="5" spans="1:1" x14ac:dyDescent="0.25">
      <c r="A5" t="s">
        <v>25</v>
      </c>
    </row>
    <row r="6" spans="1:1" x14ac:dyDescent="0.25">
      <c r="A6"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APPENDIX 1</vt:lpstr>
      <vt:lpstr>Explanatory Notes </vt:lpstr>
      <vt:lpstr>Formula</vt:lpstr>
      <vt:lpstr>'APPENDIX 1'!Print_Area</vt:lpstr>
      <vt:lpstr>'Explanatory Notes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Poh Hong TEO (IRAS)</dc:creator>
  <cp:keywords/>
  <dc:description/>
  <cp:lastModifiedBy>Jun Xiang YAP (IRAS)</cp:lastModifiedBy>
  <cp:revision/>
  <cp:lastPrinted>2021-03-27T06:27:33Z</cp:lastPrinted>
  <dcterms:created xsi:type="dcterms:W3CDTF">2021-03-07T08:34:50Z</dcterms:created>
  <dcterms:modified xsi:type="dcterms:W3CDTF">2021-04-18T05:48:45Z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INLTPHF@soe.sgnet.gov.sg</vt:lpwstr>
  </property>
  <property fmtid="{D5CDD505-2E9C-101B-9397-08002B2CF9AE}" pid="5" name="MSIP_Label_3f9331f7-95a2-472a-92bc-d73219eb516b_SetDate">
    <vt:lpwstr>2021-03-07T08:35:23.5876667Z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c219b73a-1816-43ea-903c-a84b51d89b6b</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INLTPHF@soe.sgnet.gov.sg</vt:lpwstr>
  </property>
  <property fmtid="{D5CDD505-2E9C-101B-9397-08002B2CF9AE}" pid="13" name="MSIP_Label_4f288355-fb4c-44cd-b9ca-40cfc2aee5f8_SetDate">
    <vt:lpwstr>2021-03-07T08:35:23.5876667Z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c219b73a-1816-43ea-903c-a84b51d89b6b</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