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sigs" ContentType="application/vnd.openxmlformats-package.digital-signature-origin"/>
  <Override PartName="/xl/workbook.xml" ContentType="application/vnd.openxmlformats-officedocument.spreadsheetml.sheet.main+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xl/comments4.xml" ContentType="application/vnd.openxmlformats-officedocument.spreadsheetml.comment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orksheets/sheet1.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externalLinks/externalLink1.xml" ContentType="application/vnd.openxmlformats-officedocument.spreadsheetml.externalLink+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https://gccprod-my.sharepoint.com/personal/chivy_chang_iras_gov_sg/Documents/Desktop/WIP/Revamp of PAR/Aug 2026 revamp/for website reps/"/>
    </mc:Choice>
  </mc:AlternateContent>
  <xr:revisionPtr revIDLastSave="22" documentId="8_{F6C97FD3-56B4-46DA-A027-B2E7DB519FC7}" xr6:coauthVersionLast="47" xr6:coauthVersionMax="47" xr10:uidLastSave="{B44F15FC-2AF6-4D87-90FE-4607A1A88762}"/>
  <workbookProtection workbookAlgorithmName="SHA-512" workbookHashValue="GDR+UcVNZ1bEv+schYvRCd1N3R4Q0zPrPnHflh2FpvIJJXeS//wmTtv/CKwIcINx4fTa0Q7aG3YtmsqaTiXuwA==" workbookSaltValue="8m4P4LKlTz4NKBjOqRnqEg==" workbookSpinCount="100000" lockStructure="1"/>
  <bookViews>
    <workbookView xWindow="15645" yWindow="-16410" windowWidth="29040" windowHeight="15720" tabRatio="851" activeTab="3" xr2:uid="{00000000-000D-0000-FFFF-FFFF00000000}"/>
  </bookViews>
  <sheets>
    <sheet name="Overview" sheetId="60" r:id="rId1"/>
    <sheet name="PAR Report" sheetId="55" r:id="rId2"/>
    <sheet name="How to complete App 1.1 and 1.2" sheetId="30" r:id="rId3"/>
    <sheet name="Appendix 1.1" sheetId="61" r:id="rId4"/>
    <sheet name="Appendix 1.2" sheetId="26" r:id="rId5"/>
    <sheet name="Appendix 2" sheetId="40" r:id="rId6"/>
    <sheet name="Appendix 3" sheetId="42" r:id="rId7"/>
    <sheet name="Appendix 4" sheetId="34" r:id="rId8"/>
    <sheet name="Appendix 5.1" sheetId="35" r:id="rId9"/>
    <sheet name="Appendix 5.2" sheetId="36" r:id="rId10"/>
    <sheet name="Appendix 6" sheetId="41" r:id="rId11"/>
    <sheet name="Appendix 7.1" sheetId="38" r:id="rId12"/>
    <sheet name="Appendix 7.2" sheetId="39" r:id="rId13"/>
  </sheets>
  <externalReferences>
    <externalReference r:id="rId14"/>
  </externalReferences>
  <definedNames>
    <definedName name="_ftn1" localSheetId="2">'How to complete App 1.1 and 1.2'!#REF!</definedName>
    <definedName name="_ftn2" localSheetId="2">'How to complete App 1.1 and 1.2'!#REF!</definedName>
    <definedName name="_ftnref1" localSheetId="5">'Appendix 2'!#REF!</definedName>
    <definedName name="_ftnref2" localSheetId="2">'How to complete App 1.1 and 1.2'!#REF!</definedName>
    <definedName name="_xlnm.Print_Area" localSheetId="3">'Appendix 1.1'!$B$1:$G$100</definedName>
    <definedName name="_xlnm.Print_Area" localSheetId="4">'Appendix 1.2'!$B$1:$O$78</definedName>
    <definedName name="_xlnm.Print_Area" localSheetId="5">'Appendix 2'!$A$1:$R$161</definedName>
    <definedName name="_xlnm.Print_Area" localSheetId="6">'Appendix 3'!$A$2:$Z$41,'Appendix 3'!$A$54:$Z$236</definedName>
    <definedName name="_xlnm.Print_Area" localSheetId="7">'Appendix 4'!$A$2:$U$28,'Appendix 4'!$A$30:$V$70</definedName>
    <definedName name="_xlnm.Print_Area" localSheetId="8">'Appendix 5.1'!$A$2:$Q$35,'Appendix 5.1'!$A$37:$R$76</definedName>
    <definedName name="_xlnm.Print_Area" localSheetId="9">'Appendix 5.2'!$A$2:$Q$73</definedName>
    <definedName name="_xlnm.Print_Area" localSheetId="10">'Appendix 6'!$A$2:$T$41,'Appendix 6'!$A$44:$T$130</definedName>
    <definedName name="_xlnm.Print_Area" localSheetId="11">'Appendix 7.1'!$A$2:$U$46,'Appendix 7.1'!$A$48:$W$91</definedName>
    <definedName name="_xlnm.Print_Area" localSheetId="12">'Appendix 7.2'!$A$2:$Q$56</definedName>
    <definedName name="_xlnm.Print_Area" localSheetId="2">'How to complete App 1.1 and 1.2'!$A$1:$X$83</definedName>
    <definedName name="_xlnm.Print_Area" localSheetId="1">'PAR Report'!$A$1:$AO$412</definedName>
    <definedName name="_xlnm.Print_Titles" localSheetId="3">'Appendix 1.1'!$3:$18</definedName>
    <definedName name="_xlnm.Print_Titles" localSheetId="4">'Appendix 1.2'!$B:$B,'Appendix 1.2'!$1:$10</definedName>
    <definedName name="_xlnm.Print_Titles" localSheetId="5">'Appendix 2'!$1:$14</definedName>
    <definedName name="_xlnm.Print_Titles" localSheetId="7">'Appendix 4'!$33:$36</definedName>
    <definedName name="_xlnm.Print_Titles" localSheetId="8">'Appendix 5.1'!$37:$42</definedName>
    <definedName name="_xlnm.Print_Titles" localSheetId="11">'Appendix 7.1'!$48:$54</definedName>
    <definedName name="_xlnm.Print_Titles" localSheetId="12">'Appendix 7.2'!$17:$23</definedName>
    <definedName name="Z_5C8D4568_D422_44DF_B257_20E565DEC565_.wvu.PrintArea" localSheetId="2" hidden="1">'How to complete App 1.1 and 1.2'!$A$3:$X$61</definedName>
    <definedName name="Z_5C8D4568_D422_44DF_B257_20E565DEC565_.wvu.PrintArea" localSheetId="1" hidden="1">'PAR Report'!$A$1:$AR$412</definedName>
    <definedName name="Z_7BDD110F_24FB_4AE0_B637_72BE2102B3F6_.wvu.PrintArea" localSheetId="2" hidden="1">'How to complete App 1.1 and 1.2'!$A$3:$X$61</definedName>
    <definedName name="Z_7BDD110F_24FB_4AE0_B637_72BE2102B3F6_.wvu.PrintArea" localSheetId="1" hidden="1">'PAR Report'!$A$1:$AO$412</definedName>
    <definedName name="Z_7BDD110F_24FB_4AE0_B637_72BE2102B3F6_.wvu.Rows" localSheetId="2" hidden="1">'How to complete App 1.1 and 1.2'!#REF!,'How to complete App 1.1 and 1.2'!#REF!,'How to complete App 1.1 and 1.2'!#REF!</definedName>
    <definedName name="Z_7BDD110F_24FB_4AE0_B637_72BE2102B3F6_.wvu.Rows" localSheetId="1" hidden="1">'PAR Report'!#REF!,'PAR Report'!#REF!,'PAR Report'!$268:$269</definedName>
    <definedName name="Z_EB62F87A_0522_46D6_BA5C_961F0C2C1E94_.wvu.PrintArea" localSheetId="2" hidden="1">'How to complete App 1.1 and 1.2'!$A$3:$X$61</definedName>
    <definedName name="Z_EB62F87A_0522_46D6_BA5C_961F0C2C1E94_.wvu.PrintArea" localSheetId="1" hidden="1">'PAR Report'!$A$1:$AO$412</definedName>
    <definedName name="Z_EB62F87A_0522_46D6_BA5C_961F0C2C1E94_.wvu.Rows" localSheetId="2" hidden="1">'How to complete App 1.1 and 1.2'!#REF!,'How to complete App 1.1 and 1.2'!#REF!</definedName>
    <definedName name="Z_EB62F87A_0522_46D6_BA5C_961F0C2C1E94_.wvu.Rows" localSheetId="1" hidden="1">'PAR Report'!#REF!,'PAR Report'!$37:$37</definedName>
  </definedNames>
  <calcPr calcId="191028"/>
  <customWorkbookViews>
    <customWorkbookView name="inlccfa - Personal View" guid="{EB62F87A-0522-46D6-BA5C-961F0C2C1E94}" mergeInterval="0" personalView="1" maximized="1" xWindow="1" yWindow="1" windowWidth="1436" windowHeight="624" tabRatio="848" activeSheetId="1"/>
    <customWorkbookView name="inlllnb - Personal View" guid="{7BDD110F-24FB-4AE0-B637-72BE2102B3F6}" mergeInterval="0" personalView="1" maximized="1" xWindow="1" yWindow="1" windowWidth="1436" windowHeight="670" tabRatio="848"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4" i="61" l="1"/>
  <c r="F83" i="61"/>
  <c r="F82" i="61"/>
  <c r="F81" i="61"/>
  <c r="F80" i="61"/>
  <c r="F79" i="61"/>
  <c r="F78" i="61"/>
  <c r="F77" i="61"/>
  <c r="F74" i="61" s="1"/>
  <c r="F76" i="61"/>
  <c r="F75" i="61"/>
  <c r="G73" i="61"/>
  <c r="F73" i="61"/>
  <c r="G72" i="61"/>
  <c r="F72" i="61"/>
  <c r="G71" i="61"/>
  <c r="F71" i="61"/>
  <c r="G70" i="61"/>
  <c r="F70" i="61"/>
  <c r="G69" i="61"/>
  <c r="F69" i="61"/>
  <c r="G68" i="61"/>
  <c r="F68" i="61"/>
  <c r="G67" i="61"/>
  <c r="F67" i="61"/>
  <c r="G66" i="61"/>
  <c r="F66" i="61"/>
  <c r="G65" i="61"/>
  <c r="F65" i="61"/>
  <c r="G64" i="61"/>
  <c r="F64" i="61"/>
  <c r="G63" i="61"/>
  <c r="F63" i="61"/>
  <c r="G62" i="61"/>
  <c r="F62" i="61"/>
  <c r="G61" i="61"/>
  <c r="F61" i="61"/>
  <c r="G60" i="61"/>
  <c r="F60" i="61"/>
  <c r="G59" i="61"/>
  <c r="F59" i="61"/>
  <c r="G58" i="61"/>
  <c r="F58" i="61"/>
  <c r="F57" i="61"/>
  <c r="F56" i="61"/>
  <c r="F55" i="61"/>
  <c r="F54" i="61"/>
  <c r="F53" i="61"/>
  <c r="F52" i="61"/>
  <c r="F51" i="61"/>
  <c r="F50" i="61"/>
  <c r="F49" i="61"/>
  <c r="F48" i="61"/>
  <c r="F47" i="61"/>
  <c r="F46" i="61"/>
  <c r="F45" i="61"/>
  <c r="F44" i="61"/>
  <c r="F43" i="61"/>
  <c r="F42" i="61"/>
  <c r="F41" i="61"/>
  <c r="F40" i="61"/>
  <c r="F39" i="61"/>
  <c r="F38" i="61"/>
  <c r="F37" i="61"/>
  <c r="G35" i="61"/>
  <c r="F35" i="61"/>
  <c r="G34" i="61"/>
  <c r="F34" i="61"/>
  <c r="G33" i="61"/>
  <c r="F33" i="61"/>
  <c r="G32" i="61"/>
  <c r="F32" i="61"/>
  <c r="G31" i="61"/>
  <c r="F31" i="61"/>
  <c r="G30" i="61"/>
  <c r="F30" i="61"/>
  <c r="G29" i="61"/>
  <c r="F29" i="61"/>
  <c r="G28" i="61"/>
  <c r="F28" i="61"/>
  <c r="G27" i="61"/>
  <c r="F27" i="61"/>
  <c r="G26" i="61"/>
  <c r="F26" i="61"/>
  <c r="G25" i="61"/>
  <c r="F25" i="61"/>
  <c r="G24" i="61"/>
  <c r="F24" i="61"/>
  <c r="G23" i="61"/>
  <c r="F23" i="61"/>
  <c r="G22" i="61"/>
  <c r="F22" i="61"/>
  <c r="G21" i="61"/>
  <c r="G20" i="61" s="1"/>
  <c r="G85" i="61" s="1"/>
  <c r="F21" i="61"/>
  <c r="F20" i="61" l="1"/>
  <c r="F36" i="61"/>
  <c r="AD237" i="55"/>
  <c r="AD239" i="55"/>
  <c r="AD235" i="55"/>
  <c r="AD243" i="55"/>
  <c r="AD245" i="55"/>
  <c r="AD253" i="55"/>
  <c r="AD259" i="55"/>
  <c r="AD263" i="55"/>
  <c r="F107" i="42" l="1"/>
  <c r="E107" i="42"/>
  <c r="I231" i="42"/>
  <c r="H231" i="42"/>
  <c r="P224" i="42"/>
  <c r="F224" i="42"/>
  <c r="E224" i="42"/>
  <c r="P184" i="42"/>
  <c r="F184" i="42"/>
  <c r="E184" i="42"/>
  <c r="L24" i="42"/>
  <c r="J24" i="42"/>
  <c r="D106" i="40"/>
  <c r="O122" i="40"/>
  <c r="N122" i="40"/>
  <c r="M122" i="40"/>
  <c r="L122" i="40"/>
  <c r="K122" i="40"/>
  <c r="J122" i="40"/>
  <c r="I122" i="40"/>
  <c r="H122" i="40"/>
  <c r="G122" i="40"/>
  <c r="G123" i="40" s="1"/>
  <c r="F122" i="40"/>
  <c r="E122" i="40"/>
  <c r="D122" i="40"/>
  <c r="O107" i="40"/>
  <c r="N107" i="40"/>
  <c r="M107" i="40"/>
  <c r="L107" i="40"/>
  <c r="K107" i="40"/>
  <c r="J107" i="40"/>
  <c r="J108" i="40" s="1"/>
  <c r="I107" i="40"/>
  <c r="H107" i="40"/>
  <c r="G107" i="40"/>
  <c r="G108" i="40" s="1"/>
  <c r="F107" i="40"/>
  <c r="P107" i="40" s="1"/>
  <c r="E107" i="40"/>
  <c r="D107" i="40"/>
  <c r="P86" i="40"/>
  <c r="P85" i="40"/>
  <c r="P50" i="40"/>
  <c r="P49" i="40"/>
  <c r="Q107" i="42"/>
  <c r="P92" i="40"/>
  <c r="P91" i="40"/>
  <c r="P90" i="40"/>
  <c r="P89" i="40"/>
  <c r="P88" i="40"/>
  <c r="P87" i="40"/>
  <c r="P84" i="40"/>
  <c r="P83" i="40"/>
  <c r="P82" i="40"/>
  <c r="P81" i="40"/>
  <c r="O80" i="40"/>
  <c r="N80" i="40"/>
  <c r="M80" i="40"/>
  <c r="L80" i="40"/>
  <c r="K80" i="40"/>
  <c r="J80" i="40"/>
  <c r="I80" i="40"/>
  <c r="H80" i="40"/>
  <c r="G80" i="40"/>
  <c r="F80" i="40"/>
  <c r="E80" i="40"/>
  <c r="D80" i="40"/>
  <c r="P80" i="40" s="1"/>
  <c r="P79" i="40"/>
  <c r="P78" i="40"/>
  <c r="P77" i="40"/>
  <c r="O76" i="40"/>
  <c r="N76" i="40"/>
  <c r="M76" i="40"/>
  <c r="L76" i="40"/>
  <c r="K76" i="40"/>
  <c r="J76" i="40"/>
  <c r="I76" i="40"/>
  <c r="H76" i="40"/>
  <c r="G76" i="40"/>
  <c r="F76" i="40"/>
  <c r="E76" i="40"/>
  <c r="D76" i="40"/>
  <c r="P76" i="40" s="1"/>
  <c r="P75" i="40"/>
  <c r="P74" i="40"/>
  <c r="P73" i="40"/>
  <c r="E12" i="42"/>
  <c r="E10" i="42"/>
  <c r="E8" i="42"/>
  <c r="O146" i="42"/>
  <c r="F146" i="42"/>
  <c r="E146" i="42"/>
  <c r="Z87" i="42"/>
  <c r="F87" i="42"/>
  <c r="I230" i="42" s="1"/>
  <c r="I232" i="42" s="1"/>
  <c r="E87" i="42"/>
  <c r="H230" i="42" s="1"/>
  <c r="H232" i="42" s="1"/>
  <c r="T33" i="42"/>
  <c r="E13" i="41"/>
  <c r="E11" i="41"/>
  <c r="E9" i="41"/>
  <c r="I128" i="41"/>
  <c r="T123" i="41"/>
  <c r="I123" i="41"/>
  <c r="T111" i="41"/>
  <c r="I111" i="41"/>
  <c r="T99" i="41"/>
  <c r="I99" i="41"/>
  <c r="T80" i="41"/>
  <c r="I80" i="41"/>
  <c r="I127" i="41" s="1"/>
  <c r="I129" i="41" s="1"/>
  <c r="H80" i="41"/>
  <c r="S62" i="41"/>
  <c r="I62" i="41"/>
  <c r="H62" i="41"/>
  <c r="N25" i="41"/>
  <c r="M25" i="41"/>
  <c r="L25" i="41"/>
  <c r="K25" i="41"/>
  <c r="E12" i="39"/>
  <c r="E15" i="38"/>
  <c r="E14" i="36"/>
  <c r="E16" i="35"/>
  <c r="E10" i="39"/>
  <c r="E13" i="38"/>
  <c r="E12" i="36"/>
  <c r="E14" i="35"/>
  <c r="E10" i="34"/>
  <c r="E8" i="39"/>
  <c r="E11" i="38"/>
  <c r="E10" i="36"/>
  <c r="E12" i="35"/>
  <c r="E12" i="34"/>
  <c r="E8" i="34"/>
  <c r="O133" i="40"/>
  <c r="N133" i="40"/>
  <c r="M133" i="40"/>
  <c r="L133" i="40"/>
  <c r="K133" i="40"/>
  <c r="J133" i="40"/>
  <c r="I133" i="40"/>
  <c r="H133" i="40"/>
  <c r="G133" i="40"/>
  <c r="F133" i="40"/>
  <c r="E133" i="40"/>
  <c r="D133" i="40"/>
  <c r="O132" i="40"/>
  <c r="N132" i="40"/>
  <c r="M132" i="40"/>
  <c r="L132" i="40"/>
  <c r="K132" i="40"/>
  <c r="J132" i="40"/>
  <c r="I132" i="40"/>
  <c r="H132" i="40"/>
  <c r="G132" i="40"/>
  <c r="F132" i="40"/>
  <c r="E132" i="40"/>
  <c r="D132" i="40"/>
  <c r="O121" i="40"/>
  <c r="O123" i="40" s="1"/>
  <c r="N121" i="40"/>
  <c r="N123" i="40"/>
  <c r="M121" i="40"/>
  <c r="L121" i="40"/>
  <c r="L123" i="40" s="1"/>
  <c r="K121" i="40"/>
  <c r="J121" i="40"/>
  <c r="I121" i="40"/>
  <c r="I123" i="40" s="1"/>
  <c r="H121" i="40"/>
  <c r="G121" i="40"/>
  <c r="F121" i="40"/>
  <c r="F123" i="40" s="1"/>
  <c r="E121" i="40"/>
  <c r="D121" i="40"/>
  <c r="P121" i="40" s="1"/>
  <c r="O120" i="40"/>
  <c r="N120" i="40"/>
  <c r="M120" i="40"/>
  <c r="L120" i="40"/>
  <c r="K120" i="40"/>
  <c r="J120" i="40"/>
  <c r="I120" i="40"/>
  <c r="H120" i="40"/>
  <c r="G120" i="40"/>
  <c r="F120" i="40"/>
  <c r="E120" i="40"/>
  <c r="D120" i="40"/>
  <c r="O119" i="40"/>
  <c r="N119" i="40"/>
  <c r="M119" i="40"/>
  <c r="L119" i="40"/>
  <c r="K119" i="40"/>
  <c r="J119" i="40"/>
  <c r="I119" i="40"/>
  <c r="H119" i="40"/>
  <c r="G119" i="40"/>
  <c r="F119" i="40"/>
  <c r="E119" i="40"/>
  <c r="D119" i="40"/>
  <c r="O106" i="40"/>
  <c r="O108" i="40"/>
  <c r="N106" i="40"/>
  <c r="N108" i="40" s="1"/>
  <c r="M106" i="40"/>
  <c r="L106" i="40"/>
  <c r="K106" i="40"/>
  <c r="K108" i="40" s="1"/>
  <c r="J106" i="40"/>
  <c r="I106" i="40"/>
  <c r="I108" i="40" s="1"/>
  <c r="H106" i="40"/>
  <c r="G106" i="40"/>
  <c r="F106" i="40"/>
  <c r="F108" i="40"/>
  <c r="E106" i="40"/>
  <c r="P106" i="40" s="1"/>
  <c r="P108" i="40" s="1"/>
  <c r="F111" i="40" s="1"/>
  <c r="O105" i="40"/>
  <c r="N105" i="40"/>
  <c r="M105" i="40"/>
  <c r="L105" i="40"/>
  <c r="K105" i="40"/>
  <c r="J105" i="40"/>
  <c r="I105" i="40"/>
  <c r="H105" i="40"/>
  <c r="G105" i="40"/>
  <c r="F105" i="40"/>
  <c r="E105" i="40"/>
  <c r="D105" i="40"/>
  <c r="O104" i="40"/>
  <c r="N104" i="40"/>
  <c r="M104" i="40"/>
  <c r="L104" i="40"/>
  <c r="K104" i="40"/>
  <c r="J104" i="40"/>
  <c r="I104" i="40"/>
  <c r="H104" i="40"/>
  <c r="G104" i="40"/>
  <c r="F104" i="40"/>
  <c r="E104" i="40"/>
  <c r="D104" i="40"/>
  <c r="O66" i="40"/>
  <c r="N66" i="40"/>
  <c r="M66" i="40"/>
  <c r="L66" i="40"/>
  <c r="K66" i="40"/>
  <c r="J66" i="40"/>
  <c r="I66" i="40"/>
  <c r="H66" i="40"/>
  <c r="G66" i="40"/>
  <c r="F66" i="40"/>
  <c r="E66" i="40"/>
  <c r="D66" i="40"/>
  <c r="P63" i="40"/>
  <c r="P56" i="40"/>
  <c r="P55" i="40"/>
  <c r="P54" i="40"/>
  <c r="P53" i="40"/>
  <c r="P52" i="40"/>
  <c r="P51" i="40"/>
  <c r="P48" i="40"/>
  <c r="P47" i="40"/>
  <c r="P46" i="40"/>
  <c r="P45" i="40"/>
  <c r="O44" i="40"/>
  <c r="N44" i="40"/>
  <c r="M44" i="40"/>
  <c r="L44" i="40"/>
  <c r="K44" i="40"/>
  <c r="J44" i="40"/>
  <c r="I44" i="40"/>
  <c r="H44" i="40"/>
  <c r="G44" i="40"/>
  <c r="F44" i="40"/>
  <c r="E44" i="40"/>
  <c r="D44" i="40"/>
  <c r="P44" i="40" s="1"/>
  <c r="P43" i="40"/>
  <c r="P42" i="40"/>
  <c r="P41" i="40"/>
  <c r="O40" i="40"/>
  <c r="N40" i="40"/>
  <c r="N67" i="40" s="1"/>
  <c r="M40" i="40"/>
  <c r="M65" i="40" s="1"/>
  <c r="L40" i="40"/>
  <c r="L67" i="40" s="1"/>
  <c r="K40" i="40"/>
  <c r="J40" i="40"/>
  <c r="J65" i="40" s="1"/>
  <c r="I40" i="40"/>
  <c r="I134" i="40" s="1"/>
  <c r="H40" i="40"/>
  <c r="G40" i="40"/>
  <c r="G67" i="40" s="1"/>
  <c r="F40" i="40"/>
  <c r="F67" i="40" s="1"/>
  <c r="E40" i="40"/>
  <c r="E67" i="40" s="1"/>
  <c r="D40" i="40"/>
  <c r="D67" i="40" s="1"/>
  <c r="P39" i="40"/>
  <c r="P38" i="40"/>
  <c r="P37" i="40"/>
  <c r="E65" i="40"/>
  <c r="E134" i="40"/>
  <c r="F134" i="40"/>
  <c r="F65" i="40"/>
  <c r="O67" i="40"/>
  <c r="O134" i="40"/>
  <c r="O65" i="40"/>
  <c r="J67" i="40"/>
  <c r="J134" i="40"/>
  <c r="K65" i="40"/>
  <c r="K67" i="40"/>
  <c r="K134" i="40"/>
  <c r="H65" i="40"/>
  <c r="H134" i="40"/>
  <c r="H67" i="40"/>
  <c r="D65" i="40"/>
  <c r="D134" i="40"/>
  <c r="L134" i="40"/>
  <c r="M67" i="40"/>
  <c r="M134" i="40"/>
  <c r="E123" i="40"/>
  <c r="H123" i="40"/>
  <c r="D108" i="40"/>
  <c r="L108" i="40"/>
  <c r="J123" i="40"/>
  <c r="M108" i="40"/>
  <c r="M123" i="40"/>
  <c r="H108" i="40"/>
  <c r="K123" i="40"/>
  <c r="D123" i="40"/>
  <c r="E108" i="40"/>
  <c r="D55" i="39"/>
  <c r="J55" i="39"/>
  <c r="Q55" i="39"/>
  <c r="H27" i="38"/>
  <c r="H38" i="38"/>
  <c r="I38" i="38"/>
  <c r="W85" i="38"/>
  <c r="E86" i="38"/>
  <c r="J86" i="38"/>
  <c r="E87" i="38"/>
  <c r="J87" i="38"/>
  <c r="E88" i="38"/>
  <c r="J88" i="38"/>
  <c r="J26" i="36"/>
  <c r="F70" i="36"/>
  <c r="Q70" i="36"/>
  <c r="F71" i="36"/>
  <c r="F72" i="36"/>
  <c r="K28" i="35"/>
  <c r="F73" i="35"/>
  <c r="F75" i="35" s="1"/>
  <c r="R73" i="35"/>
  <c r="F74" i="35"/>
  <c r="L24" i="34"/>
  <c r="F67" i="34"/>
  <c r="V67" i="34"/>
  <c r="F68" i="34"/>
  <c r="F69" i="34"/>
  <c r="E65" i="26"/>
  <c r="G65" i="26"/>
  <c r="I65" i="26"/>
  <c r="K65" i="26"/>
  <c r="M65" i="26"/>
  <c r="O65" i="26"/>
  <c r="C75" i="26"/>
  <c r="C74" i="26"/>
  <c r="C73" i="26"/>
  <c r="C72" i="26"/>
  <c r="C71" i="26"/>
  <c r="C70" i="26"/>
  <c r="C69" i="26"/>
  <c r="C68" i="26"/>
  <c r="C67" i="26"/>
  <c r="C66" i="26"/>
  <c r="C51" i="26"/>
  <c r="C52" i="26"/>
  <c r="C53" i="26"/>
  <c r="C54" i="26"/>
  <c r="C55" i="26"/>
  <c r="C56" i="26"/>
  <c r="C57" i="26"/>
  <c r="C58" i="26"/>
  <c r="C59" i="26"/>
  <c r="C60" i="26"/>
  <c r="C61" i="26"/>
  <c r="C62" i="26"/>
  <c r="C63" i="26"/>
  <c r="C64" i="26"/>
  <c r="C50" i="26"/>
  <c r="C40" i="26"/>
  <c r="C41" i="26"/>
  <c r="C42" i="26"/>
  <c r="C43" i="26"/>
  <c r="C44" i="26"/>
  <c r="C45" i="26"/>
  <c r="C46" i="26"/>
  <c r="C47" i="26"/>
  <c r="C48" i="26"/>
  <c r="C39" i="26"/>
  <c r="C29" i="26"/>
  <c r="C30" i="26"/>
  <c r="C31" i="26"/>
  <c r="C32" i="26"/>
  <c r="C33" i="26"/>
  <c r="C34" i="26"/>
  <c r="C35" i="26"/>
  <c r="C36" i="26"/>
  <c r="C37" i="26"/>
  <c r="C28" i="26"/>
  <c r="C13" i="26"/>
  <c r="C14" i="26"/>
  <c r="C15" i="26"/>
  <c r="C16" i="26"/>
  <c r="C17" i="26"/>
  <c r="C18" i="26"/>
  <c r="C19" i="26"/>
  <c r="C20" i="26"/>
  <c r="C21" i="26"/>
  <c r="C22" i="26"/>
  <c r="C23" i="26"/>
  <c r="C24" i="26"/>
  <c r="C25" i="26"/>
  <c r="C26" i="26"/>
  <c r="C12" i="26"/>
  <c r="D4" i="26"/>
  <c r="D3" i="26"/>
  <c r="C27" i="26"/>
  <c r="C38" i="26"/>
  <c r="C49" i="26"/>
  <c r="C65" i="26"/>
  <c r="C11" i="26"/>
  <c r="N65" i="26"/>
  <c r="L65" i="26"/>
  <c r="J65" i="26"/>
  <c r="H65" i="26"/>
  <c r="F65" i="26"/>
  <c r="D65" i="26"/>
  <c r="O49" i="26"/>
  <c r="O76" i="26" s="1"/>
  <c r="N49" i="26"/>
  <c r="O80" i="26" s="1"/>
  <c r="M49" i="26"/>
  <c r="L49" i="26"/>
  <c r="M80" i="26"/>
  <c r="K49" i="26"/>
  <c r="J49" i="26"/>
  <c r="K80" i="26"/>
  <c r="I49" i="26"/>
  <c r="H49" i="26"/>
  <c r="I80" i="26" s="1"/>
  <c r="G49" i="26"/>
  <c r="F49" i="26"/>
  <c r="G80" i="26" s="1"/>
  <c r="E49" i="26"/>
  <c r="E80" i="26" s="1"/>
  <c r="D49" i="26"/>
  <c r="O38" i="26"/>
  <c r="N38" i="26"/>
  <c r="M38" i="26"/>
  <c r="L38" i="26"/>
  <c r="K38" i="26"/>
  <c r="J38" i="26"/>
  <c r="I38" i="26"/>
  <c r="H38" i="26"/>
  <c r="G38" i="26"/>
  <c r="F38" i="26"/>
  <c r="E38" i="26"/>
  <c r="D38" i="26"/>
  <c r="O27" i="26"/>
  <c r="N27" i="26"/>
  <c r="M27" i="26"/>
  <c r="L27" i="26"/>
  <c r="K27" i="26"/>
  <c r="J27" i="26"/>
  <c r="I27" i="26"/>
  <c r="H27" i="26"/>
  <c r="G27" i="26"/>
  <c r="F27" i="26"/>
  <c r="E27" i="26"/>
  <c r="D27" i="26"/>
  <c r="O11" i="26"/>
  <c r="N11" i="26"/>
  <c r="O79" i="26"/>
  <c r="M11" i="26"/>
  <c r="L11" i="26"/>
  <c r="M79" i="26" s="1"/>
  <c r="K11" i="26"/>
  <c r="K76" i="26" s="1"/>
  <c r="J11" i="26"/>
  <c r="I11" i="26"/>
  <c r="H11" i="26"/>
  <c r="G11" i="26"/>
  <c r="F11" i="26"/>
  <c r="E11" i="26"/>
  <c r="E76" i="26" s="1"/>
  <c r="D11" i="26"/>
  <c r="M76" i="26"/>
  <c r="K79" i="26" l="1"/>
  <c r="I79" i="26"/>
  <c r="I76" i="26"/>
  <c r="G76" i="26"/>
  <c r="G79" i="26"/>
  <c r="E79" i="26"/>
  <c r="P134" i="40"/>
  <c r="F137" i="40" s="1"/>
  <c r="P122" i="40"/>
  <c r="P123" i="40" s="1"/>
  <c r="F126" i="40" s="1"/>
  <c r="L65" i="40"/>
  <c r="N134" i="40"/>
  <c r="P40" i="40"/>
  <c r="N65" i="40"/>
  <c r="I67" i="40"/>
  <c r="I65" i="40"/>
  <c r="P65" i="40" s="1"/>
  <c r="G134" i="40"/>
  <c r="G65" i="40"/>
  <c r="E154" i="40" l="1"/>
  <c r="E150" i="40"/>
  <c r="E152" i="40" s="1"/>
  <c r="Z364" i="55" l="1"/>
  <c r="AG362" i="55" s="1"/>
  <c r="Z362" i="55"/>
  <c r="K147" i="40"/>
  <c r="H147" i="4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Yen Ting CHUA (IRAS)</author>
  </authors>
  <commentList>
    <comment ref="D153" authorId="0" shapeId="0" xr:uid="{9BCACDC7-2E21-4AE6-99F6-BD4D0CDF8364}">
      <text>
        <r>
          <rPr>
            <b/>
            <sz val="12"/>
            <color indexed="81"/>
            <rFont val="Tahoma"/>
            <family val="2"/>
          </rPr>
          <t xml:space="preserve">IRAS: 
</t>
        </r>
        <r>
          <rPr>
            <sz val="12"/>
            <color indexed="81"/>
            <rFont val="Tahoma"/>
            <family val="2"/>
          </rPr>
          <t xml:space="preserve">For more details on these changes, please refer to https://www.iras.gov.sg.
</t>
        </r>
      </text>
    </comment>
    <comment ref="C245" authorId="0" shapeId="0" xr:uid="{1A737823-755A-4AE4-9FC5-2AE99217640B}">
      <text>
        <r>
          <rPr>
            <b/>
            <sz val="9"/>
            <color indexed="81"/>
            <rFont val="Tahoma"/>
            <family val="2"/>
          </rPr>
          <t xml:space="preserve">IRAS: </t>
        </r>
        <r>
          <rPr>
            <sz val="9"/>
            <color indexed="81"/>
            <rFont val="Tahoma"/>
            <family val="2"/>
          </rPr>
          <t>The samples should cover remote services supplied by an overseas business/fixed establishment belonging to the same GST-registered entity and remote services supplied by an electronic marketplace operator on behalf of underlying overseas suppliers.</t>
        </r>
        <r>
          <rPr>
            <sz val="9"/>
            <color indexed="10"/>
            <rFont val="Tahoma"/>
            <family val="2"/>
          </rPr>
          <t xml:space="preserve"> </t>
        </r>
        <r>
          <rPr>
            <sz val="9"/>
            <color indexed="81"/>
            <rFont val="Tahoma"/>
            <family val="2"/>
          </rPr>
          <t xml:space="preserve">
</t>
        </r>
      </text>
    </comment>
    <comment ref="C247" authorId="0" shapeId="0" xr:uid="{E62FBC5E-9B83-4A5D-8DF5-900732A2E943}">
      <text>
        <r>
          <rPr>
            <b/>
            <sz val="9"/>
            <color indexed="81"/>
            <rFont val="Tahoma"/>
            <family val="2"/>
          </rPr>
          <t xml:space="preserve">IRAS: </t>
        </r>
        <r>
          <rPr>
            <sz val="9"/>
            <color indexed="81"/>
            <rFont val="Tahoma"/>
            <family val="2"/>
          </rPr>
          <t xml:space="preserve">The samples should cover direct sales, and supplies made by an electronic marketplace operator or a redeliverer on behalf of underlying suppliers.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Yen Ting CHUA (IRAS)</author>
  </authors>
  <commentList>
    <comment ref="A25" authorId="0" shapeId="0" xr:uid="{9E94250E-F80C-41AA-B38B-2749204D0230}">
      <text>
        <r>
          <rPr>
            <sz val="9"/>
            <color indexed="81"/>
            <rFont val="Tahoma"/>
            <family val="2"/>
          </rPr>
          <t>Click on " + "on the left for more rows</t>
        </r>
      </text>
    </comment>
    <comment ref="A41" authorId="0" shapeId="0" xr:uid="{DDB3B9A2-810F-4C19-B92F-5FE6CF58264F}">
      <text>
        <r>
          <rPr>
            <sz val="9"/>
            <color indexed="81"/>
            <rFont val="Tahoma"/>
            <family val="2"/>
          </rPr>
          <t>Click on " + "on the left for more rows</t>
        </r>
      </text>
    </comment>
    <comment ref="A52" authorId="0" shapeId="0" xr:uid="{EF4FB6B7-3021-46D4-89FD-740AF2258BD2}">
      <text>
        <r>
          <rPr>
            <sz val="9"/>
            <color indexed="81"/>
            <rFont val="Tahoma"/>
            <family val="2"/>
          </rPr>
          <t>Click on " + "on the left for more rows</t>
        </r>
      </text>
    </comment>
    <comment ref="A63" authorId="0" shapeId="0" xr:uid="{75D5DAFB-F027-413E-A99E-B8BB2838BD9E}">
      <text>
        <r>
          <rPr>
            <sz val="9"/>
            <color indexed="81"/>
            <rFont val="Tahoma"/>
            <family val="2"/>
          </rPr>
          <t>Click on " + "on the left for more rows</t>
        </r>
      </text>
    </comment>
    <comment ref="A79" authorId="0" shapeId="0" xr:uid="{23880505-EC42-46BA-AB32-455B5B1637D1}">
      <text>
        <r>
          <rPr>
            <sz val="9"/>
            <color indexed="81"/>
            <rFont val="Tahoma"/>
            <family val="2"/>
          </rPr>
          <t>Click on " + "on the left for more rows</t>
        </r>
      </text>
    </comment>
    <comment ref="A94" authorId="0" shapeId="0" xr:uid="{6B591017-892B-4EA5-950D-E945902CB29A}">
      <text>
        <r>
          <rPr>
            <sz val="9"/>
            <color indexed="81"/>
            <rFont val="Tahoma"/>
            <family val="2"/>
          </rPr>
          <t>Click on " + "on the left for more rows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Yen Ting CHUA (IRAS)</author>
  </authors>
  <commentList>
    <comment ref="A16" authorId="0" shapeId="0" xr:uid="{00000000-0006-0000-0400-000001000000}">
      <text>
        <r>
          <rPr>
            <sz val="9"/>
            <color indexed="81"/>
            <rFont val="Tahoma"/>
            <family val="2"/>
          </rPr>
          <t>Click on " + "on the left for more rows</t>
        </r>
      </text>
    </comment>
    <comment ref="A32" authorId="0" shapeId="0" xr:uid="{00000000-0006-0000-0400-000002000000}">
      <text>
        <r>
          <rPr>
            <sz val="9"/>
            <color indexed="81"/>
            <rFont val="Tahoma"/>
            <family val="2"/>
          </rPr>
          <t>Click on " + "on the left for more rows</t>
        </r>
      </text>
    </comment>
    <comment ref="A43" authorId="0" shapeId="0" xr:uid="{00000000-0006-0000-0400-000003000000}">
      <text>
        <r>
          <rPr>
            <sz val="9"/>
            <color indexed="81"/>
            <rFont val="Tahoma"/>
            <family val="2"/>
          </rPr>
          <t>Click on " + "on the left for more rows</t>
        </r>
      </text>
    </comment>
    <comment ref="A54" authorId="0" shapeId="0" xr:uid="{00000000-0006-0000-0400-000004000000}">
      <text>
        <r>
          <rPr>
            <sz val="9"/>
            <color indexed="81"/>
            <rFont val="Tahoma"/>
            <family val="2"/>
          </rPr>
          <t>Click on " + "on the left for more rows</t>
        </r>
      </text>
    </comment>
    <comment ref="A70" authorId="0" shapeId="0" xr:uid="{00000000-0006-0000-0400-000005000000}">
      <text>
        <r>
          <rPr>
            <sz val="9"/>
            <color indexed="81"/>
            <rFont val="Tahoma"/>
            <family val="2"/>
          </rPr>
          <t>Click on " + "on the left for more rows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INLLPTB</author>
  </authors>
  <commentList>
    <comment ref="E33" authorId="0" shapeId="0" xr:uid="{00000000-0006-0000-0600-000001000000}">
      <text>
        <r>
          <rPr>
            <b/>
            <sz val="12"/>
            <color indexed="8"/>
            <rFont val="Arial"/>
            <family val="2"/>
          </rPr>
          <t>Click for more information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INLLPTB</author>
  </authors>
  <commentList>
    <comment ref="G41" authorId="0" shapeId="0" xr:uid="{00000000-0006-0000-0700-000001000000}">
      <text>
        <r>
          <rPr>
            <b/>
            <sz val="11"/>
            <color indexed="8"/>
            <rFont val="Tahoma"/>
            <family val="2"/>
          </rPr>
          <t>Click for more information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INLLPTB</author>
  </authors>
  <commentList>
    <comment ref="G38" authorId="0" shapeId="0" xr:uid="{00000000-0006-0000-0800-000001000000}">
      <text>
        <r>
          <rPr>
            <b/>
            <sz val="11"/>
            <color indexed="8"/>
            <rFont val="Tahoma"/>
            <family val="2"/>
          </rPr>
          <t>Click for more information</t>
        </r>
      </text>
    </comment>
  </commentList>
</comments>
</file>

<file path=xl/sharedStrings.xml><?xml version="1.0" encoding="utf-8"?>
<sst xmlns="http://schemas.openxmlformats.org/spreadsheetml/2006/main" count="1594" uniqueCount="855">
  <si>
    <t xml:space="preserve">(a) </t>
  </si>
  <si>
    <t>(b)</t>
  </si>
  <si>
    <t>PAR Report</t>
  </si>
  <si>
    <t>Overview of Post ACAP Review ("PAR") Working Templates</t>
  </si>
  <si>
    <t>Please click the following links to access the respective templates:</t>
  </si>
  <si>
    <t>Documents</t>
  </si>
  <si>
    <t>Post ACAP Review Report</t>
  </si>
  <si>
    <t>Appendix 1: Disclosure of Errors in GST Returns and Follow-up Actions</t>
  </si>
  <si>
    <r>
      <t xml:space="preserve">- Instructions: How to complete Appendix 1.1 and 1.2 </t>
    </r>
    <r>
      <rPr>
        <vertAlign val="superscript"/>
        <sz val="11"/>
        <color theme="1"/>
        <rFont val="Arial"/>
        <family val="2"/>
      </rPr>
      <t xml:space="preserve">[Must Read!] </t>
    </r>
  </si>
  <si>
    <t>Instructions - How to complete Appendix 1.1 and 1.2</t>
  </si>
  <si>
    <t>- Appendix 1.1: Disclosure of errors in GST returns and follow-up actions</t>
  </si>
  <si>
    <t>Appendix 1.1</t>
  </si>
  <si>
    <t xml:space="preserve">- Appendix 1.2: Detailed breakdown of error quantification </t>
  </si>
  <si>
    <t xml:space="preserve">Appendix 1.2 </t>
  </si>
  <si>
    <t>Appendix 2: GST Trend Analysis</t>
  </si>
  <si>
    <t>Appendix 2</t>
  </si>
  <si>
    <t>Working papers</t>
  </si>
  <si>
    <t>- Appendix 3 : Working paper for Standard-Rated Supplies and Output Tax</t>
  </si>
  <si>
    <t>Appendix 3</t>
  </si>
  <si>
    <t>- Appendix 4: Working paper for Zero-Rated Supplies</t>
  </si>
  <si>
    <t>Appendix 4</t>
  </si>
  <si>
    <t>- Appendix 5.1: Working paper for Exempt Supplies (for business actively making exempt supplies)</t>
  </si>
  <si>
    <t>Appendix 5.1</t>
  </si>
  <si>
    <t>- Appendix 5.2: Working paper for Exempt Supplies (for general business)</t>
  </si>
  <si>
    <t xml:space="preserve">Appendix 5.2 </t>
  </si>
  <si>
    <t>- Appendix 6: Working paper for Input Tax and Refunds Claimed</t>
  </si>
  <si>
    <t>Appendix 6</t>
  </si>
  <si>
    <t>- Appendix 7.1: Working paper for Imports with GST Suspended or with GST Deferred</t>
  </si>
  <si>
    <t>Appendix 7.1</t>
  </si>
  <si>
    <t>- Appendix 7.2: Working paper for Imports with GST Suspended or with GST Deferred (continued)</t>
  </si>
  <si>
    <t xml:space="preserve">Appendix 7.2 </t>
  </si>
  <si>
    <t>#</t>
  </si>
  <si>
    <t>GST F28</t>
  </si>
  <si>
    <t>The Comptroller of Goods and Services Tax</t>
  </si>
  <si>
    <t xml:space="preserve">55 Newton Road, Revenue House, Singapore 307987 </t>
  </si>
  <si>
    <t xml:space="preserve">Tel: 1800-356 8633 </t>
  </si>
  <si>
    <t>Important Notes</t>
  </si>
  <si>
    <t>(3)</t>
  </si>
  <si>
    <t>The flowchart provides an overview of the review and submission process:</t>
  </si>
  <si>
    <t>(4)</t>
  </si>
  <si>
    <t>(5)</t>
  </si>
  <si>
    <t>To qualify for the waiver or reduction of penalties due to the filing of incorrect GST returns, you should fulfil the qualifying conditions stipulated under IRAS' Voluntary Disclosure Programme (VDP). If additional errors are detected during the course of IRAS' audit, they would not qualify for waiver or reduced penalty under IRAS VDP.</t>
  </si>
  <si>
    <t>(6)</t>
  </si>
  <si>
    <t>For clarification on the GST treatment of technical issues identified during the review, please submit separate ruling requests to gst@iras.gov.sg.</t>
  </si>
  <si>
    <t>Section 1: Particulars of your Business</t>
  </si>
  <si>
    <t xml:space="preserve">Full Name of your Business:
</t>
  </si>
  <si>
    <t>GST Registration Number</t>
  </si>
  <si>
    <t>Unique Entity Number (UEN)</t>
  </si>
  <si>
    <t>Section 2: Contact Person</t>
  </si>
  <si>
    <r>
      <rPr>
        <b/>
        <u/>
        <sz val="16"/>
        <rFont val="Arial"/>
        <family val="2"/>
      </rPr>
      <t>Your Company Contact Person</t>
    </r>
    <r>
      <rPr>
        <u/>
        <sz val="16"/>
        <rFont val="Arial"/>
        <family val="2"/>
      </rPr>
      <t xml:space="preserve"> </t>
    </r>
    <r>
      <rPr>
        <i/>
        <u/>
        <sz val="14"/>
        <rFont val="Arial"/>
        <family val="2"/>
      </rPr>
      <t>(for us to liaise with and/or communicate on the outcome of the review)</t>
    </r>
  </si>
  <si>
    <t xml:space="preserve">Name : </t>
  </si>
  <si>
    <t>Designation:</t>
  </si>
  <si>
    <t>Local Office No.:</t>
  </si>
  <si>
    <t>Email address:</t>
  </si>
  <si>
    <t>Local Mobile No.:</t>
  </si>
  <si>
    <r>
      <rPr>
        <b/>
        <u/>
        <sz val="16"/>
        <rFont val="Arial"/>
        <family val="2"/>
      </rPr>
      <t>External Party Contact Person</t>
    </r>
    <r>
      <rPr>
        <u/>
        <sz val="16"/>
        <rFont val="Arial"/>
        <family val="2"/>
      </rPr>
      <t xml:space="preserve"> </t>
    </r>
    <r>
      <rPr>
        <u/>
        <sz val="14"/>
        <rFont val="Arial"/>
        <family val="2"/>
      </rPr>
      <t>(</t>
    </r>
    <r>
      <rPr>
        <i/>
        <u/>
        <sz val="14"/>
        <rFont val="Arial"/>
        <family val="2"/>
      </rPr>
      <t>where review is conducted by external party and you would like us to liaise with this person</t>
    </r>
    <r>
      <rPr>
        <u/>
        <sz val="14"/>
        <rFont val="Arial"/>
        <family val="2"/>
      </rPr>
      <t>)</t>
    </r>
  </si>
  <si>
    <t>By providing the information below, you are authorising this person to act on your behalf for the purpose of this PAR including receipt of correspondence and information in relation to this review. No separate letter of authorisation is required.</t>
  </si>
  <si>
    <t xml:space="preserve">Company Name and Address: </t>
  </si>
  <si>
    <t>[…………...continued on next page]</t>
  </si>
  <si>
    <t>Section 3: Details of Post ACAP Review</t>
  </si>
  <si>
    <t>General Information:</t>
  </si>
  <si>
    <t>(a)</t>
  </si>
  <si>
    <t>Which arrangement have you chosen to conduct the Post ACAP Review?</t>
  </si>
  <si>
    <r>
      <t>(Please cross "</t>
    </r>
    <r>
      <rPr>
        <b/>
        <u/>
        <sz val="16"/>
        <rFont val="Arial"/>
        <family val="2"/>
      </rPr>
      <t>X</t>
    </r>
    <r>
      <rPr>
        <u/>
        <sz val="16"/>
        <rFont val="Arial"/>
        <family val="2"/>
      </rPr>
      <t>" accordingly)</t>
    </r>
  </si>
  <si>
    <t xml:space="preserve">Conducted by in-house staff, led by the following personnel appointed by senior management :  </t>
  </si>
  <si>
    <t>No. of staff involved:</t>
  </si>
  <si>
    <t>Chief Financial Officer / Financial Controller</t>
  </si>
  <si>
    <t>General Manager</t>
  </si>
  <si>
    <t>Head of Internal Audit Department</t>
  </si>
  <si>
    <t>Head of Finance/Tax Department</t>
  </si>
  <si>
    <t>Others :</t>
  </si>
  <si>
    <t>Conducted by external party</t>
  </si>
  <si>
    <t>Would the result of the review be surfaced to the Audit Committee (AC)/Board of Directors (BOD) to keep them abreast of the active monitoring and review of your GST compliance?</t>
  </si>
  <si>
    <t xml:space="preserve">Yes, we have surfaced/will be surfacing the result to our AC/BOD in </t>
  </si>
  <si>
    <t>(mm/yyyy).</t>
  </si>
  <si>
    <r>
      <t xml:space="preserve">No. </t>
    </r>
    <r>
      <rPr>
        <b/>
        <i/>
        <sz val="14"/>
        <rFont val="Arial"/>
        <family val="2"/>
      </rPr>
      <t>(Please state the reasons below.)</t>
    </r>
  </si>
  <si>
    <t>(c)</t>
  </si>
  <si>
    <t>Post ACAP Review (PAR) Review Period:</t>
  </si>
  <si>
    <t>For first PAR after ACAP status, the review period should be the latest 12-month period at end of the first year of ACAP status.</t>
  </si>
  <si>
    <t>Please indicate the dates in (i) and (ii).</t>
  </si>
  <si>
    <r>
      <t xml:space="preserve">(i)  </t>
    </r>
    <r>
      <rPr>
        <b/>
        <sz val="14"/>
        <rFont val="Arial"/>
        <family val="2"/>
      </rPr>
      <t/>
    </r>
  </si>
  <si>
    <t>TO</t>
  </si>
  <si>
    <t>D</t>
  </si>
  <si>
    <t>M</t>
  </si>
  <si>
    <t>Y</t>
  </si>
  <si>
    <r>
      <t xml:space="preserve">(ii)  </t>
    </r>
    <r>
      <rPr>
        <b/>
        <sz val="14"/>
        <rFont val="Arial"/>
        <family val="2"/>
      </rPr>
      <t/>
    </r>
  </si>
  <si>
    <r>
      <rPr>
        <b/>
        <sz val="16"/>
        <rFont val="Arial"/>
        <family val="2"/>
      </rPr>
      <t>Accounting period</t>
    </r>
    <r>
      <rPr>
        <sz val="16"/>
        <rFont val="Arial"/>
        <family val="2"/>
      </rPr>
      <t xml:space="preserve"> of your GST return(s) selected to perform detailed checks of your transactions: </t>
    </r>
  </si>
  <si>
    <t>(iii)</t>
  </si>
  <si>
    <t>State your basis in selecting the above accounting period(s).</t>
  </si>
  <si>
    <t>(d)</t>
  </si>
  <si>
    <t>Business Activities:</t>
  </si>
  <si>
    <t>(Please "X" in the relevant boxes)</t>
  </si>
  <si>
    <t>Yes</t>
  </si>
  <si>
    <t>No</t>
  </si>
  <si>
    <t>(i)</t>
  </si>
  <si>
    <t xml:space="preserve">If yes, please select the relevant boxes. </t>
  </si>
  <si>
    <t>Change in business models and/or activities</t>
  </si>
  <si>
    <t>Change in operating/financial processes</t>
  </si>
  <si>
    <t xml:space="preserve">Others: </t>
  </si>
  <si>
    <t>Other remarks, if any</t>
  </si>
  <si>
    <t>N.A.</t>
  </si>
  <si>
    <t>(ii)</t>
  </si>
  <si>
    <t>a)</t>
  </si>
  <si>
    <r>
      <t xml:space="preserve">supply of prescribed goods subject to Customer Accounting ("CA") </t>
    </r>
    <r>
      <rPr>
        <sz val="16"/>
        <rFont val="Arial"/>
        <family val="2"/>
      </rPr>
      <t>(by</t>
    </r>
    <r>
      <rPr>
        <sz val="16"/>
        <color indexed="8"/>
        <rFont val="Arial"/>
        <family val="2"/>
      </rPr>
      <t xml:space="preserve"> the supplier)</t>
    </r>
  </si>
  <si>
    <t>b)</t>
  </si>
  <si>
    <t xml:space="preserve">supply of imported service subject to Reverse Charge ("RC") </t>
  </si>
  <si>
    <t>c)</t>
  </si>
  <si>
    <t xml:space="preserve">supply of imported low-value goods ("LVG") subject to Reverse Charge ("RC") </t>
  </si>
  <si>
    <t>d)</t>
  </si>
  <si>
    <r>
      <t xml:space="preserve">supply of remote services subject to GST under the Overseas Vendor Registration (“OVR”) regime. </t>
    </r>
    <r>
      <rPr>
        <i/>
        <sz val="14"/>
        <rFont val="Arial"/>
        <family val="2"/>
      </rPr>
      <t>(This includes remote services supplied by an overseas business/fixed establishment belonging to the same GST-registered entity and remote services supplied by an electronic marketplace operator on behalf of underlying overseas suppliers.)</t>
    </r>
  </si>
  <si>
    <t>e)</t>
  </si>
  <si>
    <r>
      <t xml:space="preserve">supply of LVG subject to GST under the OVR regime. </t>
    </r>
    <r>
      <rPr>
        <i/>
        <sz val="14"/>
        <rFont val="Arial"/>
        <family val="2"/>
      </rPr>
      <t>(This includes direct sales, and supplies made by an electronic marketplace operator or a redeliverer on behalf of underlying suppliers.)</t>
    </r>
  </si>
  <si>
    <r>
      <t xml:space="preserve">If you have selected 'No' for any of the above, please review the categories of transactions as part of the current PAR review and submit the completed </t>
    </r>
    <r>
      <rPr>
        <b/>
        <i/>
        <sz val="16"/>
        <rFont val="Arial"/>
        <family val="2"/>
      </rPr>
      <t xml:space="preserve">  </t>
    </r>
  </si>
  <si>
    <t>RC/OVR/CA Control checklist.</t>
  </si>
  <si>
    <t>(Click this link to download a copy of the checklist)</t>
  </si>
  <si>
    <t xml:space="preserve">Did you seek inputs from other Functional Heads on the latest business developments? </t>
  </si>
  <si>
    <t xml:space="preserve">State how you obtain the latest updates: 
</t>
  </si>
  <si>
    <t xml:space="preserve">Through email dated </t>
  </si>
  <si>
    <t xml:space="preserve">Through meeting with minutes recorded on  </t>
  </si>
  <si>
    <t>Through interview session with minutes recorded on</t>
  </si>
  <si>
    <t xml:space="preserve">Through past correspondence on </t>
  </si>
  <si>
    <t>(iv)</t>
  </si>
  <si>
    <t>Have you reviewed the impact of changes indicated in (d)(i) above on the GST controls established at Sales, Purchases and GST Reporting levels?</t>
  </si>
  <si>
    <t>If yes, please provide a brief description of the following:</t>
  </si>
  <si>
    <t xml:space="preserve"> - </t>
  </si>
  <si>
    <t>the changes made to the GST controls established to ensure correct tax classification applied and accuracy in value; and</t>
  </si>
  <si>
    <t xml:space="preserve">the follow-up action taken to ensure that GST risks are managed. </t>
  </si>
  <si>
    <t>(v)</t>
  </si>
  <si>
    <t>For changes that have impact on the business processes, have you updated the process flowchart(s) to reflect the change?</t>
  </si>
  <si>
    <t>If yes, please enclose a copy of the updated process flow(s) and highlight the changes made.</t>
  </si>
  <si>
    <t xml:space="preserve">Section 4: Scope of Review </t>
  </si>
  <si>
    <r>
      <t xml:space="preserve">Please answer </t>
    </r>
    <r>
      <rPr>
        <b/>
        <u/>
        <sz val="16"/>
        <rFont val="Arial"/>
        <family val="2"/>
      </rPr>
      <t>ALL</t>
    </r>
    <r>
      <rPr>
        <sz val="16"/>
        <rFont val="Arial"/>
        <family val="2"/>
      </rPr>
      <t xml:space="preserve"> the questions listed below.</t>
    </r>
  </si>
  <si>
    <t>Analytical review of GST values</t>
  </si>
  <si>
    <t xml:space="preserve">(b) </t>
  </si>
  <si>
    <t xml:space="preserve">Review of correctness in value and tax treatment of major categories of supplies and purchases transactions </t>
  </si>
  <si>
    <t xml:space="preserve">(i) </t>
  </si>
  <si>
    <t>You have identified major categories of transactions for supplies and purchases (including transactions made under GST schemes) and transactions that pose risk of misapplication (such as complex or exceptional transactions). Please provide information on the sample size below.</t>
  </si>
  <si>
    <t>Categories of transactions</t>
  </si>
  <si>
    <t>Value reported in GST return (S$) during the accounting period selected for review
(A)</t>
  </si>
  <si>
    <t>No. of samples selected</t>
  </si>
  <si>
    <t>Value of samples selected 
(S$)
(B)</t>
  </si>
  <si>
    <t>% of sample value against value reported in GST return
(B) / (A)</t>
  </si>
  <si>
    <t>Any errors noted from the samples checked (Yes/No)</t>
  </si>
  <si>
    <t xml:space="preserve">Standard-rated Supplies / output tax </t>
  </si>
  <si>
    <t>%</t>
  </si>
  <si>
    <t xml:space="preserve">Zero-rated Supplies </t>
  </si>
  <si>
    <t>Exempt Supplies</t>
  </si>
  <si>
    <t>Out-of-scope Supplies</t>
  </si>
  <si>
    <t>Imported services and imported low-value goods (LVG) subject to Reverse Charge (RC)</t>
  </si>
  <si>
    <t xml:space="preserve">Remote services subject to GST under the OVR regime </t>
  </si>
  <si>
    <t>LVG subject to GST under the OVR regime</t>
  </si>
  <si>
    <t>Relevant supply of prescribed goods subject to Customer Accounting (CA)</t>
  </si>
  <si>
    <t>Purchase of relevant supply of prescribed goods subject to CA</t>
  </si>
  <si>
    <r>
      <rPr>
        <b/>
        <sz val="14"/>
        <rFont val="Arial"/>
        <family val="2"/>
      </rPr>
      <t>Input Tax and Refunds Claimed</t>
    </r>
    <r>
      <rPr>
        <sz val="14"/>
        <rFont val="Arial"/>
        <family val="2"/>
      </rPr>
      <t xml:space="preserve">
</t>
    </r>
    <r>
      <rPr>
        <i/>
        <sz val="12"/>
        <rFont val="Arial"/>
        <family val="2"/>
      </rPr>
      <t>(e.g. on Local Purchases, Imports with GST Paid, Bad Debt Relief)</t>
    </r>
  </si>
  <si>
    <t>Input tax claimed on imported services and LVG subject to RC</t>
  </si>
  <si>
    <r>
      <t xml:space="preserve">Imports with GST Suspended </t>
    </r>
    <r>
      <rPr>
        <i/>
        <sz val="12"/>
        <rFont val="Arial"/>
        <family val="2"/>
      </rPr>
      <t xml:space="preserve">(e.g. under MES) </t>
    </r>
    <r>
      <rPr>
        <b/>
        <sz val="14"/>
        <rFont val="Arial"/>
        <family val="2"/>
      </rPr>
      <t>or with GST Deferred</t>
    </r>
    <r>
      <rPr>
        <i/>
        <sz val="12"/>
        <rFont val="Arial"/>
        <family val="2"/>
      </rPr>
      <t xml:space="preserve"> (e.g. under IGDS) </t>
    </r>
  </si>
  <si>
    <t xml:space="preserve">Other GST Schemes e.g. ACMT, AMFT </t>
  </si>
  <si>
    <t>Common GST errors relating to supplies such as deeming of output tax on goods costing more than $200 given free to customers or employees, incorrect tax classification of cost recovery/management fees, sale of non-revenue items such as capital goods.</t>
  </si>
  <si>
    <t>Common GST errors relating to input tax such as disallowed input tax, not repaying input tax on purchases that remain unpaid after 12 months from the due date of payment, input tax not supported by valid tax invoices and supplies not contractually made to you.</t>
  </si>
  <si>
    <t>Past GST errors committed by you.</t>
  </si>
  <si>
    <r>
      <t>If you have</t>
    </r>
    <r>
      <rPr>
        <u/>
        <sz val="16"/>
        <rFont val="Arial"/>
        <family val="2"/>
      </rPr>
      <t xml:space="preserve"> not </t>
    </r>
    <r>
      <rPr>
        <sz val="16"/>
        <rFont val="Arial"/>
        <family val="2"/>
      </rPr>
      <t>reviewed the above, please provide the reasons:</t>
    </r>
  </si>
  <si>
    <r>
      <t xml:space="preserve">Are you under any GST scheme? </t>
    </r>
    <r>
      <rPr>
        <i/>
        <sz val="14"/>
        <rFont val="Arial"/>
        <family val="2"/>
      </rPr>
      <t>[If no, please proceed to question (b)(iv)]</t>
    </r>
  </si>
  <si>
    <t>Name of GST scheme(s):</t>
  </si>
  <si>
    <t>Please state whether your review included the following:</t>
  </si>
  <si>
    <t>Transaction / GST values (if applicable) were extracted and reported in the GST return correctly.</t>
  </si>
  <si>
    <t>You fulfil the qualifying conditions and are still eligible for the scheme.</t>
  </si>
  <si>
    <t xml:space="preserve">c) </t>
  </si>
  <si>
    <t>For Major Exporter Scheme, please confirm whether you have performed reconciliation of internal record of "ME" permits with the record of "ME" permits with Singapore Customs.</t>
  </si>
  <si>
    <t>Have you included both direct and indirect export scenarios and sighted export documents to confirm that you have maintained the export documents specified in the e-Tax Guide "GST: A Guide on Exports"?</t>
  </si>
  <si>
    <t>Briefly describe the indirect export scenarios that you have reviewed (if any):</t>
  </si>
  <si>
    <t xml:space="preserve">(v) </t>
  </si>
  <si>
    <t>Have you ensured that your zero-rated supply of services satisfied the qualifying conditions for zero-rating under section 21(3) of the GST Act?</t>
  </si>
  <si>
    <t xml:space="preserve">(vi) </t>
  </si>
  <si>
    <t>If you are a partially exempt trader, have you ensure that:</t>
  </si>
  <si>
    <t>The GST treatment on all relevant imported services subject to tax under Reverse Charge is applied correctly?</t>
  </si>
  <si>
    <t xml:space="preserve">b) </t>
  </si>
  <si>
    <t>The input tax apportionment rule is correctly applied?</t>
  </si>
  <si>
    <t xml:space="preserve">(vii) </t>
  </si>
  <si>
    <t>Are you acting as an agent for overseas principal(s)?</t>
  </si>
  <si>
    <t xml:space="preserve">If so, have you reviewed and confirmed that you have properly accounted for the following transactions in the GST return: </t>
  </si>
  <si>
    <t xml:space="preserve">Imports of the goods </t>
  </si>
  <si>
    <t>Exports of the goods</t>
  </si>
  <si>
    <t>Charged and accounted for the GST on local sales</t>
  </si>
  <si>
    <t xml:space="preserve">(viii) </t>
  </si>
  <si>
    <t>Have you checked IRAS' website for the latest copy of e-Tax Guide(s) to keep abreast of the changes in GST law and practices and reviewed the affected transactions with high potential of incorrect tax classification?</t>
  </si>
  <si>
    <t>If yes, please specify the e-Tax Guide(s) and its publication date. If no, please indicate the reason why:</t>
  </si>
  <si>
    <t>(ix)</t>
  </si>
  <si>
    <t>Are there specific areas of review specified in IRAS' correspondences to be addressed or reviewed as part of this review (e.g. Please check Appendix 1 of the letter on the outcome of the ACAP/ ACAP renewal review or other correspondences)?</t>
  </si>
  <si>
    <t>If yes, please briefly describe the scope of review and your findings:</t>
  </si>
  <si>
    <t xml:space="preserve">(c) </t>
  </si>
  <si>
    <t>GST errors</t>
  </si>
  <si>
    <t>Net GST to be paid to IRAS</t>
  </si>
  <si>
    <t>+</t>
  </si>
  <si>
    <t>S$</t>
  </si>
  <si>
    <t>Net GST to be claimed from IRAS</t>
  </si>
  <si>
    <t>-</t>
  </si>
  <si>
    <t xml:space="preserve"> Yes, via GST F7 submitted on </t>
  </si>
  <si>
    <t>.</t>
  </si>
  <si>
    <t xml:space="preserve"> Yes, via GST F5 return for the prescribed accounting period ended</t>
  </si>
  <si>
    <t xml:space="preserve"> Not applicable as there is no error to be rectified, or others (please specify):</t>
  </si>
  <si>
    <r>
      <t>Section 5: Declaration by Authorised Personnel</t>
    </r>
    <r>
      <rPr>
        <b/>
        <vertAlign val="superscript"/>
        <sz val="16"/>
        <rFont val="Arial"/>
        <family val="2"/>
      </rPr>
      <t>1</t>
    </r>
    <r>
      <rPr>
        <b/>
        <sz val="16"/>
        <rFont val="Arial"/>
        <family val="2"/>
      </rPr>
      <t xml:space="preserve"> of Business Accorded with ACAP Status</t>
    </r>
  </si>
  <si>
    <t xml:space="preserve">I,  </t>
  </si>
  <si>
    <t>(Dr/Mr/Mdm/Ms)*</t>
  </si>
  <si>
    <t>(NRIC/FIN/Passport No.)</t>
  </si>
  <si>
    <t>(Full Name of Signatory in Capital Letters)</t>
  </si>
  <si>
    <t xml:space="preserve">declare that we (I and my team members) have performed the Post ACAP Review to the best of our ability by ensuring that all material and riskier GST transactions are included in the samples selected for review and we have sought clarification from IRAS in areas that we are uncertain of the tax treatment. </t>
  </si>
  <si>
    <t xml:space="preserve">We are responsible for the quantification of errors and exceptions noted in the Post ACAP Review, if any. </t>
  </si>
  <si>
    <t>I declare all the details and information given in this form and all accompanying documents are true and complete.</t>
  </si>
  <si>
    <t>Signature :</t>
  </si>
  <si>
    <t>Date :</t>
  </si>
  <si>
    <t>Designation :</t>
  </si>
  <si>
    <t>Please provide additional details if the Post ACAP Review is conducted by external party or in-house staff performing the review is an Accredited Tax Advisor (GST) / Accredited Tax Practitioner (GST) with Singapore Chartered Tax Professionals Limited (SCTP).</t>
  </si>
  <si>
    <t>Name of the accounting firm / tax advisory firm (if applicable)</t>
  </si>
  <si>
    <t>:</t>
  </si>
  <si>
    <t>Full name of individual accredited with SCTP</t>
  </si>
  <si>
    <t>(employee of the accounting firm / tax advisory or your staff)</t>
  </si>
  <si>
    <t>SCTP Membership ID</t>
  </si>
  <si>
    <t>Accredited Tax Advisor / Practitioner* (GST) with SCTP</t>
  </si>
  <si>
    <r>
      <rPr>
        <i/>
        <vertAlign val="superscript"/>
        <sz val="14"/>
        <rFont val="Arial"/>
        <family val="2"/>
      </rPr>
      <t>1</t>
    </r>
    <r>
      <rPr>
        <i/>
        <sz val="14"/>
        <rFont val="Arial"/>
        <family val="2"/>
      </rPr>
      <t xml:space="preserve">The authorised personnel is one who holds a position in the Senior Management and is responsible for overall GST compliance. </t>
    </r>
  </si>
  <si>
    <t xml:space="preserve">* Please delete accordingly </t>
  </si>
  <si>
    <t>Post Assisted Compliance Assurance Programme (ACAP) Review Declaration</t>
  </si>
  <si>
    <t>Disclosure of errors</t>
  </si>
  <si>
    <t>Error Discovered</t>
  </si>
  <si>
    <r>
      <t xml:space="preserve">How to fill in errors quantified in </t>
    </r>
    <r>
      <rPr>
        <b/>
        <sz val="10"/>
        <color rgb="FFFF0000"/>
        <rFont val="Arial"/>
        <family val="2"/>
      </rPr>
      <t>Appendix 1.1 - Disclosure of Errors in GST Returns and Follow-up Actions</t>
    </r>
  </si>
  <si>
    <t>Over-stated</t>
  </si>
  <si>
    <r>
      <t xml:space="preserve">Report as </t>
    </r>
    <r>
      <rPr>
        <b/>
        <sz val="10"/>
        <color indexed="10"/>
        <rFont val="Arial"/>
        <family val="2"/>
      </rPr>
      <t>Negative Amount</t>
    </r>
    <r>
      <rPr>
        <sz val="10"/>
        <color indexed="8"/>
        <rFont val="Arial"/>
        <family val="2"/>
      </rPr>
      <t xml:space="preserve"> as you are trying to reduce the amount in excess.</t>
    </r>
  </si>
  <si>
    <t>Under-stated</t>
  </si>
  <si>
    <r>
      <t xml:space="preserve">Report as </t>
    </r>
    <r>
      <rPr>
        <b/>
        <sz val="10"/>
        <color indexed="30"/>
        <rFont val="Arial"/>
        <family val="2"/>
      </rPr>
      <t>Positive Amount</t>
    </r>
    <r>
      <rPr>
        <sz val="10"/>
        <color indexed="8"/>
        <rFont val="Arial"/>
        <family val="2"/>
      </rPr>
      <t xml:space="preserve"> as you are trying to report the shortfall amount.</t>
    </r>
  </si>
  <si>
    <t>Examples of how to fill in the amount</t>
  </si>
  <si>
    <t>Disclosure in Appendix 1.1 &amp; 1.2</t>
  </si>
  <si>
    <t>Scenarios</t>
  </si>
  <si>
    <t>Adjustment required to correct the errors</t>
  </si>
  <si>
    <t>Error Amount excluding GST</t>
  </si>
  <si>
    <t>GST amount in error</t>
  </si>
  <si>
    <r>
      <rPr>
        <sz val="10"/>
        <rFont val="Arial"/>
        <family val="2"/>
      </rPr>
      <t>I have</t>
    </r>
    <r>
      <rPr>
        <sz val="10"/>
        <color indexed="30"/>
        <rFont val="Arial"/>
        <family val="2"/>
      </rPr>
      <t xml:space="preserve"> </t>
    </r>
    <r>
      <rPr>
        <b/>
        <sz val="10"/>
        <color rgb="FFFF0000"/>
        <rFont val="Arial"/>
        <family val="2"/>
      </rPr>
      <t>over-stated</t>
    </r>
    <r>
      <rPr>
        <sz val="10"/>
        <color indexed="56"/>
        <rFont val="Arial"/>
        <family val="2"/>
      </rPr>
      <t xml:space="preserve"> </t>
    </r>
    <r>
      <rPr>
        <sz val="10"/>
        <rFont val="Arial"/>
        <family val="2"/>
      </rPr>
      <t>my Standard-rated</t>
    </r>
    <r>
      <rPr>
        <sz val="10"/>
        <color indexed="56"/>
        <rFont val="Arial"/>
        <family val="2"/>
      </rPr>
      <t xml:space="preserve"> </t>
    </r>
    <r>
      <rPr>
        <sz val="10"/>
        <rFont val="Arial"/>
        <family val="2"/>
      </rPr>
      <t xml:space="preserve">Supplies by </t>
    </r>
    <r>
      <rPr>
        <b/>
        <sz val="10"/>
        <rFont val="Arial"/>
        <family val="2"/>
      </rPr>
      <t>$100</t>
    </r>
    <r>
      <rPr>
        <sz val="10"/>
        <rFont val="Arial"/>
        <family val="2"/>
      </rPr>
      <t xml:space="preserve"> and</t>
    </r>
    <r>
      <rPr>
        <sz val="10"/>
        <color indexed="56"/>
        <rFont val="Arial"/>
        <family val="2"/>
      </rPr>
      <t xml:space="preserve"> </t>
    </r>
    <r>
      <rPr>
        <b/>
        <sz val="10"/>
        <color rgb="FFFF0000"/>
        <rFont val="Arial"/>
        <family val="2"/>
      </rPr>
      <t>over-accounted</t>
    </r>
    <r>
      <rPr>
        <sz val="10"/>
        <color indexed="56"/>
        <rFont val="Arial"/>
        <family val="2"/>
      </rPr>
      <t xml:space="preserve"> </t>
    </r>
    <r>
      <rPr>
        <sz val="10"/>
        <rFont val="Arial"/>
        <family val="2"/>
      </rPr>
      <t xml:space="preserve">Output Tax by </t>
    </r>
    <r>
      <rPr>
        <b/>
        <sz val="10"/>
        <rFont val="Arial"/>
        <family val="2"/>
      </rPr>
      <t>$X^</t>
    </r>
    <r>
      <rPr>
        <sz val="10"/>
        <rFont val="Arial"/>
        <family val="2"/>
      </rPr>
      <t>.</t>
    </r>
  </si>
  <si>
    <r>
      <rPr>
        <b/>
        <sz val="10"/>
        <color rgb="FFFF0000"/>
        <rFont val="Arial"/>
        <family val="2"/>
      </rPr>
      <t>Reduce</t>
    </r>
    <r>
      <rPr>
        <sz val="10"/>
        <color rgb="FF00B050"/>
        <rFont val="Arial"/>
        <family val="2"/>
      </rPr>
      <t xml:space="preserve"> </t>
    </r>
    <r>
      <rPr>
        <sz val="10"/>
        <rFont val="Arial"/>
        <family val="2"/>
      </rPr>
      <t>both amounts declared as follows:</t>
    </r>
  </si>
  <si>
    <t>-X</t>
  </si>
  <si>
    <r>
      <rPr>
        <sz val="10"/>
        <rFont val="Arial"/>
        <family val="2"/>
      </rPr>
      <t xml:space="preserve">I have </t>
    </r>
    <r>
      <rPr>
        <b/>
        <sz val="10"/>
        <color indexed="30"/>
        <rFont val="Arial"/>
        <family val="2"/>
      </rPr>
      <t>under-stated</t>
    </r>
    <r>
      <rPr>
        <sz val="10"/>
        <color indexed="56"/>
        <rFont val="Arial"/>
        <family val="2"/>
      </rPr>
      <t xml:space="preserve"> </t>
    </r>
    <r>
      <rPr>
        <sz val="10"/>
        <rFont val="Arial"/>
        <family val="2"/>
      </rPr>
      <t xml:space="preserve">my Standard-rated Supplies by </t>
    </r>
    <r>
      <rPr>
        <b/>
        <sz val="10"/>
        <rFont val="Arial"/>
        <family val="2"/>
      </rPr>
      <t>$100</t>
    </r>
    <r>
      <rPr>
        <sz val="10"/>
        <rFont val="Arial"/>
        <family val="2"/>
      </rPr>
      <t xml:space="preserve"> and</t>
    </r>
    <r>
      <rPr>
        <sz val="10"/>
        <color indexed="56"/>
        <rFont val="Arial"/>
        <family val="2"/>
      </rPr>
      <t xml:space="preserve"> </t>
    </r>
    <r>
      <rPr>
        <b/>
        <sz val="10"/>
        <color rgb="FF0066CC"/>
        <rFont val="Arial"/>
        <family val="2"/>
      </rPr>
      <t>under-accounted</t>
    </r>
    <r>
      <rPr>
        <sz val="10"/>
        <color indexed="56"/>
        <rFont val="Arial"/>
        <family val="2"/>
      </rPr>
      <t xml:space="preserve"> </t>
    </r>
    <r>
      <rPr>
        <sz val="10"/>
        <rFont val="Arial"/>
        <family val="2"/>
      </rPr>
      <t xml:space="preserve">Output Tax by </t>
    </r>
    <r>
      <rPr>
        <b/>
        <sz val="10"/>
        <rFont val="Arial"/>
        <family val="2"/>
      </rPr>
      <t>$X^</t>
    </r>
    <r>
      <rPr>
        <sz val="10"/>
        <rFont val="Arial"/>
        <family val="2"/>
      </rPr>
      <t>.</t>
    </r>
  </si>
  <si>
    <r>
      <t>Increase</t>
    </r>
    <r>
      <rPr>
        <sz val="10"/>
        <color indexed="56"/>
        <rFont val="Arial"/>
        <family val="2"/>
      </rPr>
      <t xml:space="preserve"> </t>
    </r>
    <r>
      <rPr>
        <sz val="10"/>
        <rFont val="Arial"/>
        <family val="2"/>
      </rPr>
      <t>both amounts declared as follows:</t>
    </r>
  </si>
  <si>
    <t>X</t>
  </si>
  <si>
    <r>
      <rPr>
        <sz val="10"/>
        <rFont val="Arial"/>
        <family val="2"/>
      </rPr>
      <t xml:space="preserve">I have </t>
    </r>
    <r>
      <rPr>
        <b/>
        <sz val="10"/>
        <color rgb="FFFF0000"/>
        <rFont val="Arial"/>
        <family val="2"/>
      </rPr>
      <t>over-stated</t>
    </r>
    <r>
      <rPr>
        <sz val="10"/>
        <color indexed="56"/>
        <rFont val="Arial"/>
        <family val="2"/>
      </rPr>
      <t xml:space="preserve"> </t>
    </r>
    <r>
      <rPr>
        <sz val="10"/>
        <rFont val="Arial"/>
        <family val="2"/>
      </rPr>
      <t xml:space="preserve">my Taxable Purchases by </t>
    </r>
    <r>
      <rPr>
        <b/>
        <sz val="10"/>
        <rFont val="Arial"/>
        <family val="2"/>
      </rPr>
      <t>$100</t>
    </r>
    <r>
      <rPr>
        <sz val="10"/>
        <rFont val="Arial"/>
        <family val="2"/>
      </rPr>
      <t xml:space="preserve"> and</t>
    </r>
    <r>
      <rPr>
        <b/>
        <sz val="10"/>
        <color indexed="10"/>
        <rFont val="Arial"/>
        <family val="2"/>
      </rPr>
      <t xml:space="preserve"> </t>
    </r>
    <r>
      <rPr>
        <b/>
        <sz val="10"/>
        <color rgb="FFFF0000"/>
        <rFont val="Arial"/>
        <family val="2"/>
      </rPr>
      <t>over-claimed</t>
    </r>
    <r>
      <rPr>
        <b/>
        <sz val="10"/>
        <color indexed="10"/>
        <rFont val="Arial"/>
        <family val="2"/>
      </rPr>
      <t xml:space="preserve"> </t>
    </r>
    <r>
      <rPr>
        <sz val="10"/>
        <rFont val="Arial"/>
        <family val="2"/>
      </rPr>
      <t xml:space="preserve">Input Tax by </t>
    </r>
    <r>
      <rPr>
        <b/>
        <sz val="10"/>
        <rFont val="Arial"/>
        <family val="2"/>
      </rPr>
      <t>$X^</t>
    </r>
    <r>
      <rPr>
        <sz val="10"/>
        <rFont val="Arial"/>
        <family val="2"/>
      </rPr>
      <t>.</t>
    </r>
  </si>
  <si>
    <r>
      <rPr>
        <b/>
        <sz val="10"/>
        <color rgb="FFFF0000"/>
        <rFont val="Arial"/>
        <family val="2"/>
      </rPr>
      <t>Reduce</t>
    </r>
    <r>
      <rPr>
        <sz val="10"/>
        <color indexed="56"/>
        <rFont val="Arial"/>
        <family val="2"/>
      </rPr>
      <t xml:space="preserve"> </t>
    </r>
    <r>
      <rPr>
        <sz val="10"/>
        <rFont val="Arial"/>
        <family val="2"/>
      </rPr>
      <t xml:space="preserve">both amounts declared as follows: </t>
    </r>
  </si>
  <si>
    <r>
      <rPr>
        <sz val="10"/>
        <rFont val="Arial"/>
        <family val="2"/>
      </rPr>
      <t>I have</t>
    </r>
    <r>
      <rPr>
        <sz val="10"/>
        <color indexed="30"/>
        <rFont val="Arial"/>
        <family val="2"/>
      </rPr>
      <t xml:space="preserve"> </t>
    </r>
    <r>
      <rPr>
        <b/>
        <sz val="10"/>
        <color indexed="30"/>
        <rFont val="Arial"/>
        <family val="2"/>
      </rPr>
      <t>under-stated</t>
    </r>
    <r>
      <rPr>
        <sz val="10"/>
        <color indexed="56"/>
        <rFont val="Arial"/>
        <family val="2"/>
      </rPr>
      <t xml:space="preserve"> </t>
    </r>
    <r>
      <rPr>
        <sz val="10"/>
        <rFont val="Arial"/>
        <family val="2"/>
      </rPr>
      <t xml:space="preserve">my Taxable Purchases by </t>
    </r>
    <r>
      <rPr>
        <b/>
        <sz val="10"/>
        <rFont val="Arial"/>
        <family val="2"/>
      </rPr>
      <t>$100</t>
    </r>
    <r>
      <rPr>
        <sz val="10"/>
        <rFont val="Arial"/>
        <family val="2"/>
      </rPr>
      <t xml:space="preserve"> and</t>
    </r>
    <r>
      <rPr>
        <sz val="10"/>
        <color indexed="56"/>
        <rFont val="Arial"/>
        <family val="2"/>
      </rPr>
      <t xml:space="preserve"> </t>
    </r>
    <r>
      <rPr>
        <b/>
        <sz val="10"/>
        <color rgb="FF0066CC"/>
        <rFont val="Arial"/>
        <family val="2"/>
      </rPr>
      <t>under-claimed</t>
    </r>
    <r>
      <rPr>
        <sz val="10"/>
        <rFont val="Arial"/>
        <family val="2"/>
      </rPr>
      <t xml:space="preserve"> Input Tax by </t>
    </r>
    <r>
      <rPr>
        <b/>
        <sz val="10"/>
        <rFont val="Arial"/>
        <family val="2"/>
      </rPr>
      <t>$X^</t>
    </r>
    <r>
      <rPr>
        <sz val="10"/>
        <rFont val="Arial"/>
        <family val="2"/>
      </rPr>
      <t>.</t>
    </r>
  </si>
  <si>
    <r>
      <rPr>
        <b/>
        <sz val="10"/>
        <rFont val="Arial"/>
        <family val="2"/>
      </rPr>
      <t>I have</t>
    </r>
    <r>
      <rPr>
        <sz val="10"/>
        <rFont val="Arial"/>
        <family val="2"/>
      </rPr>
      <t xml:space="preserve"> </t>
    </r>
    <r>
      <rPr>
        <b/>
        <sz val="10"/>
        <color rgb="FFFF0000"/>
        <rFont val="Arial"/>
        <family val="2"/>
      </rPr>
      <t>over-stated</t>
    </r>
    <r>
      <rPr>
        <sz val="10"/>
        <rFont val="Arial"/>
        <family val="2"/>
      </rPr>
      <t xml:space="preserve"> my exempt supplies by </t>
    </r>
    <r>
      <rPr>
        <b/>
        <sz val="10"/>
        <rFont val="Arial"/>
        <family val="2"/>
      </rPr>
      <t>$500</t>
    </r>
    <r>
      <rPr>
        <sz val="10"/>
        <rFont val="Arial"/>
        <family val="2"/>
      </rPr>
      <t>.</t>
    </r>
  </si>
  <si>
    <r>
      <rPr>
        <b/>
        <sz val="10"/>
        <color rgb="FFFF0000"/>
        <rFont val="Arial"/>
        <family val="2"/>
      </rPr>
      <t>Reduce</t>
    </r>
    <r>
      <rPr>
        <sz val="10"/>
        <rFont val="Arial"/>
        <family val="2"/>
      </rPr>
      <t xml:space="preserve"> the amount declared as follows: </t>
    </r>
  </si>
  <si>
    <r>
      <t xml:space="preserve">I have </t>
    </r>
    <r>
      <rPr>
        <b/>
        <sz val="10"/>
        <color rgb="FF0066CC"/>
        <rFont val="Arial"/>
        <family val="2"/>
      </rPr>
      <t>under-stated</t>
    </r>
    <r>
      <rPr>
        <sz val="10"/>
        <rFont val="Arial"/>
        <family val="2"/>
      </rPr>
      <t xml:space="preserve"> my exempt supplies by </t>
    </r>
    <r>
      <rPr>
        <b/>
        <sz val="10"/>
        <rFont val="Arial"/>
        <family val="2"/>
      </rPr>
      <t>$600</t>
    </r>
    <r>
      <rPr>
        <sz val="10"/>
        <rFont val="Arial"/>
        <family val="2"/>
      </rPr>
      <t>.</t>
    </r>
  </si>
  <si>
    <r>
      <rPr>
        <b/>
        <sz val="10"/>
        <color rgb="FF0066CC"/>
        <rFont val="Arial"/>
        <family val="2"/>
      </rPr>
      <t>Increase</t>
    </r>
    <r>
      <rPr>
        <sz val="10"/>
        <rFont val="Arial"/>
        <family val="2"/>
      </rPr>
      <t xml:space="preserve"> the amount declared as follows:</t>
    </r>
  </si>
  <si>
    <t>^ $X refers to the GST error amount.</t>
  </si>
  <si>
    <t>Quantification approach for recurring GST errors</t>
  </si>
  <si>
    <t>Example</t>
  </si>
  <si>
    <t>e.</t>
  </si>
  <si>
    <t>f.</t>
  </si>
  <si>
    <t xml:space="preserve">Name of Business: </t>
  </si>
  <si>
    <t xml:space="preserve">UEN/ GST Registration Number: </t>
  </si>
  <si>
    <t>Not applicable</t>
  </si>
  <si>
    <t>Actual</t>
  </si>
  <si>
    <t xml:space="preserve">Estimated (State method and basis why it is reasonable): </t>
  </si>
  <si>
    <t>Total errors quantified</t>
  </si>
  <si>
    <t>Error note No:</t>
  </si>
  <si>
    <t>Nature of error</t>
  </si>
  <si>
    <t xml:space="preserve">Details of error </t>
  </si>
  <si>
    <t>Basis of error quantification</t>
  </si>
  <si>
    <t>Please specify the nature of error.</t>
  </si>
  <si>
    <t xml:space="preserve">Please provide the following information:    
a) How did the error occur / Cause of error.    
b) Specify the periods involved (if the error is one-off in the selected period, please explain how you arrived at this observation).    
c) Details of controls put in place / that will be put in place to prevent recurrence of similar error(s) and implementation date.    </t>
  </si>
  <si>
    <t>[A]</t>
  </si>
  <si>
    <t>Standard-rated Supplies and Output Tax</t>
  </si>
  <si>
    <t>A1</t>
  </si>
  <si>
    <t>A2</t>
  </si>
  <si>
    <t>A3</t>
  </si>
  <si>
    <t>A4</t>
  </si>
  <si>
    <t>A5</t>
  </si>
  <si>
    <t>A6</t>
  </si>
  <si>
    <t>A7</t>
  </si>
  <si>
    <t>A8</t>
  </si>
  <si>
    <t>A9</t>
  </si>
  <si>
    <t>A10</t>
  </si>
  <si>
    <t>A11</t>
  </si>
  <si>
    <t>A12</t>
  </si>
  <si>
    <t>A13</t>
  </si>
  <si>
    <t>A14</t>
  </si>
  <si>
    <t>A15</t>
  </si>
  <si>
    <t>[B]</t>
  </si>
  <si>
    <t>Zero-rated Supplies</t>
  </si>
  <si>
    <t>B1</t>
  </si>
  <si>
    <t>B2</t>
  </si>
  <si>
    <t>B3</t>
  </si>
  <si>
    <t>B4</t>
  </si>
  <si>
    <t>B5</t>
  </si>
  <si>
    <t>B6</t>
  </si>
  <si>
    <t>B7</t>
  </si>
  <si>
    <t>B8</t>
  </si>
  <si>
    <t>B9</t>
  </si>
  <si>
    <t>B10</t>
  </si>
  <si>
    <t>[C]</t>
  </si>
  <si>
    <t>C1</t>
  </si>
  <si>
    <t>C2</t>
  </si>
  <si>
    <t>C3</t>
  </si>
  <si>
    <t>C4</t>
  </si>
  <si>
    <t>C5</t>
  </si>
  <si>
    <t>C6</t>
  </si>
  <si>
    <t>C7</t>
  </si>
  <si>
    <t>C8</t>
  </si>
  <si>
    <t>C9</t>
  </si>
  <si>
    <t>C10</t>
  </si>
  <si>
    <t>[D]</t>
  </si>
  <si>
    <t>Taxable Purchases and Input Tax and Refunds Claimed  (on Local Purchases, Imports with GST Paid, Tourist Refund Scheme and Bad Debt Relief)</t>
  </si>
  <si>
    <t>D1</t>
  </si>
  <si>
    <t>D2</t>
  </si>
  <si>
    <t>D3</t>
  </si>
  <si>
    <t>D4</t>
  </si>
  <si>
    <t>D5</t>
  </si>
  <si>
    <t>D6</t>
  </si>
  <si>
    <t>D7</t>
  </si>
  <si>
    <t>D8</t>
  </si>
  <si>
    <t>D9</t>
  </si>
  <si>
    <t>D10</t>
  </si>
  <si>
    <t>D11</t>
  </si>
  <si>
    <t>D12</t>
  </si>
  <si>
    <t>D13</t>
  </si>
  <si>
    <t>D14</t>
  </si>
  <si>
    <t>D15</t>
  </si>
  <si>
    <t>[E]</t>
  </si>
  <si>
    <t>Imports with GST Suspended (e.g. under MES) or with GST Deferred (under IGDS)</t>
  </si>
  <si>
    <t>E1</t>
  </si>
  <si>
    <t>E2</t>
  </si>
  <si>
    <t>E3</t>
  </si>
  <si>
    <t>E4</t>
  </si>
  <si>
    <t>E5</t>
  </si>
  <si>
    <t>E6</t>
  </si>
  <si>
    <t>E7</t>
  </si>
  <si>
    <t>E8</t>
  </si>
  <si>
    <t>E9</t>
  </si>
  <si>
    <t>E10</t>
  </si>
  <si>
    <t>[A] - [D]</t>
  </si>
  <si>
    <t>Total</t>
  </si>
  <si>
    <t xml:space="preserve">^ Note: For errors resulting in additional tax payable, if you are unable to provide actual error quantification for all affected prescribed accounting period(s), you should at least quantify the actual error amount(s) for the PAR Period. For the remaining affected prescribed accounting period(s), you may either apply an acceptable proxy or request to use a proxy to quantify the estimated tax error amount. Refer to Note 1 under "How to complete Appendix 1.1 and 1.2 of the PAR Report" for the acceptable proxies. You cannot use proxies to quantify errors resulting in additional refund/ tax claimable. </t>
  </si>
  <si>
    <t>If the space provided above for each error note no. is insufficient, you may wish to provide the information below:</t>
  </si>
  <si>
    <t xml:space="preserve">Error note no. </t>
  </si>
  <si>
    <t>Additional information/ Remarks</t>
  </si>
  <si>
    <t>Quantification by nature of error</t>
  </si>
  <si>
    <t>Start date of period</t>
  </si>
  <si>
    <t>End date of period</t>
  </si>
  <si>
    <t>Reasonableness check</t>
  </si>
  <si>
    <t>% of output tax/standard-rated supplies</t>
  </si>
  <si>
    <t>% of input tax/taxable purchases</t>
  </si>
  <si>
    <t>A</t>
  </si>
  <si>
    <t>B</t>
  </si>
  <si>
    <t>Standard-rated supplies</t>
  </si>
  <si>
    <t>C</t>
  </si>
  <si>
    <t>Zero-rated supplies</t>
  </si>
  <si>
    <t>E</t>
  </si>
  <si>
    <t>F</t>
  </si>
  <si>
    <t>G</t>
  </si>
  <si>
    <t>Name of Business</t>
  </si>
  <si>
    <t>dd/mm/yyyy</t>
  </si>
  <si>
    <t>Accounting period of GST Return(s) selected for review</t>
  </si>
  <si>
    <t xml:space="preserve">This is a checklist which caters for the maximum columns required by GST-registered business who filed monthly GST returns.                              
</t>
  </si>
  <si>
    <t>The boxes which are coloured in yellow are compulsory fields for you to complete and record your findings and document any internal explanation for the findings, if applicable.</t>
  </si>
  <si>
    <r>
      <t xml:space="preserve">Please </t>
    </r>
    <r>
      <rPr>
        <b/>
        <u/>
        <sz val="16"/>
        <rFont val="Arial"/>
        <family val="2"/>
      </rPr>
      <t>DO NOT</t>
    </r>
    <r>
      <rPr>
        <b/>
        <sz val="16"/>
        <rFont val="Arial"/>
        <family val="2"/>
      </rPr>
      <t xml:space="preserve"> delete any rows or columns to avoid deleting the built-in formulas and functions. Press </t>
    </r>
    <r>
      <rPr>
        <b/>
        <sz val="16"/>
        <color indexed="10"/>
        <rFont val="Arial"/>
        <family val="2"/>
      </rPr>
      <t>F9 key</t>
    </r>
    <r>
      <rPr>
        <b/>
        <sz val="16"/>
        <rFont val="Arial"/>
        <family val="2"/>
      </rPr>
      <t xml:space="preserve"> to refresh the computation checks.</t>
    </r>
  </si>
  <si>
    <t>UEN/ GST registration number</t>
  </si>
  <si>
    <t>Checklist completed by</t>
  </si>
  <si>
    <t>PAR Period selected</t>
  </si>
  <si>
    <t>Date of checks done</t>
  </si>
  <si>
    <t>(dd/mm/yyyy) to (dd/mm/yyyy)</t>
  </si>
  <si>
    <t>(dd/mm/yyyy)</t>
  </si>
  <si>
    <t>Step 1:  Review your GST declarations for the PAR Period</t>
  </si>
  <si>
    <t xml:space="preserve">Step 1.1  Retrieve your GST returns filed for the PAR Period and the 12 months preceding the PAR Period. </t>
  </si>
  <si>
    <t>Step 1.2  Key in the amounts from your GST returns as well as the start date and end date of the accounting period into the yellow boxes below</t>
  </si>
  <si>
    <t xml:space="preserve">Complete Step 1 with just a few clicks using the GST e-Service "Retrieve Past GST Returns/Assessments for ASK Review". </t>
  </si>
  <si>
    <t>Enter 2 periods if on 6-mthly Filing</t>
  </si>
  <si>
    <t>Enter 4 periods if on Quarterly Filing</t>
  </si>
  <si>
    <t>Enter 12 periods if on Monthly Filing</t>
  </si>
  <si>
    <t>Tips to adjust the formatting after using the e-Service. Click Paste Options next to the data that you pasted, and select “Match Destination Formatting” or press ALT+SHIFT+F10+M</t>
  </si>
  <si>
    <t>PAR Period</t>
  </si>
  <si>
    <t>Box</t>
  </si>
  <si>
    <t>Description/Standard</t>
  </si>
  <si>
    <t>TOTAL FOR YEAR</t>
  </si>
  <si>
    <t>Accounting Period</t>
  </si>
  <si>
    <t>Total Value of Standard-rated Supplies</t>
  </si>
  <si>
    <t>Total Value of Zero-rated Supplies</t>
  </si>
  <si>
    <t>Total Value of Exempt Supplies</t>
  </si>
  <si>
    <t>Total Supplies</t>
  </si>
  <si>
    <t>Total Value of Taxable Purchases</t>
  </si>
  <si>
    <t>Output Tax Due</t>
  </si>
  <si>
    <t>Less: Input Tax and Refunds Claimed</t>
  </si>
  <si>
    <t>Net GST</t>
  </si>
  <si>
    <t>Total value of Goods imported under MES/A3PL or Approved Schemes</t>
  </si>
  <si>
    <t>Tourist Refund Claim</t>
  </si>
  <si>
    <t>Value of imported services and/or low-value goods subject to reverse charge ^</t>
  </si>
  <si>
    <t>Value of remote services supplied by electronic marketplace operator ^</t>
  </si>
  <si>
    <r>
      <t xml:space="preserve">Value of imported low-value goods supplied by electronic marketplace operator/redeliverer </t>
    </r>
    <r>
      <rPr>
        <vertAlign val="superscript"/>
        <sz val="16"/>
        <rFont val="Arial"/>
        <family val="2"/>
      </rPr>
      <t>#</t>
    </r>
  </si>
  <si>
    <r>
      <t>Value of own supply of imported low-value goods</t>
    </r>
    <r>
      <rPr>
        <vertAlign val="superscript"/>
        <sz val="16"/>
        <rFont val="Arial"/>
        <family val="2"/>
      </rPr>
      <t>#</t>
    </r>
  </si>
  <si>
    <t>Deferred import GST payable</t>
  </si>
  <si>
    <t>Total value of goods imported under IGDS</t>
  </si>
  <si>
    <t>Computation Checks</t>
  </si>
  <si>
    <t>Differences between "Declared output tax" and "Computed output tax"</t>
  </si>
  <si>
    <t>Differences between "Declared input tax" and "Computed input tax"</t>
  </si>
  <si>
    <t>Total Taxable Purchases over Total Supplies (i.e. TP/TS) ratio</t>
  </si>
  <si>
    <t>De Minimis Rule ($)</t>
  </si>
  <si>
    <t>De Minimis Rule (%)</t>
  </si>
  <si>
    <t>^</t>
  </si>
  <si>
    <t>Boxes 14 and 15 are only applicable from 1 Jan 2020. With effect from 1 Jan 2023, Box 14 has been expanded to include low-value goods, and Box 15 has been expanded to include digital and non-digital services (henceforth referred to as remote services).</t>
  </si>
  <si>
    <t>Boxes 16 and 17 are only applicable from 1 Jan 2023.</t>
  </si>
  <si>
    <r>
      <t xml:space="preserve">To be completed if you </t>
    </r>
    <r>
      <rPr>
        <b/>
        <u/>
        <sz val="16"/>
        <color indexed="9"/>
        <rFont val="Arial"/>
        <family val="2"/>
      </rPr>
      <t>receive Relevant Supplies</t>
    </r>
    <r>
      <rPr>
        <b/>
        <sz val="16"/>
        <color indexed="9"/>
        <rFont val="Arial"/>
        <family val="2"/>
      </rPr>
      <t xml:space="preserve"> subject to </t>
    </r>
    <r>
      <rPr>
        <b/>
        <u/>
        <sz val="16"/>
        <color indexed="9"/>
        <rFont val="Arial"/>
        <family val="2"/>
      </rPr>
      <t>Customer Accounting</t>
    </r>
    <r>
      <rPr>
        <b/>
        <sz val="16"/>
        <color indexed="9"/>
        <rFont val="Arial"/>
        <family val="2"/>
      </rPr>
      <t xml:space="preserve"> and which have been reported in Box 1 (Standard-rated Supplies) of your above GST return.</t>
    </r>
  </si>
  <si>
    <t xml:space="preserve">Value of relevant supplies received subject to customer accounting (as reported in Box 1) </t>
  </si>
  <si>
    <t>Revised Computation Checks</t>
  </si>
  <si>
    <t>H</t>
  </si>
  <si>
    <t>I</t>
  </si>
  <si>
    <t>12 months preceding PAR Period</t>
  </si>
  <si>
    <t xml:space="preserve">Step 1.3a  Check whether there are any major fluctuations.  </t>
  </si>
  <si>
    <t>Process</t>
  </si>
  <si>
    <t>Findings &amp; Explanation</t>
  </si>
  <si>
    <t xml:space="preserve">From the above tables in Step 1.2, check for the following:
a) Major fluctuations (≥50%) in the standard-rated supplies, zero-rated supplies, exempt supplies and taxable purchases for each prescribed accounting period of the PAR Period; and
b) Major fluctuations in the standard-rated supplies, zero-rated supplies, exempt supplies and taxable purchases comparing the PAR Period and preceding 12 months. </t>
  </si>
  <si>
    <t xml:space="preserve">Step 1.3b:  Check whether there are significant differences between “Declared output tax” and “Computed output tax”.   </t>
  </si>
  <si>
    <t>Declared output tax =</t>
  </si>
  <si>
    <t>Computed output tax =</t>
  </si>
  <si>
    <t>Differences between “Declared output tax” and “Computed output tax” =</t>
  </si>
  <si>
    <r>
      <t>If the difference between “Declared output tax” and “Computed output tax” for an accounting period is &gt; -$10,000, explain and reconcile the difference.  Check that the values of standard-rated supplies and output tax are correctly reported.</t>
    </r>
    <r>
      <rPr>
        <sz val="16"/>
        <color indexed="10"/>
        <rFont val="Arial"/>
        <family val="2"/>
      </rPr>
      <t xml:space="preserve"> </t>
    </r>
  </si>
  <si>
    <t>* Computed output tax may not tally with the declared value due to GST schemes you have adopted (e.g. Gross Margin Scheme), or where you have made relevant supplies (i.e. local sales of prescribed goods exceeding $10,000 in value) that were subject to customer accounting, etc.</t>
  </si>
  <si>
    <t xml:space="preserve">Step 1.3c:  Check whether there are significant differences between “Declared input tax” and “Computed input tax”.   </t>
  </si>
  <si>
    <t>Declared input tax =</t>
  </si>
  <si>
    <t>Computed input tax =</t>
  </si>
  <si>
    <t>Differences between “Declared input tax” and “Computed input tax” =</t>
  </si>
  <si>
    <r>
      <t>If the difference between “Declared input tax” and “Computed input tax” for an accounting period is &gt; $10,000, explain and reconcile the difference.  Check that the values of taxable purchases and input tax are correctly reported.</t>
    </r>
    <r>
      <rPr>
        <sz val="16"/>
        <color indexed="10"/>
        <rFont val="Arial"/>
        <family val="2"/>
      </rPr>
      <t xml:space="preserve"> </t>
    </r>
  </si>
  <si>
    <t>* Computed input tax may not tally with the declared value due to various reasons, e.g. the GST schemes which you have adopted (such as Major Exporters Scheme, refunds claimed under Tourist Refund Scheme, etc.).</t>
  </si>
  <si>
    <t xml:space="preserve">Step 1.3d:  Compute the Total Taxable Purchases over Total Supplies (in short, TP/TS) ratio for the year. </t>
  </si>
  <si>
    <t xml:space="preserve">If the TP/TS ratio for the year (in the last column "Total for Year") is &gt; 1.2, evaluate if this trend is reasonable and explain reasons for the high TP/TS ratio. </t>
  </si>
  <si>
    <t>Step 2:  Review your financial statements or management accounts for the PAR Period</t>
  </si>
  <si>
    <t>Step 2.1  Compare Sales or Turnover (in financial statements or management accounts) to annual Total Supplies (in GST returns).</t>
  </si>
  <si>
    <t xml:space="preserve">Findings &amp; Explanation </t>
  </si>
  <si>
    <t xml:space="preserve">Sales or Turnover as reported in your financial statements = </t>
  </si>
  <si>
    <t>Declared Total Supplies for the year =</t>
  </si>
  <si>
    <t xml:space="preserve">Difference between Sales (or Turnover) and Declared Total Supplies = </t>
  </si>
  <si>
    <t>Total Standard-rated Supplies over Total Supplies ratio for the year =</t>
  </si>
  <si>
    <r>
      <t xml:space="preserve">Review the difference and check whether the value of Total Supplies is </t>
    </r>
    <r>
      <rPr>
        <u/>
        <sz val="16"/>
        <color indexed="8"/>
        <rFont val="Arial"/>
        <family val="2"/>
      </rPr>
      <t>under-stated</t>
    </r>
    <r>
      <rPr>
        <sz val="16"/>
        <color indexed="8"/>
        <rFont val="Arial"/>
        <family val="2"/>
      </rPr>
      <t xml:space="preserve"> in GST returns if:</t>
    </r>
  </si>
  <si>
    <t>a)  The ratio is 75% or &gt; 75% and the difference between Sales and Declared Total Supplies is &gt; $150,000; or</t>
  </si>
  <si>
    <t>b)  The ratio is &lt; 75% and the difference between Sales and Declared Total Supplies is &gt; $500,000.</t>
  </si>
  <si>
    <t>To be submitted for final PAR</t>
  </si>
  <si>
    <r>
      <rPr>
        <b/>
        <sz val="28"/>
        <color theme="4" tint="-0.249977111117893"/>
        <rFont val="Arial"/>
        <family val="2"/>
      </rPr>
      <t>Appendix 3</t>
    </r>
    <r>
      <rPr>
        <b/>
        <sz val="28"/>
        <color theme="6" tint="-0.249977111117893"/>
        <rFont val="Arial"/>
        <family val="2"/>
      </rPr>
      <t xml:space="preserve"> </t>
    </r>
    <r>
      <rPr>
        <b/>
        <sz val="28"/>
        <color theme="4" tint="-0.249977111117893"/>
        <rFont val="Arial"/>
        <family val="2"/>
      </rPr>
      <t>- Working Paper for Standard-Rated Supplies and Output Tax (on local sales, imported services, supplies of remote services and low-value goods)</t>
    </r>
  </si>
  <si>
    <t>Select from drop-down list</t>
  </si>
  <si>
    <t>Yes: I have included all imported services and low-value goods subject to RC and accounted for output tax.</t>
  </si>
  <si>
    <t>No: I have not included all imported services and low-value goods subject to RC and omitted to account for output tax.</t>
  </si>
  <si>
    <t>The boxes which are coloured in yellow are compulsory fields for you to complete while those in white are for you to record your findings and document any internal explanation for the findings, if applicable.</t>
  </si>
  <si>
    <r>
      <t xml:space="preserve">Applicable for GST Scheme Renewal Purpose </t>
    </r>
    <r>
      <rPr>
        <b/>
        <sz val="16"/>
        <rFont val="Arial"/>
        <family val="2"/>
      </rPr>
      <t xml:space="preserve">
</t>
    </r>
    <r>
      <rPr>
        <sz val="16"/>
        <rFont val="Arial"/>
        <family val="2"/>
      </rPr>
      <t xml:space="preserve">Post ACAP Review is performed  in-house and </t>
    </r>
    <r>
      <rPr>
        <b/>
        <u/>
        <sz val="16"/>
        <rFont val="Arial"/>
        <family val="2"/>
      </rPr>
      <t>certified</t>
    </r>
    <r>
      <rPr>
        <b/>
        <sz val="16"/>
        <rFont val="Arial"/>
        <family val="2"/>
      </rPr>
      <t xml:space="preserve"> </t>
    </r>
    <r>
      <rPr>
        <sz val="16"/>
        <rFont val="Arial"/>
        <family val="2"/>
      </rPr>
      <t>by external Accredited Tax Advisor [ATA] (GST) or Accredited Tax Practitioner [ATP] (GST) accredited with SCTP.</t>
    </r>
    <r>
      <rPr>
        <b/>
        <sz val="16"/>
        <rFont val="Arial"/>
        <family val="2"/>
      </rPr>
      <t xml:space="preserve">
</t>
    </r>
  </si>
  <si>
    <t>Others: Please specify in Remarks column.</t>
  </si>
  <si>
    <t>Prepared By</t>
  </si>
  <si>
    <t xml:space="preserve">Accounting period of GST Return(s)
selected for review </t>
  </si>
  <si>
    <t>Sign off</t>
  </si>
  <si>
    <t>Step 3A.1  Review your listing</t>
  </si>
  <si>
    <t>If there is any error(s) discovered, please complete Appendix 1.1 and 1.2 of the report.</t>
  </si>
  <si>
    <t>Step 3A.1</t>
  </si>
  <si>
    <r>
      <t xml:space="preserve">Checks to be performed on your </t>
    </r>
    <r>
      <rPr>
        <b/>
        <u/>
        <sz val="16"/>
        <color indexed="9"/>
        <rFont val="Arial"/>
        <family val="2"/>
      </rPr>
      <t>standard-rated supplies and output tax listing(s)</t>
    </r>
    <r>
      <rPr>
        <b/>
        <sz val="16"/>
        <color indexed="9"/>
        <rFont val="Arial"/>
        <family val="2"/>
      </rPr>
      <t>:</t>
    </r>
  </si>
  <si>
    <t xml:space="preserve">Result </t>
  </si>
  <si>
    <t>Remarks</t>
  </si>
  <si>
    <t>a</t>
  </si>
  <si>
    <r>
      <t xml:space="preserve">Does the total amount of your listing(s) </t>
    </r>
    <r>
      <rPr>
        <b/>
        <sz val="16"/>
        <rFont val="Arial"/>
        <family val="2"/>
      </rPr>
      <t>tally</t>
    </r>
    <r>
      <rPr>
        <sz val="16"/>
        <rFont val="Arial"/>
        <family val="2"/>
      </rPr>
      <t xml:space="preserve"> with the value of standard-rated supplies and output tax declared in Boxes 1, 6 and 14 to 17 (where applicable) of your GST return(s)?
If Yes, proceed to (b).
If No, please provide explanation in "Remarks" column </t>
    </r>
  </si>
  <si>
    <t>Key in your figures in the yellow boxes:</t>
  </si>
  <si>
    <t>Output tax</t>
  </si>
  <si>
    <t>Imported services and low-value goods subject to reverse charge (if applicable)</t>
  </si>
  <si>
    <r>
      <t>Remote services</t>
    </r>
    <r>
      <rPr>
        <b/>
        <sz val="14"/>
        <rFont val="Arial"/>
        <family val="2"/>
      </rPr>
      <t xml:space="preserve"> </t>
    </r>
    <r>
      <rPr>
        <sz val="14"/>
        <rFont val="Arial"/>
        <family val="2"/>
      </rPr>
      <t>supplied by electronic marketplace operator on behalf of third-party suppliers
 (if applicable)</t>
    </r>
  </si>
  <si>
    <t>Low-value goods supplied by electronic marketplace operator or redeliverer on behalf of third-party suppliers
 (if applicable)</t>
  </si>
  <si>
    <t>Direct sales of low-value goods by local or overseas supplier
(if applicable)</t>
  </si>
  <si>
    <t>Key in value for selected accounting period</t>
  </si>
  <si>
    <t>Supply Listing</t>
  </si>
  <si>
    <t>GST return</t>
  </si>
  <si>
    <t>Key in value of Box 1</t>
  </si>
  <si>
    <t>Key in value of Box 6</t>
  </si>
  <si>
    <t>Key in value of Box 14</t>
  </si>
  <si>
    <t>Key in value of Box 15</t>
  </si>
  <si>
    <t>Key in value of Box 16</t>
  </si>
  <si>
    <t>Key in value of Box 17</t>
  </si>
  <si>
    <t>Difference</t>
  </si>
  <si>
    <t>b</t>
  </si>
  <si>
    <t>Run through the transactions in your sales listing(s). Do they comply with the time of supply rule? 
i.e. to account for GST of your supplies based on the earlier of  the following
(i) when an invoice is issued  (ii) when payment is received.
If Yes, proceed to (c).
If No,  please provide explanation in the "Remarks" column.
Please refer to the e-Tax Guide, "GST: Time of Supply Rules" for details. If you are subject to Reverse Charge, please refer to e-Tax Guide, "GST: Taxing imported services by way of reverse charge"</t>
  </si>
  <si>
    <t>c</t>
  </si>
  <si>
    <t>Run through the invoice numbers in your sales listing(s). Is there any missing invoice number not found in the listing(s)?
If Yes, please provide explanation in the "Remarks" column.
If No, proceed to (d).</t>
  </si>
  <si>
    <t>d</t>
  </si>
  <si>
    <t>Is there any transaction that reduces the Sales Amount Excluding GST and the GST Amount in your sales listing(s)? 
If Yes, ensure that the reduction is made on your sales based on either your credit note issued to the customer or debit note received from your customer during the accounting period of your GST return.  Note that adjustment can only be made once and the debit and credit notes must not be used simultaneously as accounting documents.
If No, proceed to (e).</t>
  </si>
  <si>
    <t>e</t>
  </si>
  <si>
    <t>Have you charged or collected GST on your relevant supplies made that were subject to customer accounting?
If yes, please provide explanation in the "Remarks" column.
If no, please proceed to (f).</t>
  </si>
  <si>
    <t>f</t>
  </si>
  <si>
    <t>If you are the GST-registered customer, have you accounted for output tax on the relevant supplies you have received that were subject to customer accounting in your GST return(s)? 
If yes, please proceed to (g).
If no, please provide explanation in the "Remarks" column.</t>
  </si>
  <si>
    <t>g</t>
  </si>
  <si>
    <r>
      <t xml:space="preserve">If you are an electronic marketplace (EM) operator that has B2C remote services supplied through your marketplace, ensure that you have included the remote services that you have supplied on behalf of overseas third-party suppliers to non-GST registered customers belonging in Singapore in your listing. 
</t>
    </r>
    <r>
      <rPr>
        <i/>
        <sz val="16"/>
        <rFont val="Arial"/>
        <family val="2"/>
      </rPr>
      <t xml:space="preserve">
</t>
    </r>
    <r>
      <rPr>
        <sz val="16"/>
        <rFont val="Arial"/>
        <family val="2"/>
      </rPr>
      <t>If yes, proceed to (h).
If no, please provide details of such transactions in the "Remarks" column.</t>
    </r>
  </si>
  <si>
    <t>h</t>
  </si>
  <si>
    <t xml:space="preserve">For Overseas Vendors and EM operators supplying remote services - Have you sought for Comptroller's prior approval for the following situations:
* If you are an overseas supplier of digital services and you have obtained the Comptroller’s approval to charge GST on supplies of non-digital services that are supplied together with the principal digital services to Singapore customers (i.e. prior to the extension of the Overseas Vendor Registration regime to non-digital services with effect from 1 Jan 2023).
* If you are an EM operator and you have obtained the Comptroller’s approval to charge GST on B2C supplies of remote services made by local third-party suppliers to local customers through your marketplace.
* If you are a local EM operator and you have obtained the Comptroller’s approval to charge GST on B2B supplies of remote services made by local/ overseas third-party suppliers to GST-registered local customers through your marketplace.
If yes, please indicate the type of approval granted in the "Remarks" column. 
If no, please proceed to (i).
</t>
  </si>
  <si>
    <t xml:space="preserve">i </t>
  </si>
  <si>
    <t>If you are an electronic marketplace (EM) operator or redeliverer that have supplied B2C low-value goods ("LVG") to non-GST registered customers in Singapore on behalf of local and overseas third-party suppliers, ensure that you have included these B2C supplies of LVG in your listing. 
If yes, proceed to (j).
If no, please provide details of such transactions in the "Remarks" column.</t>
  </si>
  <si>
    <t>j</t>
  </si>
  <si>
    <t>If you make direct sales of LVG (e.g. through your own website and not via an electronic marketplace or redeliverer) to non-GST registered customers in Singapore, ensure that you have included these B2C supplies of LVG in your listing.
If yes, proceed to (k).
If no, please provide details of such transactions in the "Remarks" column.</t>
  </si>
  <si>
    <t>Yes: I have charged GST and accounted output tax on the supplies.</t>
  </si>
  <si>
    <t>k</t>
  </si>
  <si>
    <r>
      <t>Have you included all your sales in the listing(s) and applied the GST treatment correctly on your transactions? 
E.g.:</t>
    </r>
    <r>
      <rPr>
        <i/>
        <sz val="16"/>
        <rFont val="Arial"/>
        <family val="2"/>
      </rPr>
      <t xml:space="preserve">
</t>
    </r>
    <r>
      <rPr>
        <sz val="16"/>
        <rFont val="Arial"/>
        <family val="2"/>
      </rPr>
      <t>• Cash sales
• Local sales made by your overseas principal for whom you are acting as the local agent under Section 33(2) of GST Act
• Sales made outside your usual course of business (e.g. on used equipment, scrap metal, empty boxes, etc.)
• Recovery of expenses you incurred as a principal from another party
• Goods given free as gifts including those that are not commercial samples, where credit for input tax has been allowed to you and which cost more than $200 (include free gift given as employee benefit)
• Sale or disposal of your business asset
• Local sales of mobile phones, memory cards and off-the-shelf software exceeding $10,000 in value (i.e. relevant supplies) that are subject to customer accounting</t>
    </r>
    <r>
      <rPr>
        <i/>
        <sz val="16"/>
        <rFont val="Arial"/>
        <family val="2"/>
      </rPr>
      <t xml:space="preserve">
</t>
    </r>
    <r>
      <rPr>
        <sz val="16"/>
        <rFont val="Arial"/>
        <family val="2"/>
      </rPr>
      <t>If Yes, proceed to (l).
If No, please provide details of such transactions in the "Remarks" column.</t>
    </r>
  </si>
  <si>
    <t>l</t>
  </si>
  <si>
    <r>
      <t xml:space="preserve">If you are subject to reverse charge (RC):
</t>
    </r>
    <r>
      <rPr>
        <sz val="16"/>
        <rFont val="Arial"/>
        <family val="2"/>
      </rPr>
      <t xml:space="preserve">
Have you included all your imported services and LVG that are subject to reverse charge in the imported services and low-value goods listing and accounted for output tax?
If yes, proceed to (m).
If No, please provide details of such transactions in the "Remarks" column.</t>
    </r>
  </si>
  <si>
    <t>m</t>
  </si>
  <si>
    <r>
      <t>If you are subject to reverse charge (RC):</t>
    </r>
    <r>
      <rPr>
        <sz val="16"/>
        <rFont val="Arial"/>
        <family val="2"/>
      </rPr>
      <t xml:space="preserve">
Is there any transaction that reduces the ‘Expense Amount’ and the ‘GST Amount’ in your imported services listing?
If Yes, ensure that the reduction is made to your value of imported services and LVG based on a credit note issued by the overseas supplier during the accounting period of your GST return.  
If No, proceed to Step 3A.2.</t>
    </r>
  </si>
  <si>
    <t>Step 3A.2</t>
  </si>
  <si>
    <t>Sample Size</t>
  </si>
  <si>
    <t xml:space="preserve">Please refer to Information Leaflet on Post ACAP review. </t>
  </si>
  <si>
    <t>Step 3A.3  Check your supporting documents for the samples selected</t>
  </si>
  <si>
    <t xml:space="preserve">3.1 Checks on your output tax due on standard-rated supplies </t>
  </si>
  <si>
    <t>(Add more rows for the samples, if necessary)</t>
  </si>
  <si>
    <t>S/N</t>
  </si>
  <si>
    <t>Invoice date</t>
  </si>
  <si>
    <t>Invoice No.</t>
  </si>
  <si>
    <t>Name of Customer</t>
  </si>
  <si>
    <t>Sales Amount (excluding GST) SGD$</t>
  </si>
  <si>
    <t>GST Amount SGD$</t>
  </si>
  <si>
    <r>
      <t xml:space="preserve">Description of goods / services
</t>
    </r>
    <r>
      <rPr>
        <b/>
        <i/>
        <sz val="14"/>
        <color indexed="9"/>
        <rFont val="Arial"/>
        <family val="2"/>
      </rPr>
      <t>(e.g. sale of phone accessories, accountancy services, commission received, etc)</t>
    </r>
  </si>
  <si>
    <t>Results of the checks performed in Step 3A.3.1:</t>
  </si>
  <si>
    <t xml:space="preserve">Remarks </t>
  </si>
  <si>
    <t>For ATA/ ATP's completion</t>
  </si>
  <si>
    <t>a.  Tax invoice / Simplified tax invoice / Receipt</t>
  </si>
  <si>
    <t>b.  Credit note issued / Debit notes received</t>
  </si>
  <si>
    <r>
      <t xml:space="preserve">c. (i) Customer accounting tax invoice </t>
    </r>
    <r>
      <rPr>
        <b/>
        <u/>
        <sz val="14"/>
        <rFont val="Arial"/>
        <family val="2"/>
      </rPr>
      <t>issued</t>
    </r>
  </si>
  <si>
    <r>
      <t xml:space="preserve">c. (ii) Customer accounting credit note </t>
    </r>
    <r>
      <rPr>
        <b/>
        <u/>
        <sz val="14"/>
        <rFont val="Arial"/>
        <family val="2"/>
      </rPr>
      <t>issued</t>
    </r>
  </si>
  <si>
    <r>
      <t xml:space="preserve">c. (iii) Customer accounting tax invoice </t>
    </r>
    <r>
      <rPr>
        <b/>
        <u/>
        <sz val="14"/>
        <rFont val="Arial"/>
        <family val="2"/>
      </rPr>
      <t>received</t>
    </r>
  </si>
  <si>
    <r>
      <t xml:space="preserve">c. (iv) Customer accounting credit note </t>
    </r>
    <r>
      <rPr>
        <b/>
        <u/>
        <sz val="14"/>
        <rFont val="Arial"/>
        <family val="2"/>
      </rPr>
      <t>received</t>
    </r>
  </si>
  <si>
    <r>
      <t>i.
Is GST</t>
    </r>
    <r>
      <rPr>
        <strike/>
        <sz val="14"/>
        <rFont val="Arial"/>
        <family val="2"/>
      </rPr>
      <t xml:space="preserve"> </t>
    </r>
    <r>
      <rPr>
        <sz val="14"/>
        <color indexed="8"/>
        <rFont val="Arial"/>
        <family val="2"/>
      </rPr>
      <t>charged</t>
    </r>
    <r>
      <rPr>
        <sz val="14"/>
        <rFont val="Arial"/>
        <family val="2"/>
      </rPr>
      <t xml:space="preserve"> at correct tax rate? </t>
    </r>
  </si>
  <si>
    <t>ii.
Are amounts correctly recorded in listing?</t>
  </si>
  <si>
    <t>iii.
Is the GST amount shown in SGD?</t>
  </si>
  <si>
    <t>i.
Does it show the number and date of tax invoice for your original sale?</t>
  </si>
  <si>
    <t xml:space="preserve">ii.
Have you reported the original value of standard-rated supply and output tax in GST return?  </t>
  </si>
  <si>
    <t>iii. 
Are the amounts correctly reduced in your listing?</t>
  </si>
  <si>
    <r>
      <t xml:space="preserve">GST is </t>
    </r>
    <r>
      <rPr>
        <u/>
        <sz val="14"/>
        <rFont val="Arial"/>
        <family val="2"/>
      </rPr>
      <t>not</t>
    </r>
    <r>
      <rPr>
        <sz val="14"/>
        <rFont val="Arial"/>
        <family val="2"/>
      </rPr>
      <t xml:space="preserve"> charged and collected?</t>
    </r>
  </si>
  <si>
    <t>Is the GST amount recorded  in your listing 'NIL' or '0'?</t>
  </si>
  <si>
    <t>Is the GST amount shown in SGD in your tax invoice issued?</t>
  </si>
  <si>
    <t>Does it show the number and date of tax invoice for your original sale?</t>
  </si>
  <si>
    <t xml:space="preserve">Have you reported only the original value of standard-rated supply (i.e. excluding the output tax) in GST return?  </t>
  </si>
  <si>
    <t>Have you only reduced your standard-rated supply (i.e. excluding the output tax) in your listing?</t>
  </si>
  <si>
    <t>Are amounts correctly recorded in listing (i.e. standard-rated supply and output tax) based on the SGD amount stated in your supplier's tax invoice?</t>
  </si>
  <si>
    <t>Does it show the number and date of tax invoice of the original supply?</t>
  </si>
  <si>
    <t xml:space="preserve">Have you reported the original value of standard-rated supply and output tax in the GST return?  </t>
  </si>
  <si>
    <t>Are the amounts in the credit note correctly reduced  in your listing?</t>
  </si>
  <si>
    <t>Indicate "X" if selected for certification</t>
  </si>
  <si>
    <t>Total for Step 3A.3.3.1</t>
  </si>
  <si>
    <t>3.2 Checks on your output tax due on imported services and LVG (from 1 Jan 2023) subject to reverse charge (RC)</t>
  </si>
  <si>
    <t>Name of Supplier</t>
  </si>
  <si>
    <t>Invoice Amount SGD$</t>
  </si>
  <si>
    <t>Description of services</t>
  </si>
  <si>
    <t>Results of the checks performed in Step 3A.3.2:</t>
  </si>
  <si>
    <t xml:space="preserve">a.  Invoice received </t>
  </si>
  <si>
    <t>b.  Credit note received</t>
  </si>
  <si>
    <t xml:space="preserve">i.
Is GST accounted at correct tax rate? </t>
  </si>
  <si>
    <t xml:space="preserve">iii.
Is the SGD value recorded in the listing converted to SGD based on  an acceptable exchange rate ? </t>
  </si>
  <si>
    <t>iv. 
If the corresponding input tax on the imported services constitutes residual input tax, have you apportioned the input tax amount based on your residual input tax recovery rate?</t>
  </si>
  <si>
    <t xml:space="preserve">i.
Have you reported the original value of standard-rated supply and output tax in GST return?  </t>
  </si>
  <si>
    <t>ii. 
Are the amounts correctly reduced in your imported services and expense listings?</t>
  </si>
  <si>
    <t>Total for Step 3A.3.3.2</t>
  </si>
  <si>
    <t>3.3 Checks on output tax on remote services supplied by you as an EM operator on behalf of third-party suppliers</t>
  </si>
  <si>
    <t xml:space="preserve">Name of Customer </t>
  </si>
  <si>
    <t>Sales Amount
SGD$</t>
  </si>
  <si>
    <r>
      <t xml:space="preserve">Description of remote services
</t>
    </r>
    <r>
      <rPr>
        <b/>
        <i/>
        <sz val="14"/>
        <color theme="0"/>
        <rFont val="Arial"/>
        <family val="2"/>
      </rPr>
      <t>(e.g. downloadable mobile applications, ebooks,  online gaming, streaming of TV shows and music, downloadable software, website hosting, cloud storage services, investment advisory, distance learning classes, telemedicine services, advertising and digital marketing consultancy services etc.)</t>
    </r>
  </si>
  <si>
    <t>Results of the checks performed in Step 3A.3.3:</t>
  </si>
  <si>
    <t>a.  Tax Invoice/ Invoice/ Receipt issued</t>
  </si>
  <si>
    <t>b.  Credit note issued</t>
  </si>
  <si>
    <t xml:space="preserve">i.
Is GST charged at correct tax rate? </t>
  </si>
  <si>
    <t xml:space="preserve">iii.
Are foreign currency billings converted using acceptable exchange rate? </t>
  </si>
  <si>
    <t>ii. 
Are the amounts correctly reduced in your listing?</t>
  </si>
  <si>
    <t>iii.
Is the refund of GST valid and supported by sufficient information and documents?</t>
  </si>
  <si>
    <t>Total for Step 3A.3.3.3</t>
  </si>
  <si>
    <t>3.4 Checks on your output tax on LVG supplied by you as EM operator or redeliverer on behalf of third-party suppliers (from 1 Jan 2023)</t>
  </si>
  <si>
    <t>Description of LVG</t>
  </si>
  <si>
    <t>Results of the checks performed in Step 3A.3.4:</t>
  </si>
  <si>
    <t>a.  Tax Invoice/Simplified tax invoice/ Invoice/ Receipt issued</t>
  </si>
  <si>
    <t>iii.
Is GST correctly charged on the value of supply of LVG (i.e. selling price + related service fees e.g. transportation and insurance)?</t>
  </si>
  <si>
    <t xml:space="preserve">iv.
Are foreign currency billings converted to SGD using acceptable exchange rate? </t>
  </si>
  <si>
    <t>Total for Step 3A.3.3.4</t>
  </si>
  <si>
    <t>3.5 Checks on your output tax on direct sales of LVG</t>
  </si>
  <si>
    <t>Results of the checks performed in Step 3A.3.5:</t>
  </si>
  <si>
    <t>a.  Tax Invoice/ Simplified tax invoice/Invoice/ Receipt issued</t>
  </si>
  <si>
    <t xml:space="preserve">iii.
Are foreign currency billings converted to SGD using acceptable exchange rate? </t>
  </si>
  <si>
    <t>Total for Step 3A.3.3.5</t>
  </si>
  <si>
    <t>From Step 3A.3.3.1 to Step 3A.3.3.5</t>
  </si>
  <si>
    <t xml:space="preserve">Value of standard -rated supplies </t>
  </si>
  <si>
    <t xml:space="preserve">Output tax </t>
  </si>
  <si>
    <t xml:space="preserve">Amount checked on the above samples = </t>
  </si>
  <si>
    <t>Total amount shown in the listing =</t>
  </si>
  <si>
    <t xml:space="preserve">% of the amount checked on samples over total amount in listing = </t>
  </si>
  <si>
    <t>Number of samples checked =</t>
  </si>
  <si>
    <r>
      <rPr>
        <b/>
        <sz val="28"/>
        <color theme="4" tint="-0.249977111117893"/>
        <rFont val="Arial"/>
        <family val="2"/>
      </rPr>
      <t>Appendix 4</t>
    </r>
    <r>
      <rPr>
        <b/>
        <sz val="28"/>
        <color rgb="FFFF0000"/>
        <rFont val="Arial"/>
        <family val="2"/>
      </rPr>
      <t xml:space="preserve"> </t>
    </r>
    <r>
      <rPr>
        <b/>
        <sz val="28"/>
        <color theme="4" tint="-0.249977111117893"/>
        <rFont val="Arial"/>
        <family val="2"/>
      </rPr>
      <t xml:space="preserve">- Working Paper for Zero-Rated Supplies </t>
    </r>
  </si>
  <si>
    <r>
      <t xml:space="preserve">Applicable for GST Scheme Renewal Purpose </t>
    </r>
    <r>
      <rPr>
        <b/>
        <sz val="16"/>
        <rFont val="Arial"/>
        <family val="2"/>
      </rPr>
      <t xml:space="preserve">
</t>
    </r>
    <r>
      <rPr>
        <sz val="16"/>
        <rFont val="Arial"/>
        <family val="2"/>
      </rPr>
      <t xml:space="preserve">Post ACAP Review is performed  in-house and </t>
    </r>
    <r>
      <rPr>
        <b/>
        <u/>
        <sz val="16"/>
        <rFont val="Arial"/>
        <family val="2"/>
      </rPr>
      <t>certified</t>
    </r>
    <r>
      <rPr>
        <sz val="16"/>
        <rFont val="Arial"/>
        <family val="2"/>
      </rPr>
      <t xml:space="preserve"> by external Accredited Tax Advisor [ATA] (GST) or Accredited Tax Practitioner [ATP] (GST) accredited with SCTP.</t>
    </r>
  </si>
  <si>
    <t>Accounting period of GST Return(s)
selected for review</t>
  </si>
  <si>
    <t>Step 3B.1  Review your listing</t>
  </si>
  <si>
    <t>Step 3B.1</t>
  </si>
  <si>
    <r>
      <t xml:space="preserve">Checks to be performed on your </t>
    </r>
    <r>
      <rPr>
        <b/>
        <u/>
        <sz val="16"/>
        <color indexed="9"/>
        <rFont val="Arial"/>
        <family val="2"/>
      </rPr>
      <t>zero-rated supplies listing(s):</t>
    </r>
  </si>
  <si>
    <t>Result</t>
  </si>
  <si>
    <t>Does the total sales amount of your listing(s) tally with the value of zero-rated supplies declared in Box 2 of your GST return(s)?
If Yes, proceed to (b).
If No, please provide explanation in the "Remarks" column.</t>
  </si>
  <si>
    <t>Key in value of Box 2</t>
  </si>
  <si>
    <t>Run through the invoice numbers in your listing(s). Is there any missing invoice number not found in the listing(s)? 
If Yes, please provide explanation in the "Remarks" column.
If No, proceed to Step 3B.2.</t>
  </si>
  <si>
    <t>Step 3B.2</t>
  </si>
  <si>
    <t>Step 3B.3  Check your supporting documents for the samples selected</t>
  </si>
  <si>
    <t>If there is any error(s) discovered, please complete Appendix 1.1 and 1.2 of the report</t>
  </si>
  <si>
    <r>
      <t xml:space="preserve">Description of goods / services
</t>
    </r>
    <r>
      <rPr>
        <b/>
        <i/>
        <sz val="16"/>
        <color indexed="9"/>
        <rFont val="Arial"/>
        <family val="2"/>
      </rPr>
      <t>(e.g. canned drinks, consultancy service)</t>
    </r>
  </si>
  <si>
    <t>Invoice amount SGD$</t>
  </si>
  <si>
    <t xml:space="preserve">Destination of goods
(if applicable)
(e.g. Malaysia)
</t>
  </si>
  <si>
    <t>Results of the checks performed in:</t>
  </si>
  <si>
    <r>
      <t>Step 3B.3.1</t>
    </r>
    <r>
      <rPr>
        <b/>
        <sz val="14"/>
        <rFont val="Arial"/>
        <family val="2"/>
      </rPr>
      <t xml:space="preserve"> on invoices and zero-rated supplies listing(s)</t>
    </r>
  </si>
  <si>
    <t>Step 3B.3.2.1 on zero-rated supplies of goods</t>
  </si>
  <si>
    <r>
      <t>Step 3B.3.2.2</t>
    </r>
    <r>
      <rPr>
        <b/>
        <sz val="14"/>
        <rFont val="Arial"/>
        <family val="2"/>
      </rPr>
      <t xml:space="preserve"> on zero-rated supplies of services</t>
    </r>
  </si>
  <si>
    <t xml:space="preserve">a.  Indicate the transport document(s) that you have maintained and the mode of export </t>
  </si>
  <si>
    <t>b. Can the transport document(s) prove that your goods are exported?</t>
  </si>
  <si>
    <t>a.
Is GST amount shown on the invoice?</t>
  </si>
  <si>
    <t>b.
Is the amount correctly recorded in the listing in SGD?</t>
  </si>
  <si>
    <t>Bill of 
lading</t>
  </si>
  <si>
    <t>Air 
waybill</t>
  </si>
  <si>
    <t>Export permit</t>
  </si>
  <si>
    <t>Subsidiary
Export Certificate OR
Note of Shipment</t>
  </si>
  <si>
    <t>Parcel despatch note 
OR 
courier consignment note</t>
  </si>
  <si>
    <t>Other documents required for hand-carried exports</t>
  </si>
  <si>
    <t>State the mode of Export
(sea / air / land / courier / 
hand-carried)</t>
  </si>
  <si>
    <t xml:space="preserve">i.
Does your business name appear as the exporter? </t>
  </si>
  <si>
    <t>ii.
Are the goods exported from Singapore to an overseas country?</t>
  </si>
  <si>
    <t>iii.
Is there sufficient information to support that the goods exported are identical to the goods you sold?</t>
  </si>
  <si>
    <t>Can your services qualify as international services?</t>
  </si>
  <si>
    <t>Please select</t>
  </si>
  <si>
    <r>
      <rPr>
        <b/>
        <sz val="28"/>
        <color theme="4" tint="-0.249977111117893"/>
        <rFont val="Arial"/>
        <family val="2"/>
      </rPr>
      <t>Appendix 5</t>
    </r>
    <r>
      <rPr>
        <b/>
        <sz val="28"/>
        <rFont val="Arial"/>
        <family val="2"/>
      </rPr>
      <t>.</t>
    </r>
    <r>
      <rPr>
        <b/>
        <sz val="28"/>
        <color theme="4" tint="-0.249977111117893"/>
        <rFont val="Arial"/>
        <family val="2"/>
      </rPr>
      <t xml:space="preserve">1 - Working Paper for Exempt Supplies </t>
    </r>
  </si>
  <si>
    <t>Use this template only if you are ACTIVELY making exempt supplies (i.e. your core business relates to (i) Developing or investing in residential properties (i.e. you generate income from your sale and/or lease of residential properties); (ii) Providing financial services (e.g. as a financial institution) or (iii) Importing and supplying investment precious metals (IPM) locally with effect from 1 Oct 2012.</t>
  </si>
  <si>
    <r>
      <t xml:space="preserve">Applicable for GST Scheme Renewal Purpose </t>
    </r>
    <r>
      <rPr>
        <b/>
        <sz val="16"/>
        <rFont val="Arial"/>
        <family val="2"/>
      </rPr>
      <t xml:space="preserve">
</t>
    </r>
    <r>
      <rPr>
        <sz val="16"/>
        <rFont val="Arial"/>
        <family val="2"/>
      </rPr>
      <t xml:space="preserve">Post ACAP Review is performed  in-house and </t>
    </r>
    <r>
      <rPr>
        <b/>
        <u/>
        <sz val="16"/>
        <rFont val="Arial"/>
        <family val="2"/>
      </rPr>
      <t xml:space="preserve">certified </t>
    </r>
    <r>
      <rPr>
        <sz val="16"/>
        <rFont val="Arial"/>
        <family val="2"/>
      </rPr>
      <t>by external Accredited Tax Advisor [ATA] (GST) or Accredited Tax Practitioner [ATP] (GST) accredited with SCTP.</t>
    </r>
  </si>
  <si>
    <t>Sign Off</t>
  </si>
  <si>
    <t>Step 3C-1.1  Review your listing</t>
  </si>
  <si>
    <t>Step 
3C-1.1</t>
  </si>
  <si>
    <r>
      <t xml:space="preserve">Checks to be performed on your </t>
    </r>
    <r>
      <rPr>
        <b/>
        <u/>
        <sz val="16"/>
        <color indexed="9"/>
        <rFont val="Arial"/>
        <family val="2"/>
      </rPr>
      <t>exempt supplies listing(s)</t>
    </r>
    <r>
      <rPr>
        <b/>
        <sz val="16"/>
        <color indexed="9"/>
        <rFont val="Arial"/>
        <family val="2"/>
      </rPr>
      <t>:</t>
    </r>
  </si>
  <si>
    <r>
      <t>Does the total amount of your listing(s)</t>
    </r>
    <r>
      <rPr>
        <b/>
        <sz val="16"/>
        <rFont val="Arial"/>
        <family val="2"/>
      </rPr>
      <t xml:space="preserve"> tally</t>
    </r>
    <r>
      <rPr>
        <sz val="16"/>
        <rFont val="Arial"/>
        <family val="2"/>
      </rPr>
      <t xml:space="preserve"> with the value of exempt supplies declared in Box 3 of your GST return(s)?
If Yes, proceed to (b).
If No, please provide explanation in the "Remarks" column.</t>
    </r>
  </si>
  <si>
    <t>Exempt supplies</t>
  </si>
  <si>
    <t>Key in value of selected accounting period</t>
  </si>
  <si>
    <t>Key in value of Box 3</t>
  </si>
  <si>
    <t>Run through the invoice numbers in your listing(s). Is there any missing invoice number not found in the listing(s)?
If Yes, please provide explanation in the "Remarks" column.
If No, proceed to (c).</t>
  </si>
  <si>
    <t xml:space="preserve">Is there any transaction that reduces the Sales Amount in your listing(s)? 
If Yes, ensure that the reduction is made on your sales based on your credit note issued to the customer or debit note received from your customer during the accounting period of your GST return. Your listing(s) should record down the reference number of your credit note.
If No, proceed to (d).
</t>
  </si>
  <si>
    <t>Is the value of exempt supplies reported correctly in your listing(s)? 
Please refer to the e-Tax Guide "How do I Prepare my GST Return?" on how to fill in Box 3.
If Yes, proceed to (e). 
If No, please provide details of such transactions in the "Remarks" column.</t>
  </si>
  <si>
    <r>
      <t xml:space="preserve">Have you correctly applied the GST treatment in exempting the supplies and reported all exempt supplies made?  
</t>
    </r>
    <r>
      <rPr>
        <i/>
        <sz val="16"/>
        <rFont val="Arial"/>
        <family val="2"/>
      </rPr>
      <t xml:space="preserve">E.g.:
• Sale or lease of residential properties
• Income like bank interest, foreign exchange rate gain or loss relating to financial services provided in addition to your core business. For instance, if you are in the life insurance business, you are also required to report other sources of exempt supplies like interest income from bank deposit, etc.
• Importing and supplying investment precious metals (IPM) locally.
• Supplying digital payment tokens with effect from 1 Jan 2020.
</t>
    </r>
    <r>
      <rPr>
        <sz val="16"/>
        <rFont val="Arial"/>
        <family val="2"/>
      </rPr>
      <t>If Yes, proceed to step 3C-1.2.
If No, please provide the details of such transactions in the "Remarks" column.</t>
    </r>
  </si>
  <si>
    <t>Step 
3C-1.2</t>
  </si>
  <si>
    <t>Step 3C-1.3  Check your supporting documents for the samples selected</t>
  </si>
  <si>
    <t>Value of Exempt Supply ($)</t>
  </si>
  <si>
    <t>Description of services / sales
(Eg. Interest from bank)</t>
  </si>
  <si>
    <t>Results of the checks performed in Step 3C-1.3.2:</t>
  </si>
  <si>
    <t>a.
Is the amount correctly recorded in the listing in SGD?</t>
  </si>
  <si>
    <t>b.
Does the transaction qualify as exempt supply?</t>
  </si>
  <si>
    <r>
      <rPr>
        <b/>
        <sz val="28"/>
        <color theme="4" tint="-0.249977111117893"/>
        <rFont val="Arial"/>
        <family val="2"/>
      </rPr>
      <t>Appendix 5</t>
    </r>
    <r>
      <rPr>
        <b/>
        <sz val="28"/>
        <rFont val="Arial"/>
        <family val="2"/>
      </rPr>
      <t>.</t>
    </r>
    <r>
      <rPr>
        <b/>
        <sz val="28"/>
        <color theme="4" tint="-0.249977111117893"/>
        <rFont val="Arial"/>
        <family val="2"/>
      </rPr>
      <t xml:space="preserve">2 - Working Paper for Exempt Supplies </t>
    </r>
  </si>
  <si>
    <t>Use this template only if you are in general business.</t>
  </si>
  <si>
    <r>
      <t xml:space="preserve">Applicable for GST Scheme Renewal Purpose </t>
    </r>
    <r>
      <rPr>
        <b/>
        <sz val="16"/>
        <rFont val="Arial"/>
        <family val="2"/>
      </rPr>
      <t xml:space="preserve">
</t>
    </r>
    <r>
      <rPr>
        <sz val="16"/>
        <rFont val="Arial"/>
        <family val="2"/>
      </rPr>
      <t xml:space="preserve">Post ACAP Review is performed  in-house and </t>
    </r>
    <r>
      <rPr>
        <b/>
        <u/>
        <sz val="16"/>
        <rFont val="Arial"/>
        <family val="2"/>
      </rPr>
      <t xml:space="preserve">certified </t>
    </r>
    <r>
      <rPr>
        <sz val="16"/>
        <rFont val="Arial"/>
        <family val="2"/>
      </rPr>
      <t xml:space="preserve">by external Accredited Tax Advisor [ATA] (GST) or Accredited Tax Practitioner [ATP] (GST) accredited with SCTP.
</t>
    </r>
  </si>
  <si>
    <t>Accounting period of the GST return selected for review</t>
  </si>
  <si>
    <t>Step 3C-2.1  Review your listing</t>
  </si>
  <si>
    <t>Step 
3C-2.1</t>
  </si>
  <si>
    <t>Does the total amount of your listing(s) tally with the value of exempt supplies declared in Box 3 of your GST return(s)?
If Yes, proceed to (b).
If No, please provide explanation in the "Remarks" column.</t>
  </si>
  <si>
    <r>
      <t>Is the value of exempt supplies reported correctly in your listing(s)? 
Please refer to our e-Tax Guide</t>
    </r>
    <r>
      <rPr>
        <sz val="16"/>
        <color indexed="10"/>
        <rFont val="Arial"/>
        <family val="2"/>
      </rPr>
      <t>,</t>
    </r>
    <r>
      <rPr>
        <sz val="16"/>
        <rFont val="Arial"/>
        <family val="2"/>
      </rPr>
      <t xml:space="preserve"> "How do I Prepare my GST Return?" on how to fill in Box 3.
If Yes, proceed to (c). 
If No, please provide details of such transactions in the "Remarks" column.</t>
    </r>
  </si>
  <si>
    <r>
      <t xml:space="preserve">Have you correctly applied the GST treatment in exempting your supplies and reported all exempt supplies made?  
</t>
    </r>
    <r>
      <rPr>
        <i/>
        <sz val="16"/>
        <rFont val="Arial"/>
        <family val="2"/>
      </rPr>
      <t>E.g.:
• Sale or lease of residential properties
• Income from financial services like bank interest, foreign exchange rate gain or loss, interest earned from loan to related company, etc. 
• Importing and supplying investment precious metals (IPM) locally.
• Supplying digital payment tokens with effect from 1 Jan 2020.
If Yes, proceed to complete the next working template.
If No, please provide the details of such transactions in the "Remarks" column.</t>
    </r>
  </si>
  <si>
    <t>Step 
3C-2.2</t>
  </si>
  <si>
    <t>Step 3C-2.3  Check your supporting documents for the samples selected</t>
  </si>
  <si>
    <t>Results of the checks performed in Step 3C-2.3:</t>
  </si>
  <si>
    <r>
      <rPr>
        <b/>
        <sz val="28"/>
        <color theme="4" tint="-0.249977111117893"/>
        <rFont val="Arial"/>
        <family val="2"/>
      </rPr>
      <t>Appendix 6</t>
    </r>
    <r>
      <rPr>
        <b/>
        <sz val="28"/>
        <color theme="6" tint="-0.249977111117893"/>
        <rFont val="Arial"/>
        <family val="2"/>
      </rPr>
      <t xml:space="preserve"> </t>
    </r>
    <r>
      <rPr>
        <b/>
        <sz val="28"/>
        <color theme="4" tint="-0.249977111117893"/>
        <rFont val="Arial"/>
        <family val="2"/>
      </rPr>
      <t xml:space="preserve">- Working Paper for Input Tax and Refunds Claimed (on Local Purchases, Imports with GST Paid, Tourist Refund Scheme, Bad Debt Relief and Refund Claims for Reverse Charge Transactions) </t>
    </r>
  </si>
  <si>
    <t>The boxes which are coloured in yellow are compulsory fields for you to complete while those coloured in white are for you to record your findings and document any internal explanation for the findings, if applicable.</t>
  </si>
  <si>
    <t>Accounting period of the GST returns selected for review</t>
  </si>
  <si>
    <t xml:space="preserve">Step 3D.1  Review your listing(s) </t>
  </si>
  <si>
    <t>Step 3D.1.1</t>
  </si>
  <si>
    <r>
      <t>Checks to be performed on the listing(s) for your</t>
    </r>
    <r>
      <rPr>
        <b/>
        <u/>
        <sz val="16"/>
        <color indexed="9"/>
        <rFont val="Arial"/>
        <family val="2"/>
      </rPr>
      <t xml:space="preserve"> input tax and refunds claimed</t>
    </r>
    <r>
      <rPr>
        <b/>
        <sz val="16"/>
        <color indexed="9"/>
        <rFont val="Arial"/>
        <family val="2"/>
      </rPr>
      <t>:</t>
    </r>
  </si>
  <si>
    <r>
      <t>Does the total amount of your respective listing(s)</t>
    </r>
    <r>
      <rPr>
        <b/>
        <sz val="16"/>
        <rFont val="Arial"/>
        <family val="2"/>
      </rPr>
      <t xml:space="preserve"> tally</t>
    </r>
    <r>
      <rPr>
        <sz val="16"/>
        <rFont val="Arial"/>
        <family val="2"/>
      </rPr>
      <t xml:space="preserve"> with the value declared in Box 5, Box 7, Box 10 and Box 11 of your GST return(s)?  
If Yes, proceed to (b).
If No, please provide explanation in "Remarks" column.</t>
    </r>
  </si>
  <si>
    <t>Taxable Purchases</t>
  </si>
  <si>
    <t>Input Tax and 
Refunds Claimed</t>
  </si>
  <si>
    <r>
      <t xml:space="preserve">Tourist Refund Scheme Claims </t>
    </r>
    <r>
      <rPr>
        <b/>
        <sz val="16"/>
        <color indexed="10"/>
        <rFont val="Arial"/>
        <family val="2"/>
      </rPr>
      <t>**</t>
    </r>
  </si>
  <si>
    <t>Bad Debt Relief Claims/
Refund Claims for Reverse Charge Transactions</t>
  </si>
  <si>
    <t>Key in values of the listings for selected accounting period</t>
  </si>
  <si>
    <t>Purchase Listing</t>
  </si>
  <si>
    <t>Key in value of Box 5</t>
  </si>
  <si>
    <t>Key in value of Box 7</t>
  </si>
  <si>
    <t>Key in value of Box 10</t>
  </si>
  <si>
    <t>Key in value of Box 11</t>
  </si>
  <si>
    <r>
      <t xml:space="preserve">** </t>
    </r>
    <r>
      <rPr>
        <b/>
        <sz val="14"/>
        <rFont val="Arial"/>
        <family val="2"/>
      </rPr>
      <t>For Independent Retailers operating eTRS, 'listing' refers to files obtained from Central Refund Counter (CRC)</t>
    </r>
  </si>
  <si>
    <r>
      <t>Answer (b) if you are</t>
    </r>
    <r>
      <rPr>
        <b/>
        <sz val="16"/>
        <rFont val="Arial"/>
        <family val="2"/>
      </rPr>
      <t xml:space="preserve"> not </t>
    </r>
    <r>
      <rPr>
        <sz val="16"/>
        <rFont val="Arial"/>
        <family val="2"/>
      </rPr>
      <t>under Major Exporter Scheme (MES) or Import GST Deferment Scheme (IGDS) or any other GST scheme to import goods with GST suspended or deferred. Otherwise, proceed to (c),
Run through your listing(s) to check if there is any import permit number that begins with ‘ME’ or ‘MC’?  
If Yes, you should exclude such imports from your GST return and write to Comptroller of GST to correct the errors. 
If No, proceed to (c).</t>
    </r>
  </si>
  <si>
    <t>Have you claimed input tax for transactions not falling within the accounting period of your GST return(s)? 
If Yes, ensure that you did not claim the input tax again in your GST returns for other accounting periods.
If No, proceed to (d).</t>
  </si>
  <si>
    <t>Have you made input tax claim on the same transaction more than once?  
If Yes, please provide details of such transactions in the "Remarks" column.
If No, proceed to (e).</t>
  </si>
  <si>
    <t xml:space="preserve">Did you claim import GST in full on the re-import of goods belonging to your local customers or GST-registered overseas customers, which were previously sent overseas for value-added activities (e.g. testing, repair or assembly), under Section 33B (with effect from 1 Jan 2015)?
If Yes, please ensure that you satisfy all the conditions and requirements listed in the e-Tax Guide “GST: Claiming of GST on re-import of value-added goods”. 
If No, proceed to (f).
</t>
  </si>
  <si>
    <t>Is there any credit notes received from your suppliers or debit notes issued to your suppliers during the accounting period of your GST return(s) that reduces the Purchase Amount Excluding GST and the GST Amount in your listing(s)? 
If Yes, ensure that the reduction is made on your purchases and GST amount based on either these credit note received from your supplier or debit note issued to your supplier during the accounting period of your GST return(s).  
If No, proceed to (g).</t>
  </si>
  <si>
    <r>
      <t xml:space="preserve">Run through your listing(s) to check if there is any transaction with description or of nature such as </t>
    </r>
    <r>
      <rPr>
        <i/>
        <sz val="16"/>
        <rFont val="Arial"/>
        <family val="2"/>
      </rPr>
      <t>entertainment, phone charges, transport claims, miscellaneous expenses, medical expenses, etc</t>
    </r>
    <r>
      <rPr>
        <sz val="16"/>
        <rFont val="Arial"/>
        <family val="2"/>
      </rPr>
      <t>.  
If Yes, check if these input tax claims are for your business purposes.
If No, proceed to (h).</t>
    </r>
  </si>
  <si>
    <r>
      <t xml:space="preserve">Have you claimed any input tax incurred on purchases or expenses that is not allowable?  
E.g. 
</t>
    </r>
    <r>
      <rPr>
        <i/>
        <sz val="16"/>
        <rFont val="Arial"/>
        <family val="2"/>
      </rPr>
      <t xml:space="preserve">-  Purchases from non-GST registered suppliers
-  Purchases where input tax is specifically not allowed:
   • Club subscription fee charged by sporting and recreational clubs
   • Medical expenses incurred for your staff unless -                                                                                                                                                                           
   (a)  the expenses are obligatory under the Work Injury Compensation Act or under any collective agreement within the 
         meaning of the Industrial Relations Act; or                                                                                                                                                                          
   (b)  the medical treatment in respect of expenses incurred on or after 1 Oct 2021 is provided in connection with any health risk or
          requirement arising on account of the nature of the work required of your staff or his work environment; and                                                                                                                                                                       
         (i) the medical expenses are incurred pursuant to any written law of Singapore concerning the medical treatment or the
              provision of a medical facility or medical practitioner; or                                                                                                                                                                        
         (ii) the medical treatment is related to COVID-19 and the staff undergoes such medical treatment pursuant to any written 
              advisory (including industry circular) issued by, or posted on the website of, the Government or a public authority of Singapore.                                                                                                                                                                                                                         
   • Medical and accident insurance premiums incurred for your staff (excluding those covered under the Work Injury Compensation Act or under any collective agreement within the meaning of the Industrial Relations Act)  
   • Benefits provided to the family members or relatives of your staff
   • Costs and running expenses (e.g. on petrol, parking, repair &amp; maintenance, insurance) of motor cars that are either:
      (a) registered under the business' or individual's name, or
      (b) hired for business or private use, except where the car is excluded from the definition of a 'motor car' in Regulation 25(1) of    
           the GST (General) Regulations.
   • Any transaction involving betting, sweepstakes, lotteries, fruit machines or games of chance.
</t>
    </r>
    <r>
      <rPr>
        <sz val="16"/>
        <rFont val="Arial"/>
        <family val="2"/>
      </rPr>
      <t xml:space="preserve">
If Yes, please provide details of such transactions in the "Remarks" column.
If No, proceed to Step 3D.1.2</t>
    </r>
  </si>
  <si>
    <t>Step 3D.1.2</t>
  </si>
  <si>
    <t>Determine if you are required to apportion your input tax claims.
If yes, ensure that you have apportioned and claimed your input tax correctly and proceed to Step 3D.1.3.</t>
  </si>
  <si>
    <t>Step
3D.1.3</t>
  </si>
  <si>
    <t>Imported Services subject to Reverse Charge (RC)</t>
  </si>
  <si>
    <t>Results</t>
  </si>
  <si>
    <t>If you are not entitled to full input tax credit and you procure services from overseas suppliers that fall within the scope of RC?
If Yes, proceed to (b).
If No, proceed to Step 3D.2.</t>
  </si>
  <si>
    <t>Have you accounted for GST on the imported services subject to RC?
If Yes, proceed to Step 3D.2.
If No, please provide details of such transactions in the "Remarks" column and proceed to Step 3D.2.</t>
  </si>
  <si>
    <t>Step 3D.2</t>
  </si>
  <si>
    <t>Step 3D.3  Check your supporting documents for the samples selected</t>
  </si>
  <si>
    <r>
      <t xml:space="preserve">3.1  </t>
    </r>
    <r>
      <rPr>
        <b/>
        <u/>
        <sz val="16"/>
        <rFont val="Arial"/>
        <family val="2"/>
      </rPr>
      <t xml:space="preserve">Checks on your input tax claims on </t>
    </r>
    <r>
      <rPr>
        <b/>
        <i/>
        <u/>
        <sz val="16"/>
        <rFont val="Arial"/>
        <family val="2"/>
      </rPr>
      <t>Local Purchases</t>
    </r>
  </si>
  <si>
    <t xml:space="preserve">
GST registration number of Supplier</t>
  </si>
  <si>
    <t>Description of Expenses
(Eg. Purchase of stationery, IDD calls, air-ticket)</t>
  </si>
  <si>
    <t>Purchase Amount (excluding GST) 
($)</t>
  </si>
  <si>
    <t>GST Amount claimed 
($)</t>
  </si>
  <si>
    <t>Results of the checks performed in Step 3D.3.3.1:</t>
  </si>
  <si>
    <t>Tax invoice / Customer Accounting tax invoice / Simplified tax invoice / Receipt</t>
  </si>
  <si>
    <t xml:space="preserve">a.
Is the tax invoice addressed to your business name and show the amount of GST charged? </t>
  </si>
  <si>
    <t>b.
Are the amounts correctly recorded in the listing?</t>
  </si>
  <si>
    <t>c.
Is input tax claimed based on Total GST amount shown in SGD or the supplier's exchange rate stated on the tax invoice?</t>
  </si>
  <si>
    <t>d.
Is the purchase incurred wholly for business purposes and is allowable ?</t>
  </si>
  <si>
    <t>Total for Step 3D.3.3.1</t>
  </si>
  <si>
    <r>
      <t xml:space="preserve">3.2  </t>
    </r>
    <r>
      <rPr>
        <b/>
        <u/>
        <sz val="16"/>
        <rFont val="Arial"/>
        <family val="2"/>
      </rPr>
      <t xml:space="preserve">Checks on your input tax claims on </t>
    </r>
    <r>
      <rPr>
        <b/>
        <i/>
        <u/>
        <sz val="16"/>
        <rFont val="Arial"/>
        <family val="2"/>
      </rPr>
      <t>Imports (with GST paid)</t>
    </r>
  </si>
  <si>
    <t xml:space="preserve">Date of import permit  / subsidiary import certificate </t>
  </si>
  <si>
    <t>Import permit / subsidiary import certificate no.</t>
  </si>
  <si>
    <t>Import Amount (excluding GST)</t>
  </si>
  <si>
    <t>GST Amount claimed</t>
  </si>
  <si>
    <t>Results of the checks performed in Step 3D.3.3.2:</t>
  </si>
  <si>
    <t xml:space="preserve">a.
Does the import permit / subsidiary import certificate show your business name as the importer? </t>
  </si>
  <si>
    <t>c.
Are the goods imported for your business purpose?</t>
  </si>
  <si>
    <t>Total for Step 3D.3.3.2</t>
  </si>
  <si>
    <r>
      <t xml:space="preserve">3.3  </t>
    </r>
    <r>
      <rPr>
        <u/>
        <sz val="16"/>
        <rFont val="Arial"/>
        <family val="2"/>
      </rPr>
      <t xml:space="preserve">Checks on your refunds claimed on </t>
    </r>
    <r>
      <rPr>
        <b/>
        <u/>
        <sz val="16"/>
        <rFont val="Arial"/>
        <family val="2"/>
      </rPr>
      <t xml:space="preserve">Electronic Tourist Refund Scheme (eTRS) </t>
    </r>
  </si>
  <si>
    <t>Date of eTRS transaction extracted from Central Clearing House (CCH)'s file</t>
  </si>
  <si>
    <t>Doc ID of the eTRS transaction extracted from CCH's file</t>
  </si>
  <si>
    <r>
      <t xml:space="preserve">Name of tourist
</t>
    </r>
    <r>
      <rPr>
        <b/>
        <i/>
        <sz val="16"/>
        <rFont val="Arial"/>
        <family val="2"/>
      </rPr>
      <t>(this is an optional field)</t>
    </r>
  </si>
  <si>
    <t>GST Amount Involved</t>
  </si>
  <si>
    <t>Results of the checks performed in Step 3D.3.3.3:</t>
  </si>
  <si>
    <t>a.  Trace all the tax invoices / receipts of your original sales linked to the eTRS transactions</t>
  </si>
  <si>
    <t>b. 
Check the CCH's file to confirm if the eTRS transaction was endorsed by Singapore Customs within 2 months from the date of tax invoice/receipt?</t>
  </si>
  <si>
    <t xml:space="preserve">c. 
Check the transaction details files downloaded from CRC's interface to confirm if the tourist claim the eTRS refund from CRC within 2 months from the date of approval of the tourist's application for refund? </t>
  </si>
  <si>
    <t>d. 
Check the transaction details files downloaded from CRC's interface to confirm if the refund was made to the tourist within 3 months after the date of approval of the tourist’s application for refund</t>
  </si>
  <si>
    <t>Can you trace all the tax invoices / receipts in the eTRS transactions?</t>
  </si>
  <si>
    <t>Is eTRS transaction issued for each tax invoice / receipt?</t>
  </si>
  <si>
    <t>State the date and no. of the tax invoice / receipt</t>
  </si>
  <si>
    <t>State the accounting period of GST return in which the original standard-rated supply and output tax are reported</t>
  </si>
  <si>
    <t>Is the GST value reflected in CCH's file higher than the GST amount reflected in tax invoice / receipt?</t>
  </si>
  <si>
    <t>Total for Step 3D.3.3.3</t>
  </si>
  <si>
    <r>
      <t xml:space="preserve">3.4  </t>
    </r>
    <r>
      <rPr>
        <u/>
        <sz val="16"/>
        <rFont val="Arial"/>
        <family val="2"/>
      </rPr>
      <t xml:space="preserve">Checks on your refunds claimed on </t>
    </r>
    <r>
      <rPr>
        <b/>
        <i/>
        <u/>
        <sz val="16"/>
        <rFont val="Arial"/>
        <family val="2"/>
      </rPr>
      <t xml:space="preserve">Bad Debt Relief </t>
    </r>
  </si>
  <si>
    <r>
      <t>Name of Customer</t>
    </r>
    <r>
      <rPr>
        <b/>
        <sz val="16"/>
        <color indexed="10"/>
        <rFont val="Arial"/>
        <family val="2"/>
      </rPr>
      <t xml:space="preserve"> </t>
    </r>
  </si>
  <si>
    <t>Results of the checks performed in Step 3D.3.3.4:</t>
  </si>
  <si>
    <t>Bad Debt Relief</t>
  </si>
  <si>
    <t>Have you completed the checklist “Self-review of Eligibility to Claim Bad Debt Relief”</t>
  </si>
  <si>
    <t>Are all conditions for bad debt relief satisfied?</t>
  </si>
  <si>
    <t>Total for Step 3D.3.3.4</t>
  </si>
  <si>
    <r>
      <t xml:space="preserve">3.5  </t>
    </r>
    <r>
      <rPr>
        <u/>
        <sz val="16"/>
        <rFont val="Arial"/>
        <family val="2"/>
      </rPr>
      <t xml:space="preserve">Checks on your </t>
    </r>
    <r>
      <rPr>
        <b/>
        <i/>
        <u/>
        <sz val="16"/>
        <rFont val="Arial"/>
        <family val="2"/>
      </rPr>
      <t>Refund Claims for Reverse Charge Transactions</t>
    </r>
  </si>
  <si>
    <t>Results of the checks performed in Step 3D.3.3.5:</t>
  </si>
  <si>
    <t>Refund Claims for Reverse Charge Transactions</t>
  </si>
  <si>
    <t>Have you completed the checklist "Refund for Reverse Charge Transaction: Checklist for Self-Review of Eligibility of Claim"</t>
  </si>
  <si>
    <t>Are all conditions for refund for reverse charge transaction satisfied?</t>
  </si>
  <si>
    <t>Total for Step 3D.3.3.5</t>
  </si>
  <si>
    <t>From Step 3D.3.3.1 to 3D.3.3.5</t>
  </si>
  <si>
    <t xml:space="preserve"> Total amount shown in the listing = </t>
  </si>
  <si>
    <t xml:space="preserve">% of the amount checked on samples over total amount in the listing = </t>
  </si>
  <si>
    <t xml:space="preserve">Number of samples checked = </t>
  </si>
  <si>
    <r>
      <rPr>
        <b/>
        <sz val="28"/>
        <color theme="4" tint="-0.249977111117893"/>
        <rFont val="Arial"/>
        <family val="2"/>
      </rPr>
      <t>Appendix 7</t>
    </r>
    <r>
      <rPr>
        <b/>
        <sz val="28"/>
        <rFont val="Arial"/>
        <family val="2"/>
      </rPr>
      <t>.</t>
    </r>
    <r>
      <rPr>
        <b/>
        <sz val="28"/>
        <color theme="4" tint="-0.249977111117893"/>
        <rFont val="Arial"/>
        <family val="2"/>
      </rPr>
      <t>1 - Working Paper for Imports with GST Suspended (e.g. under MES) or with GST Deferred (under IGDS)</t>
    </r>
  </si>
  <si>
    <t xml:space="preserve">Use this template if you are under MES or IGDS. For GST-registered business under other schemes. E.g. A3PL and AISS, you may use this as a guide to verify the accuracy of the value of imports reported in GST return </t>
  </si>
  <si>
    <t>Accounting period of the GST Return(s) selected for review</t>
  </si>
  <si>
    <t>Step 3E.1  Review your listing</t>
  </si>
  <si>
    <t>Step 3E.1.1</t>
  </si>
  <si>
    <r>
      <t>For imports with GST suspended (e.g. under MES)</t>
    </r>
    <r>
      <rPr>
        <b/>
        <i/>
        <u/>
        <sz val="16"/>
        <color indexed="9"/>
        <rFont val="Arial"/>
        <family val="2"/>
      </rPr>
      <t xml:space="preserve">
</t>
    </r>
    <r>
      <rPr>
        <b/>
        <sz val="16"/>
        <color indexed="9"/>
        <rFont val="Arial"/>
        <family val="2"/>
      </rPr>
      <t xml:space="preserve">
Checks to be performed on your </t>
    </r>
    <r>
      <rPr>
        <b/>
        <u/>
        <sz val="16"/>
        <color indexed="9"/>
        <rFont val="Arial"/>
        <family val="2"/>
      </rPr>
      <t>taxable purchases (imports - GST suspended) listing(s)</t>
    </r>
    <r>
      <rPr>
        <b/>
        <sz val="16"/>
        <color indexed="9"/>
        <rFont val="Arial"/>
        <family val="2"/>
      </rPr>
      <t>:</t>
    </r>
  </si>
  <si>
    <r>
      <t xml:space="preserve">Does the total amount of your listing(s) </t>
    </r>
    <r>
      <rPr>
        <b/>
        <sz val="16"/>
        <rFont val="Arial"/>
        <family val="2"/>
      </rPr>
      <t>tally</t>
    </r>
    <r>
      <rPr>
        <sz val="16"/>
        <rFont val="Arial"/>
        <family val="2"/>
      </rPr>
      <t xml:space="preserve"> with the values declared in Box 9 and is included in Box 5 of your GST return(s)?
If Yes, proceed to (b).
If No, please provide explanation in "Remarks" column.</t>
    </r>
  </si>
  <si>
    <t>Goods imported under MES/ Approved 3PL scheme/ Approved Scheme</t>
  </si>
  <si>
    <t>Listing</t>
  </si>
  <si>
    <t>Key in the value of Box 9</t>
  </si>
  <si>
    <t>Do the import permits taken up under your name, through Singapore Customs or your authorised declaring agents, tally with your listing(s)? 
If Yes, proceed to (c).
If No, please provide explanation in "Remarks" column and disclose in the “ Disclosure of Errors in GST Returns and Follow-Up Actions” template.</t>
  </si>
  <si>
    <t xml:space="preserve">Do the dates of the import permits fall within the accounting period of your GST return(s)? 
If Yes, proceed to next step. 
If No, ensure that you did not include the same transaction again in your GST return(s) for other accounting periods. 
</t>
  </si>
  <si>
    <r>
      <t xml:space="preserve">Do you make use of the import suspension previleges of:
- Major Exporter Scheme (MES);  
- Approved Contract Manufacturer and Trader (ACMT) scheme as an ACMT Contract Manufacturer (ACMT CM); or 
- Approver Refiner and Consolidator Scheme (ARCS) as an Approved Refiner 
</t>
    </r>
    <r>
      <rPr>
        <u/>
        <sz val="16"/>
        <rFont val="Arial"/>
        <family val="2"/>
      </rPr>
      <t>to</t>
    </r>
    <r>
      <rPr>
        <sz val="16"/>
        <rFont val="Arial"/>
        <family val="2"/>
      </rPr>
      <t xml:space="preserve"> re-import goods belonging to your local or GST registered overseas customers, which you previously sent abroad for value-added activities (e.g. testing, repair or assembly) under Section 33B (with effect from 1 Jan 2015)? 
If Yes, ensure that you satisfy all the conditions and requirements listed in the e-Tax Guide “GST: Claiming of GST on re-import of value-added goods”. </t>
    </r>
  </si>
  <si>
    <t>OR</t>
  </si>
  <si>
    <t>Step 3E.1.2</t>
  </si>
  <si>
    <r>
      <t>For imports with GST deferred (under IGDS)</t>
    </r>
    <r>
      <rPr>
        <b/>
        <i/>
        <u/>
        <sz val="16"/>
        <color indexed="9"/>
        <rFont val="Arial"/>
        <family val="2"/>
      </rPr>
      <t xml:space="preserve">
</t>
    </r>
    <r>
      <rPr>
        <b/>
        <sz val="16"/>
        <color indexed="9"/>
        <rFont val="Arial"/>
        <family val="2"/>
      </rPr>
      <t xml:space="preserve">
Checks to be performed on your </t>
    </r>
    <r>
      <rPr>
        <b/>
        <u/>
        <sz val="16"/>
        <color indexed="9"/>
        <rFont val="Arial"/>
        <family val="2"/>
      </rPr>
      <t>taxable purchases (imports - GST deferred) listing</t>
    </r>
    <r>
      <rPr>
        <b/>
        <sz val="16"/>
        <color indexed="9"/>
        <rFont val="Arial"/>
        <family val="2"/>
      </rPr>
      <t>:</t>
    </r>
  </si>
  <si>
    <t>Does the total amount of your listing(s) tally with the values reported in Box 15 (“Deferred import GST payable”) and Box 17 (“Total value of goods imported under this scheme”) of your GST return(s)?
If Yes, proceed to (b).
If No, please provide explanation in "Remarks" column.</t>
  </si>
  <si>
    <t>Goods imported under IGDS</t>
  </si>
  <si>
    <t>Key in the value of Box 19</t>
  </si>
  <si>
    <t>Key in the value of Box 21</t>
  </si>
  <si>
    <t>Note: With effect from 1 Jan 2023, “Deferred Import GST Payable” is re-numbered from Box 17 to Box 19 and “Total Value of Goods Imported under IGDS” is re-numbered from Box 19 to Box 21.</t>
  </si>
  <si>
    <t>Do the import permits taken up under your name, through Singapore Customs or your authorised declaring agents, tally with your listing(s)? 
If Yes, proceed to (c).
If No, please provide explanation in "Remarks" column and disclose in the “Disclosure of Errors” template.</t>
  </si>
  <si>
    <t xml:space="preserve">Do the approval dates of your import permits (including supplementary IGDS permits) fall within the accounting period of your GST return(s)?
If Yes, proceed to (c).
If No, ensure that you did not include the same transaction again in your GST return(s) for other accounting periods. </t>
  </si>
  <si>
    <t xml:space="preserve">Do you make use of the import suspension previleges of Import GST Deferment Scheme (IGDS) to re-import goods belonging to your local or GST registered overseas customers, which you previously sent abroad for value-added activities (e.g. testing, repair or assembly) under Section 33B (with effect from 1 Jan 2015)? 
If Yes, ensure that you satisfy all the conditions and requirements listed in the e-Tax Guide “GST: Claiming of GST on re-import of value-added goods”. </t>
  </si>
  <si>
    <t>Is your GST deferred on imports wholly attributable to your taxable supplies? 
If Yes, check that you have included the GST amount in Box 7 (“Input tax and refunds claimed”) and the corresponding import value in Box 5 (“Total value of taxable purchases”) of your GST return(s).  
If No, check that the GST claimed in Box 7 has already been apportioned to claim the portion relating to your taxable supplies.</t>
  </si>
  <si>
    <t>Step 3E.2</t>
  </si>
  <si>
    <r>
      <t xml:space="preserve">Step 3E.3  Check your supporting documents for the samples selected </t>
    </r>
    <r>
      <rPr>
        <b/>
        <sz val="16"/>
        <color indexed="60"/>
        <rFont val="Arial"/>
        <family val="2"/>
      </rPr>
      <t>(for OWN IMPORTS)</t>
    </r>
  </si>
  <si>
    <t>Permit date</t>
  </si>
  <si>
    <t>Permit No.</t>
  </si>
  <si>
    <t>Import value</t>
  </si>
  <si>
    <t>Results of the checks performed in Step 3E.3:</t>
  </si>
  <si>
    <t>1. Import permits and transport documents</t>
  </si>
  <si>
    <t xml:space="preserve">2. For own imports </t>
  </si>
  <si>
    <t>3. Categorise your imports.  Trace the subsequent sale or movement of selected imports relating to trading goods</t>
  </si>
  <si>
    <t>i.
Does the permit show your business name as importer?</t>
  </si>
  <si>
    <t>ii.
Does the transport document show your business name as consignee?</t>
  </si>
  <si>
    <t>iii.
Is the purchase incurred for your business purpose or allowed to you under Section 33B?</t>
  </si>
  <si>
    <t>iv.
Is the amount recorded based on CIF amount on the permit?</t>
  </si>
  <si>
    <t>Purchased from overseas supplier</t>
  </si>
  <si>
    <t>Purchased from local supplier</t>
  </si>
  <si>
    <t>Re-import under Section 33B</t>
  </si>
  <si>
    <t>Own imports</t>
  </si>
  <si>
    <r>
      <t xml:space="preserve">For Trading goods only
</t>
    </r>
    <r>
      <rPr>
        <sz val="16"/>
        <rFont val="Arial"/>
        <family val="2"/>
      </rPr>
      <t>Select 1 sample with</t>
    </r>
    <r>
      <rPr>
        <b/>
        <sz val="16"/>
        <rFont val="Arial"/>
        <family val="2"/>
      </rPr>
      <t xml:space="preserve"> </t>
    </r>
    <r>
      <rPr>
        <b/>
        <u/>
        <sz val="16"/>
        <rFont val="Arial"/>
        <family val="2"/>
      </rPr>
      <t>highest</t>
    </r>
    <r>
      <rPr>
        <sz val="16"/>
        <rFont val="Arial"/>
        <family val="2"/>
      </rPr>
      <t xml:space="preserve"> import permit value. At the time when you perform this review step, where are the goods imported under this permit?</t>
    </r>
  </si>
  <si>
    <t>i.
Is the overseas supplier's invoice addressed to your business name?</t>
  </si>
  <si>
    <t>ii.
Do the details on overseas supplier's invoice match to transport document(s) &amp; import permit?</t>
  </si>
  <si>
    <t>i.
Has the title of goods been transferred to you before imported into Singapore?</t>
  </si>
  <si>
    <t>ii.
Has the local supplier invoiced you before goods are imported under your name?</t>
  </si>
  <si>
    <t>iii.
Do the details on local  supplier's invoice match to transport document(s) &amp; import permit?</t>
  </si>
  <si>
    <t>i. Do you satisfy all the conditions and requirements listed in the e-Tax Guide “GST: Claiming of GST on re-import of value-added goods”?</t>
  </si>
  <si>
    <t>Trading goods</t>
  </si>
  <si>
    <t xml:space="preserve">Fixed assets </t>
  </si>
  <si>
    <t>Raw materials</t>
  </si>
  <si>
    <t>Stored in warehouse?</t>
  </si>
  <si>
    <r>
      <t xml:space="preserve">Sold locally to customer?
</t>
    </r>
    <r>
      <rPr>
        <i/>
        <sz val="16"/>
        <rFont val="Arial"/>
        <family val="2"/>
      </rPr>
      <t>(Record invoice no.)</t>
    </r>
  </si>
  <si>
    <r>
      <t xml:space="preserve">Exported to customer?
</t>
    </r>
    <r>
      <rPr>
        <i/>
        <sz val="16"/>
        <rFont val="Arial"/>
        <family val="2"/>
      </rPr>
      <t>(Record invoice no.)</t>
    </r>
  </si>
  <si>
    <t>For imports with GST suspended (e.g. under MES)</t>
  </si>
  <si>
    <t>For imports with GST deferred (under IGDS)</t>
  </si>
  <si>
    <r>
      <t>Amount checked on the above samples</t>
    </r>
    <r>
      <rPr>
        <sz val="18"/>
        <color indexed="12"/>
        <rFont val="Arial"/>
        <family val="2"/>
      </rPr>
      <t>*</t>
    </r>
    <r>
      <rPr>
        <sz val="16"/>
        <rFont val="Arial"/>
        <family val="2"/>
      </rPr>
      <t xml:space="preserve"> = </t>
    </r>
  </si>
  <si>
    <t>* - The amount is inclusive of the value of samples selected for imports on behalf of overseas principals recorded in the other worksheet.</t>
  </si>
  <si>
    <r>
      <rPr>
        <b/>
        <sz val="28"/>
        <color theme="4" tint="-0.249977111117893"/>
        <rFont val="Arial"/>
        <family val="2"/>
      </rPr>
      <t>Appendix 7</t>
    </r>
    <r>
      <rPr>
        <b/>
        <sz val="28"/>
        <rFont val="Arial"/>
        <family val="2"/>
      </rPr>
      <t>.</t>
    </r>
    <r>
      <rPr>
        <b/>
        <sz val="28"/>
        <color theme="4" tint="-0.249977111117893"/>
        <rFont val="Arial"/>
        <family val="2"/>
      </rPr>
      <t>2 - Working Paper for Imports with GST Suspended (e.g. under MES) or with GST Deferred (under IGDS)</t>
    </r>
  </si>
  <si>
    <r>
      <t xml:space="preserve">Applicable for GST Scheme Renewal Purpose </t>
    </r>
    <r>
      <rPr>
        <sz val="16"/>
        <rFont val="Arial"/>
        <family val="2"/>
      </rPr>
      <t xml:space="preserve">
Post ACAP Review is performed  in-house and </t>
    </r>
    <r>
      <rPr>
        <b/>
        <u/>
        <sz val="16"/>
        <rFont val="Arial"/>
        <family val="2"/>
      </rPr>
      <t>certified</t>
    </r>
    <r>
      <rPr>
        <sz val="16"/>
        <rFont val="Arial"/>
        <family val="2"/>
      </rPr>
      <t xml:space="preserve"> by external Accredited Tax Advisor [ATA] (GST) or Accredited Tax Practitioner [ATP] (GST) accredited with SCTP.
</t>
    </r>
  </si>
  <si>
    <r>
      <t xml:space="preserve">Step 3E.3  Check your supporting documents for the samples selected </t>
    </r>
    <r>
      <rPr>
        <b/>
        <sz val="16"/>
        <color indexed="60"/>
        <rFont val="Arial"/>
        <family val="2"/>
      </rPr>
      <t>(for GOODS IMPORTED ON BEHALF OF OVERSEAS PRINCIPALS)</t>
    </r>
  </si>
  <si>
    <t>2. Goods imported on behalf of overseas principals</t>
  </si>
  <si>
    <t>3. Categorise your imports.  Trace the subsequent sale or movement of selected imports made on behalf of overseas principals</t>
  </si>
  <si>
    <t>iii.
Is the purchase incurred for your business purpose?</t>
  </si>
  <si>
    <t>For S33(2) agent, do you have a system in place to trace the subsequent sales made?</t>
  </si>
  <si>
    <t>For S33A agent, are the goods imported subsequently exported out of Singapore back to same overseas principal?</t>
  </si>
  <si>
    <t>Name of overseas principal</t>
  </si>
  <si>
    <r>
      <t xml:space="preserve">Select 1 sample for </t>
    </r>
    <r>
      <rPr>
        <u/>
        <sz val="16"/>
        <rFont val="Arial"/>
        <family val="2"/>
      </rPr>
      <t>each</t>
    </r>
    <r>
      <rPr>
        <sz val="16"/>
        <rFont val="Arial"/>
        <family val="2"/>
      </rPr>
      <t xml:space="preserve"> overseas principal with the </t>
    </r>
    <r>
      <rPr>
        <u/>
        <sz val="16"/>
        <rFont val="Arial"/>
        <family val="2"/>
      </rPr>
      <t>highest</t>
    </r>
    <r>
      <rPr>
        <sz val="16"/>
        <rFont val="Arial"/>
        <family val="2"/>
      </rPr>
      <t xml:space="preserve"> import permit value.
At the time when you perform this review step, where are the goods imported under each permit?</t>
    </r>
  </si>
  <si>
    <t>Exported back to same overseas principal?</t>
  </si>
  <si>
    <t>Post Assisted Compliance Assurance Programme (ACAP) Review Report</t>
  </si>
  <si>
    <r>
      <t xml:space="preserve">(2) Generally, you are required to perform Post ACAP review (PAR) and complete this PAR Report under the following scenarios:
</t>
    </r>
    <r>
      <rPr>
        <i/>
        <sz val="12"/>
        <rFont val="Arial"/>
        <family val="2"/>
      </rPr>
      <t xml:space="preserve">
</t>
    </r>
  </si>
  <si>
    <t>(a) First PAR after the accord of ACAP status [to be completed 18 months from the date of accord of your ACAP status]; 
(b) Renewal PAR after renewal of ACAP status if your renewed status is approved before 1 Jan 2025 [to be completed 18 months from the approval of your renewed ACAP status]; or
(c) Final PAR if you are not renewing your ACAP status and you are not under GST scheme [to be completed 6 months before expiry of your ACAP status].</t>
  </si>
  <si>
    <t>You will only be required to attach and submit this GST F28 form and the relevant Appendices to IRAS if you fall under one of the following scenarios:
(a) you are applying for GST scheme after accord/ renewal of ACAP status and using PAR to support your application;
(b) you are required to perform the final PAR as you are not renewing your ACAP status and are not under GST scheme;
(c) you are required to perform additional review as informed by IRAS following the accord/ renewal of ACAP status; or
(d) your business models, activities, operating/financial processes [e.g. system overhaul or enhancements, outsourcing of business functions (including overseas shared service centre)] has changed since the last review.
Even if you are not required to submit this form to IRAS, you are required to still maintain a copy of this PAR Report and its Appendices for your records. IRAS may request for a copy of these documents for review.</t>
  </si>
  <si>
    <r>
      <t xml:space="preserve">(1) This PAR Report may take </t>
    </r>
    <r>
      <rPr>
        <u/>
        <sz val="16"/>
        <rFont val="Arial"/>
        <family val="2"/>
      </rPr>
      <t>20 minutes</t>
    </r>
    <r>
      <rPr>
        <sz val="16"/>
        <rFont val="Arial"/>
        <family val="2"/>
      </rPr>
      <t xml:space="preserve"> to complete.</t>
    </r>
  </si>
  <si>
    <t>For Renewal PAR (where applicable), the review period should be the latest 12 months of GST returns filed from IRAS’ notification of renewal of ACAP status.</t>
  </si>
  <si>
    <t>12-month review period selected for Post ACAP Review:</t>
  </si>
  <si>
    <t>Please complete Appendix 2 - Trend Analysis of this PAR Report.</t>
  </si>
  <si>
    <t>This is automatically completed based on Appendix 1.1 of this PAR Report:</t>
  </si>
  <si>
    <t>Have you rectified the errors disclosed in Appendix 1.1 of this PAR Report?</t>
  </si>
  <si>
    <t>As a result of the work performed, there was no exception other than those listed in Appendix 1.1 of this PAR Report.</t>
  </si>
  <si>
    <t>Please provide details of the errors in Appendix 1.1
(if any)</t>
  </si>
  <si>
    <t>How to complete Appendix 1.1 and 1.2 of the PAR Report</t>
  </si>
  <si>
    <t>(Please do not delete any rows or columns in Appendix 1.1 and 1.2 to avoid deleting the built-in formulas and functions.)</t>
  </si>
  <si>
    <t>The errors should be disclosed in Appendix 1.1 and 1.2 in the following manner:</t>
  </si>
  <si>
    <r>
      <t xml:space="preserve">ABC Pte. Ltd. discovered that it has not accounted for GST on the sale of fixed assets for the past 2 years from 1 Apr 2022 to 31 Mar 2024. It submitted the F28 on 30 Sep 2024. 
Applying the VDP guide, the errors made from 1 Jul 2023 will satisfy the grace period and no penalty will be imposed. The errors made in the prescribed accounting periods after the grace period (i.e. prior to 1 Jul 2023) will be subjected to a 5% penalty.
The additional tax amount from 1 Jul 2023 should be separately disclosed from errors made in other periods in </t>
    </r>
    <r>
      <rPr>
        <b/>
        <sz val="10"/>
        <rFont val="Arial"/>
        <family val="2"/>
      </rPr>
      <t>Appendix 1.2</t>
    </r>
    <r>
      <rPr>
        <sz val="10"/>
        <rFont val="Arial"/>
        <family val="2"/>
      </rPr>
      <t xml:space="preserve">:
</t>
    </r>
  </si>
  <si>
    <t>Extract of Appendix 1.2</t>
  </si>
  <si>
    <r>
      <t xml:space="preserve">The total error amount will be automatically summed and reflected in </t>
    </r>
    <r>
      <rPr>
        <b/>
        <sz val="10"/>
        <rFont val="Arial"/>
        <family val="2"/>
      </rPr>
      <t>Appendix 1.1</t>
    </r>
    <r>
      <rPr>
        <sz val="10"/>
        <rFont val="Arial"/>
        <family val="2"/>
      </rPr>
      <t>:</t>
    </r>
  </si>
  <si>
    <r>
      <t xml:space="preserve">The additional net tax payable/ repayable computed in </t>
    </r>
    <r>
      <rPr>
        <b/>
        <sz val="10"/>
        <rFont val="Arial"/>
        <family val="2"/>
      </rPr>
      <t>Appendix 1.1</t>
    </r>
    <r>
      <rPr>
        <sz val="10"/>
        <rFont val="Arial"/>
        <family val="2"/>
      </rPr>
      <t xml:space="preserve"> will be automatically reflected in Section 4 of the PAR Report:</t>
    </r>
  </si>
  <si>
    <t>Extract of Section 4 of the PAR Report</t>
  </si>
  <si>
    <t>Extract of Appendix 1.1</t>
  </si>
  <si>
    <t xml:space="preserve">Appendix 1.1 - Disclosure of Errors in GST Returns and Follow-Up Actions </t>
  </si>
  <si>
    <t xml:space="preserve">Please key in the error amount in Appendix 1.2.
These 2 fields will be auto-populated based on what you have keyed in Appendix 1.2.
</t>
  </si>
  <si>
    <t xml:space="preserve">Basis of error quantification (i.e. Actual/ Estimated^).     
</t>
  </si>
  <si>
    <t>(If the percentage reflected is not the applicable GST rate, please ensure the reasons of the listed errors is clearly reflected in Appendix 1.1).</t>
  </si>
  <si>
    <r>
      <t xml:space="preserve">Nature of error 
</t>
    </r>
    <r>
      <rPr>
        <b/>
        <i/>
        <sz val="10"/>
        <color rgb="FF0070C0"/>
        <rFont val="Arial"/>
        <family val="2"/>
      </rPr>
      <t>(Auto-populated from 
 Appendix 1.1</t>
    </r>
  </si>
  <si>
    <t>Appendix 1.2 - Detailed breakdown of error quantification</t>
  </si>
  <si>
    <r>
      <t>The boxes which are coloured in yellow are compulsory fields for you to complete, if applicable. Please refer to "</t>
    </r>
    <r>
      <rPr>
        <b/>
        <sz val="10"/>
        <rFont val="Arial"/>
        <family val="2"/>
      </rPr>
      <t>How to complete Appendix 1.1 and 1.2 of the PAR Report</t>
    </r>
    <r>
      <rPr>
        <sz val="10"/>
        <rFont val="Arial"/>
        <family val="2"/>
      </rPr>
      <t>" for an example of how to complete this template.</t>
    </r>
  </si>
  <si>
    <t>Appendix 2 - GST Trend Analysis</t>
  </si>
  <si>
    <t>d.</t>
  </si>
  <si>
    <r>
      <t xml:space="preserve">The error amount may be consolidated and disclosed on a yearly basis (i.e. financial year, tax year or calendar year) in </t>
    </r>
    <r>
      <rPr>
        <b/>
        <sz val="10"/>
        <rFont val="Arial"/>
        <family val="2"/>
      </rPr>
      <t>Appendix 1.2</t>
    </r>
    <r>
      <rPr>
        <sz val="10"/>
        <rFont val="Arial"/>
        <family val="2"/>
      </rPr>
      <t xml:space="preserve">. However, the errors made in the year that spanned between prescribed accounting periods that fall within the 1-year 'grace period'* under the VDP and after the grace period should be separately quantified. 
* </t>
    </r>
    <r>
      <rPr>
        <i/>
        <sz val="10"/>
        <rFont val="Arial"/>
        <family val="2"/>
      </rPr>
      <t>The 1-year 'grace period' refers to one year from the statutory filing deadline which is one month from the end of accounting period covered by the GST return.</t>
    </r>
  </si>
  <si>
    <t>c.</t>
  </si>
  <si>
    <t>b.</t>
  </si>
  <si>
    <t>a.</t>
  </si>
  <si>
    <r>
      <t xml:space="preserve">If error is recurring in nature, please quantify the </t>
    </r>
    <r>
      <rPr>
        <b/>
        <sz val="10"/>
        <rFont val="Arial"/>
        <family val="2"/>
      </rPr>
      <t xml:space="preserve">actual </t>
    </r>
    <r>
      <rPr>
        <sz val="10"/>
        <rFont val="Arial"/>
        <family val="2"/>
      </rPr>
      <t xml:space="preserve">error amount(s) for the PAR Period and past affected prescribed accounting period(s). 
</t>
    </r>
  </si>
  <si>
    <r>
      <rPr>
        <u/>
        <sz val="10"/>
        <rFont val="Arial"/>
        <family val="2"/>
      </rPr>
      <t xml:space="preserve">Errors resulting in </t>
    </r>
    <r>
      <rPr>
        <b/>
        <u/>
        <sz val="10"/>
        <rFont val="Arial"/>
        <family val="2"/>
      </rPr>
      <t xml:space="preserve">additional tax payable
</t>
    </r>
    <r>
      <rPr>
        <sz val="10"/>
        <rFont val="Arial"/>
        <family val="2"/>
      </rPr>
      <t xml:space="preserve">If you are unable to quantify the actual error amount(s) for all affected prescribed accounting period(s), you should at least quantify the actual error amount(s) for the PAR Period. For the remaining affected prescribed accounting period(s), you may use a proxy to compute the amount of additional tax payable (see Note 1 below). 
</t>
    </r>
    <r>
      <rPr>
        <u/>
        <sz val="10"/>
        <rFont val="Arial"/>
        <family val="2"/>
      </rPr>
      <t xml:space="preserve">Note 1: Acceptable proxies for quantification of recurring GST errors (excluding errors relating to input tax apportionment/longer period adjustment)
</t>
    </r>
    <r>
      <rPr>
        <sz val="10"/>
        <rFont val="Arial"/>
        <family val="2"/>
      </rPr>
      <t xml:space="preserve">You may use the following proxies to compute the additional tax payable for the past prescribed accounting period(s): 
(i) </t>
    </r>
    <r>
      <rPr>
        <b/>
        <sz val="10"/>
        <rFont val="Arial"/>
        <family val="2"/>
      </rPr>
      <t>Fixed quantum method</t>
    </r>
    <r>
      <rPr>
        <sz val="10"/>
        <rFont val="Arial"/>
        <family val="2"/>
      </rPr>
      <t xml:space="preserve"> - Value of tax error quantified for PAR Period x No. of affected prescribed accounting period(s)
The fixed quantum method is applicable only if the quantum of error amount would not vary significantly from period to period. 
(ii) </t>
    </r>
    <r>
      <rPr>
        <b/>
        <sz val="10"/>
        <rFont val="Arial"/>
        <family val="2"/>
      </rPr>
      <t>Error rate method</t>
    </r>
    <r>
      <rPr>
        <sz val="10"/>
        <rFont val="Arial"/>
        <family val="2"/>
      </rPr>
      <t xml:space="preserve"> (e.g. value of tax error/value of samples or total population)
The error rate method can be used if the sample(s) chosen is representative of the total population.
You need not seek prior approval from the Comptroller to use the above proxies. Please state the proxy adopted, the basis of adopting the proxy and the estimated error amounts in Appendix 1.1. 
For the use of proxies other than the fixed quantum and error rate method, you should seek the Comptroller's approval and submit your request in a separate cover letter. Please explain why the proposed proxy is reasonable and provide the breakdown of estimated tax for the affected period(s) in your submission. You should also proceed to correct your errors in your GST F5 (if you satisfy the administrative concession for correcting errors) or file GST F7(s) notwithstanding that you are seeking approval on the proxy. 
</t>
    </r>
  </si>
  <si>
    <r>
      <rPr>
        <u/>
        <sz val="10"/>
        <rFont val="Arial"/>
        <family val="2"/>
      </rPr>
      <t xml:space="preserve">Errors resulting in </t>
    </r>
    <r>
      <rPr>
        <b/>
        <u/>
        <sz val="10"/>
        <rFont val="Arial"/>
        <family val="2"/>
      </rPr>
      <t>additional refunds/ tax claimable</t>
    </r>
    <r>
      <rPr>
        <sz val="10"/>
        <rFont val="Arial"/>
        <family val="2"/>
      </rPr>
      <t xml:space="preserve">
For errors resulting in additional refunds/ tax claimable, you are required to provide the actual quantification for the PAR Period and past affected prescribed accounting period(s). No extrapolation is allowed. </t>
    </r>
  </si>
  <si>
    <t>For final PAR, if you are not renewing your ACAP status, please refer to the PAR information leaflet for the review period.</t>
  </si>
  <si>
    <r>
      <t>Are there changes in business models, activities, operating/financial processes [e.g. system overhaul or enhancements, outsourcing of business functions (including overseas shared service centre)] since the last review?</t>
    </r>
    <r>
      <rPr>
        <i/>
        <sz val="16"/>
        <rFont val="Arial"/>
        <family val="2"/>
      </rPr>
      <t xml:space="preserve"> </t>
    </r>
    <r>
      <rPr>
        <sz val="16"/>
        <rFont val="Arial"/>
        <family val="2"/>
      </rPr>
      <t xml:space="preserve">Such changes could arise from business requirement or GST legislative changes. </t>
    </r>
    <r>
      <rPr>
        <b/>
        <i/>
        <sz val="14"/>
        <rFont val="Arial"/>
        <family val="2"/>
      </rPr>
      <t xml:space="preserve">(Note: The "last review" refers to the ACAP/ACAP renewal review or the last Post ACAP Review performed, whichever is later.)  </t>
    </r>
  </si>
  <si>
    <t>Other than the major categories of transactions, you have included in your review the following:</t>
  </si>
  <si>
    <r>
      <t xml:space="preserve">Please confirm if the following categories of transactions that you have or are expected to have were reviewed in the past ACAP reviews: 
</t>
    </r>
    <r>
      <rPr>
        <b/>
        <i/>
        <sz val="14"/>
        <rFont val="Arial"/>
        <family val="2"/>
      </rPr>
      <t>(Note: Your assessment should include current, past and future expected business undertakings. You should only select 'Not applicable (N.A.)' if you do not have or expect to have such transactions.)</t>
    </r>
  </si>
  <si>
    <t>ASK Administrative Concessions Declaration form</t>
  </si>
  <si>
    <r>
      <rPr>
        <u/>
        <sz val="10"/>
        <color rgb="FF000000"/>
        <rFont val="Arial"/>
      </rPr>
      <t xml:space="preserve">Instructions
</t>
    </r>
    <r>
      <rPr>
        <sz val="10"/>
        <color rgb="FF000000"/>
        <rFont val="Arial"/>
      </rPr>
      <t xml:space="preserve">1. The boxes which are coloured in yellow are compulsory fields for you to complete, if applicable. Please refer to </t>
    </r>
    <r>
      <rPr>
        <b/>
        <i/>
        <sz val="10"/>
        <color rgb="FF000000"/>
        <rFont val="Arial"/>
      </rPr>
      <t>"How to complete Appendix 1.1 and 1.2 of the PAR Report"</t>
    </r>
    <r>
      <rPr>
        <sz val="10"/>
        <color rgb="FF000000"/>
        <rFont val="Arial"/>
      </rPr>
      <t xml:space="preserve"> for an example of how to complete this template.</t>
    </r>
  </si>
  <si>
    <r>
      <t>Assisted Self-Help Kit ('ASK'): Declaration Form on ASK Administrative Concessions</t>
    </r>
    <r>
      <rPr>
        <b/>
        <sz val="11"/>
        <rFont val="Arial"/>
        <family val="2"/>
      </rPr>
      <t xml:space="preserve"> </t>
    </r>
    <r>
      <rPr>
        <sz val="11"/>
        <rFont val="Arial"/>
        <family val="2"/>
      </rPr>
      <t>(if applicable)</t>
    </r>
  </si>
  <si>
    <t>Name of worksheet/ link</t>
  </si>
  <si>
    <t>2. Please complete the ASK Administrative Concessions form* if any of your errors can satisfy the conditions and qualify under the scenarios listed therein. If you are required to submit the F28 (PAR Report) to IRAS, you should submit the completed ASK Administrative Concessions form, together with the F28, to IRAS. Unless otherwise stated, the ASK administrative concessions will only apply to past errors and you are required to take remedial actions to prevent recurrence of the errors.
*The ASK Administrative Concessions form can be downloaded from IRAS website (Home&gt; Quick Links &gt; Forms &gt; GST &gt;  Others &gt; ASK: Declaration Form on ASK Administrative Concessions).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</si>
</sst>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8" formatCode="&quot;$&quot;#,##0.00;[Red]\-&quot;$&quot;#,##0.00"/>
    <numFmt numFmtId="44" formatCode="_-&quot;$&quot;* #,##0.00_-;\-&quot;$&quot;* #,##0.00_-;_-&quot;$&quot;* &quot;-&quot;??_-;_-@_-"/>
    <numFmt numFmtId="43" formatCode="_-* #,##0.00_-;\-* #,##0.00_-;_-* &quot;-&quot;??_-;_-@_-"/>
    <numFmt numFmtId="164" formatCode="&quot;$&quot;#,##0.00_);[Red]\(&quot;$&quot;#,##0.00\)"/>
    <numFmt numFmtId="165" formatCode="_(&quot;$&quot;* #,##0.00_);_(&quot;$&quot;* \(#,##0.00\);_(&quot;$&quot;* &quot;-&quot;??_);_(@_)"/>
    <numFmt numFmtId="166" formatCode="_(* #,##0.00_);_(* \(#,##0.00\);_(* &quot;-&quot;??_);_(@_)"/>
    <numFmt numFmtId="167" formatCode="d\-mmm\-yyyy"/>
    <numFmt numFmtId="168" formatCode="mm/yyyy"/>
    <numFmt numFmtId="169" formatCode="_(* #,##0_);_(* \(#,##0\);_(* &quot;-&quot;??_);_(@_)"/>
    <numFmt numFmtId="170" formatCode="[$-14809]dd/mm/yyyy;@"/>
    <numFmt numFmtId="171" formatCode="0.0"/>
    <numFmt numFmtId="172" formatCode="&quot;$&quot;#,##0.00"/>
    <numFmt numFmtId="173" formatCode="dd/mm/yyyy"/>
  </numFmts>
  <fonts count="243" x14ac:knownFonts="1">
    <font>
      <sz val="11"/>
      <color indexed="8"/>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4"/>
      <color indexed="8"/>
      <name val="Arial"/>
      <family val="2"/>
    </font>
    <font>
      <sz val="14"/>
      <name val="Arial"/>
      <family val="2"/>
    </font>
    <font>
      <b/>
      <sz val="14"/>
      <name val="Arial"/>
      <family val="2"/>
    </font>
    <font>
      <sz val="12"/>
      <name val="Arial"/>
      <family val="2"/>
    </font>
    <font>
      <b/>
      <u/>
      <sz val="14"/>
      <name val="Arial"/>
      <family val="2"/>
    </font>
    <font>
      <i/>
      <sz val="14"/>
      <name val="Arial"/>
      <family val="2"/>
    </font>
    <font>
      <b/>
      <i/>
      <sz val="14"/>
      <name val="Arial"/>
      <family val="2"/>
    </font>
    <font>
      <u/>
      <sz val="12"/>
      <name val="Arial"/>
      <family val="2"/>
    </font>
    <font>
      <i/>
      <sz val="13"/>
      <name val="Arial"/>
      <family val="2"/>
    </font>
    <font>
      <b/>
      <sz val="12"/>
      <name val="Arial"/>
      <family val="2"/>
    </font>
    <font>
      <u/>
      <sz val="14"/>
      <name val="Arial"/>
      <family val="2"/>
    </font>
    <font>
      <u/>
      <sz val="14"/>
      <color indexed="54"/>
      <name val="Arial"/>
      <family val="2"/>
    </font>
    <font>
      <i/>
      <sz val="14"/>
      <color indexed="18"/>
      <name val="Arial"/>
      <family val="2"/>
    </font>
    <font>
      <sz val="14"/>
      <color indexed="12"/>
      <name val="Arial"/>
      <family val="2"/>
    </font>
    <font>
      <sz val="18"/>
      <name val="Arial"/>
      <family val="2"/>
    </font>
    <font>
      <sz val="16"/>
      <name val="Arial"/>
      <family val="2"/>
    </font>
    <font>
      <i/>
      <sz val="12"/>
      <name val="Arial"/>
      <family val="2"/>
    </font>
    <font>
      <i/>
      <vertAlign val="superscript"/>
      <sz val="14"/>
      <name val="Arial"/>
      <family val="2"/>
    </font>
    <font>
      <b/>
      <sz val="12"/>
      <color indexed="12"/>
      <name val="Arial"/>
      <family val="2"/>
    </font>
    <font>
      <b/>
      <sz val="11.5"/>
      <color indexed="12"/>
      <name val="Arial"/>
      <family val="2"/>
    </font>
    <font>
      <sz val="11"/>
      <color indexed="8"/>
      <name val="Calibri"/>
      <family val="2"/>
    </font>
    <font>
      <u/>
      <sz val="10"/>
      <color indexed="12"/>
      <name val="Arial"/>
      <family val="2"/>
    </font>
    <font>
      <sz val="11"/>
      <color indexed="8"/>
      <name val="Arial"/>
      <family val="2"/>
    </font>
    <font>
      <b/>
      <sz val="11"/>
      <color indexed="8"/>
      <name val="Arial"/>
      <family val="2"/>
    </font>
    <font>
      <b/>
      <sz val="12"/>
      <color indexed="8"/>
      <name val="Arial"/>
      <family val="2"/>
    </font>
    <font>
      <b/>
      <u/>
      <sz val="12"/>
      <color indexed="8"/>
      <name val="Arial"/>
      <family val="2"/>
    </font>
    <font>
      <b/>
      <strike/>
      <sz val="12"/>
      <name val="Arial"/>
      <family val="2"/>
    </font>
    <font>
      <b/>
      <sz val="16"/>
      <name val="Arial"/>
      <family val="2"/>
    </font>
    <font>
      <b/>
      <u/>
      <sz val="16"/>
      <name val="Arial"/>
      <family val="2"/>
    </font>
    <font>
      <u/>
      <sz val="16"/>
      <name val="Arial"/>
      <family val="2"/>
    </font>
    <font>
      <sz val="16"/>
      <color indexed="8"/>
      <name val="Arial"/>
      <family val="2"/>
    </font>
    <font>
      <sz val="16"/>
      <color indexed="10"/>
      <name val="Arial"/>
      <family val="2"/>
    </font>
    <font>
      <i/>
      <sz val="16"/>
      <name val="Arial"/>
      <family val="2"/>
    </font>
    <font>
      <b/>
      <i/>
      <sz val="16"/>
      <name val="Arial"/>
      <family val="2"/>
    </font>
    <font>
      <sz val="16"/>
      <color indexed="8"/>
      <name val="Calibri"/>
      <family val="2"/>
    </font>
    <font>
      <sz val="16"/>
      <name val="Calibri"/>
      <family val="2"/>
    </font>
    <font>
      <b/>
      <vertAlign val="superscript"/>
      <sz val="16"/>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sz val="11"/>
      <color theme="1"/>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6"/>
      <color indexed="12"/>
      <name val="Arial"/>
      <family val="2"/>
    </font>
    <font>
      <sz val="10"/>
      <color indexed="8"/>
      <name val="Arial"/>
      <family val="2"/>
    </font>
    <font>
      <b/>
      <sz val="16"/>
      <color indexed="10"/>
      <name val="Arial"/>
      <family val="2"/>
    </font>
    <font>
      <b/>
      <u/>
      <sz val="16"/>
      <color indexed="8"/>
      <name val="Arial"/>
      <family val="2"/>
    </font>
    <font>
      <b/>
      <sz val="16"/>
      <color indexed="8"/>
      <name val="Arial"/>
      <family val="2"/>
    </font>
    <font>
      <b/>
      <i/>
      <sz val="20"/>
      <color indexed="8"/>
      <name val="Arial"/>
      <family val="2"/>
    </font>
    <font>
      <i/>
      <sz val="16"/>
      <color indexed="8"/>
      <name val="Arial"/>
      <family val="2"/>
    </font>
    <font>
      <b/>
      <sz val="12"/>
      <name val="Calibri"/>
      <family val="2"/>
    </font>
    <font>
      <b/>
      <i/>
      <sz val="16"/>
      <color indexed="9"/>
      <name val="Arial"/>
      <family val="2"/>
    </font>
    <font>
      <b/>
      <sz val="16"/>
      <color indexed="12"/>
      <name val="Arial"/>
      <family val="2"/>
    </font>
    <font>
      <b/>
      <strike/>
      <sz val="16"/>
      <color indexed="12"/>
      <name val="Arial"/>
      <family val="2"/>
    </font>
    <font>
      <b/>
      <sz val="16"/>
      <color indexed="9"/>
      <name val="Arial"/>
      <family val="2"/>
    </font>
    <font>
      <sz val="16"/>
      <color indexed="21"/>
      <name val="Arial"/>
      <family val="2"/>
    </font>
    <font>
      <b/>
      <i/>
      <sz val="20"/>
      <name val="Arial"/>
      <family val="2"/>
    </font>
    <font>
      <b/>
      <i/>
      <sz val="16"/>
      <color indexed="8"/>
      <name val="Arial"/>
      <family val="2"/>
    </font>
    <font>
      <u/>
      <sz val="16"/>
      <color indexed="8"/>
      <name val="Arial"/>
      <family val="2"/>
    </font>
    <font>
      <sz val="16"/>
      <color indexed="9"/>
      <name val="Arial"/>
      <family val="2"/>
    </font>
    <font>
      <b/>
      <sz val="14"/>
      <color indexed="9"/>
      <name val="Arial"/>
      <family val="2"/>
    </font>
    <font>
      <b/>
      <i/>
      <sz val="14"/>
      <color indexed="9"/>
      <name val="Arial"/>
      <family val="2"/>
    </font>
    <font>
      <b/>
      <u/>
      <sz val="16"/>
      <color indexed="9"/>
      <name val="Arial"/>
      <family val="2"/>
    </font>
    <font>
      <b/>
      <sz val="28"/>
      <color indexed="12"/>
      <name val="Britannic Bold"/>
      <family val="2"/>
    </font>
    <font>
      <u/>
      <sz val="7"/>
      <color indexed="12"/>
      <name val="Arial"/>
      <family val="2"/>
    </font>
    <font>
      <b/>
      <sz val="18"/>
      <name val="Arial"/>
      <family val="2"/>
    </font>
    <font>
      <b/>
      <sz val="28"/>
      <color indexed="49"/>
      <name val="Arial"/>
      <family val="2"/>
    </font>
    <font>
      <b/>
      <sz val="11"/>
      <color indexed="8"/>
      <name val="Tahoma"/>
      <family val="2"/>
    </font>
    <font>
      <b/>
      <sz val="16"/>
      <color indexed="60"/>
      <name val="Arial"/>
      <family val="2"/>
    </font>
    <font>
      <b/>
      <sz val="14"/>
      <color indexed="10"/>
      <name val="Arial"/>
      <family val="2"/>
    </font>
    <font>
      <sz val="14"/>
      <color indexed="10"/>
      <name val="Arial"/>
      <family val="2"/>
    </font>
    <font>
      <b/>
      <sz val="28"/>
      <color indexed="30"/>
      <name val="Britannic Bold"/>
      <family val="2"/>
    </font>
    <font>
      <b/>
      <sz val="28"/>
      <color indexed="30"/>
      <name val="Arial"/>
      <family val="2"/>
    </font>
    <font>
      <sz val="12"/>
      <color indexed="8"/>
      <name val="Arial"/>
      <family val="2"/>
    </font>
    <font>
      <sz val="18"/>
      <color indexed="12"/>
      <name val="Arial"/>
      <family val="2"/>
    </font>
    <font>
      <u/>
      <sz val="16"/>
      <color indexed="9"/>
      <name val="Arial"/>
      <family val="2"/>
    </font>
    <font>
      <b/>
      <sz val="18"/>
      <color indexed="9"/>
      <name val="Arial"/>
      <family val="2"/>
    </font>
    <font>
      <b/>
      <i/>
      <u/>
      <sz val="16"/>
      <color indexed="9"/>
      <name val="Arial"/>
      <family val="2"/>
    </font>
    <font>
      <sz val="16"/>
      <color indexed="30"/>
      <name val="Arial"/>
      <family val="2"/>
    </font>
    <font>
      <sz val="18"/>
      <color theme="3"/>
      <name val="Cambria"/>
      <family val="2"/>
      <scheme val="major"/>
    </font>
    <font>
      <sz val="11"/>
      <color theme="1"/>
      <name val="Arial"/>
      <family val="2"/>
    </font>
    <font>
      <b/>
      <sz val="11"/>
      <color indexed="8"/>
      <name val="Calibri"/>
      <family val="2"/>
    </font>
    <font>
      <sz val="12"/>
      <color indexed="23"/>
      <name val="Arial"/>
      <family val="2"/>
    </font>
    <font>
      <sz val="18"/>
      <color indexed="8"/>
      <name val="Arial"/>
      <family val="2"/>
    </font>
    <font>
      <sz val="9"/>
      <color indexed="81"/>
      <name val="Tahoma"/>
      <family val="2"/>
    </font>
    <font>
      <sz val="12"/>
      <color indexed="54"/>
      <name val="Arial"/>
      <family val="2"/>
    </font>
    <font>
      <b/>
      <sz val="12"/>
      <color theme="0"/>
      <name val="Arial"/>
      <family val="2"/>
    </font>
    <font>
      <b/>
      <sz val="12"/>
      <color theme="0"/>
      <name val="Calibri"/>
      <family val="2"/>
    </font>
    <font>
      <b/>
      <sz val="12"/>
      <color indexed="8"/>
      <name val="Calibri"/>
      <family val="2"/>
    </font>
    <font>
      <sz val="12"/>
      <color theme="1"/>
      <name val="Arial"/>
      <family val="2"/>
    </font>
    <font>
      <sz val="12"/>
      <color theme="0"/>
      <name val="Arial"/>
      <family val="2"/>
    </font>
    <font>
      <sz val="12"/>
      <color theme="8"/>
      <name val="Arial Narrow"/>
      <family val="2"/>
    </font>
    <font>
      <sz val="12"/>
      <color indexed="9"/>
      <name val="Arial"/>
      <family val="2"/>
    </font>
    <font>
      <b/>
      <sz val="10"/>
      <name val="Arial"/>
      <family val="2"/>
    </font>
    <font>
      <b/>
      <sz val="10"/>
      <color indexed="12"/>
      <name val="Arial"/>
      <family val="2"/>
    </font>
    <font>
      <b/>
      <sz val="10"/>
      <color theme="0"/>
      <name val="Arial"/>
      <family val="2"/>
    </font>
    <font>
      <b/>
      <sz val="10"/>
      <color theme="0"/>
      <name val="Calibri"/>
      <family val="2"/>
    </font>
    <font>
      <b/>
      <sz val="10"/>
      <color indexed="8"/>
      <name val="Calibri"/>
      <family val="2"/>
    </font>
    <font>
      <b/>
      <sz val="10"/>
      <color indexed="9"/>
      <name val="Arial"/>
      <family val="2"/>
    </font>
    <font>
      <i/>
      <sz val="10"/>
      <color indexed="12"/>
      <name val="Arial"/>
      <family val="2"/>
    </font>
    <font>
      <i/>
      <sz val="10"/>
      <color rgb="FFFF0000"/>
      <name val="Arial"/>
      <family val="2"/>
    </font>
    <font>
      <b/>
      <sz val="10"/>
      <color indexed="8"/>
      <name val="Arial"/>
      <family val="2"/>
    </font>
    <font>
      <i/>
      <sz val="10"/>
      <name val="Arial"/>
      <family val="2"/>
    </font>
    <font>
      <b/>
      <sz val="10"/>
      <color indexed="56"/>
      <name val="Arial"/>
      <family val="2"/>
    </font>
    <font>
      <sz val="10"/>
      <color indexed="56"/>
      <name val="Arial"/>
      <family val="2"/>
    </font>
    <font>
      <sz val="10"/>
      <color indexed="30"/>
      <name val="Arial"/>
      <family val="2"/>
    </font>
    <font>
      <b/>
      <sz val="10"/>
      <color indexed="30"/>
      <name val="Arial"/>
      <family val="2"/>
    </font>
    <font>
      <b/>
      <sz val="10"/>
      <color indexed="10"/>
      <name val="Arial"/>
      <family val="2"/>
    </font>
    <font>
      <b/>
      <sz val="10"/>
      <color rgb="FFFF0000"/>
      <name val="Arial"/>
      <family val="2"/>
    </font>
    <font>
      <sz val="10"/>
      <color indexed="54"/>
      <name val="Arial"/>
      <family val="2"/>
    </font>
    <font>
      <sz val="11"/>
      <color theme="8"/>
      <name val="Arial Narrow"/>
      <family val="2"/>
    </font>
    <font>
      <b/>
      <i/>
      <sz val="8"/>
      <color rgb="FF0070C0"/>
      <name val="Arial Narrow"/>
      <family val="2"/>
    </font>
    <font>
      <sz val="10"/>
      <color theme="0"/>
      <name val="Arial"/>
      <family val="2"/>
    </font>
    <font>
      <sz val="10"/>
      <color theme="8"/>
      <name val="Arial Narrow"/>
      <family val="2"/>
    </font>
    <font>
      <sz val="10"/>
      <color indexed="9"/>
      <name val="Arial"/>
      <family val="2"/>
    </font>
    <font>
      <sz val="16"/>
      <color theme="1"/>
      <name val="Arial"/>
      <family val="2"/>
    </font>
    <font>
      <b/>
      <sz val="16"/>
      <color theme="0" tint="-0.249977111117893"/>
      <name val="Arial"/>
      <family val="2"/>
    </font>
    <font>
      <sz val="14"/>
      <color theme="0" tint="-0.249977111117893"/>
      <name val="Arial"/>
      <family val="2"/>
    </font>
    <font>
      <sz val="10"/>
      <color indexed="23"/>
      <name val="Arial"/>
      <family val="2"/>
    </font>
    <font>
      <sz val="10"/>
      <color rgb="FFFF0000"/>
      <name val="Arial"/>
      <family val="2"/>
    </font>
    <font>
      <sz val="16"/>
      <color rgb="FFFF0000"/>
      <name val="Arial"/>
      <family val="2"/>
    </font>
    <font>
      <i/>
      <sz val="16"/>
      <color indexed="10"/>
      <name val="Arial"/>
      <family val="2"/>
    </font>
    <font>
      <strike/>
      <sz val="16"/>
      <name val="Arial"/>
      <family val="2"/>
    </font>
    <font>
      <u/>
      <sz val="11"/>
      <color theme="10"/>
      <name val="Calibri"/>
      <family val="2"/>
    </font>
    <font>
      <b/>
      <sz val="12"/>
      <color indexed="81"/>
      <name val="Tahoma"/>
      <family val="2"/>
    </font>
    <font>
      <sz val="12"/>
      <color indexed="81"/>
      <name val="Tahoma"/>
      <family val="2"/>
    </font>
    <font>
      <b/>
      <sz val="14"/>
      <color indexed="21"/>
      <name val="Arial"/>
      <family val="2"/>
    </font>
    <font>
      <sz val="14"/>
      <color indexed="21"/>
      <name val="Arial"/>
      <family val="2"/>
    </font>
    <font>
      <strike/>
      <sz val="14"/>
      <name val="Arial"/>
      <family val="2"/>
    </font>
    <font>
      <sz val="14"/>
      <color indexed="54"/>
      <name val="Arial"/>
      <family val="2"/>
    </font>
    <font>
      <b/>
      <u/>
      <sz val="16"/>
      <color theme="1"/>
      <name val="Arial"/>
      <family val="2"/>
    </font>
    <font>
      <b/>
      <sz val="14"/>
      <color rgb="FFFFFFFF"/>
      <name val="Arial"/>
      <family val="2"/>
    </font>
    <font>
      <b/>
      <sz val="16"/>
      <color rgb="FFFFFFFF"/>
      <name val="Arial"/>
      <family val="2"/>
    </font>
    <font>
      <b/>
      <sz val="16"/>
      <color rgb="FFFF0000"/>
      <name val="Arial"/>
      <family val="2"/>
    </font>
    <font>
      <i/>
      <sz val="14"/>
      <color rgb="FFFF0000"/>
      <name val="Arial"/>
      <family val="2"/>
    </font>
    <font>
      <sz val="16"/>
      <color rgb="FF00B050"/>
      <name val="Arial"/>
      <family val="2"/>
    </font>
    <font>
      <sz val="14"/>
      <color rgb="FFFF0000"/>
      <name val="Arial"/>
      <family val="2"/>
    </font>
    <font>
      <b/>
      <sz val="16"/>
      <color rgb="FF00B050"/>
      <name val="Arial"/>
      <family val="2"/>
    </font>
    <font>
      <sz val="16"/>
      <color rgb="FF7030A0"/>
      <name val="Arial"/>
      <family val="2"/>
    </font>
    <font>
      <i/>
      <u/>
      <sz val="14"/>
      <name val="Arial"/>
      <family val="2"/>
    </font>
    <font>
      <u/>
      <sz val="16"/>
      <color theme="10"/>
      <name val="Arial"/>
      <family val="2"/>
    </font>
    <font>
      <i/>
      <u/>
      <sz val="10"/>
      <color indexed="8"/>
      <name val="Arial"/>
      <family val="2"/>
    </font>
    <font>
      <sz val="10"/>
      <color rgb="FF00B050"/>
      <name val="Arial"/>
      <family val="2"/>
    </font>
    <font>
      <b/>
      <sz val="10"/>
      <color rgb="FF0066CC"/>
      <name val="Arial"/>
      <family val="2"/>
    </font>
    <font>
      <b/>
      <sz val="9"/>
      <color indexed="81"/>
      <name val="Tahoma"/>
      <family val="2"/>
    </font>
    <font>
      <sz val="12"/>
      <color rgb="FFFF0000"/>
      <name val="Arial"/>
      <family val="2"/>
    </font>
    <font>
      <sz val="9"/>
      <color indexed="10"/>
      <name val="Tahoma"/>
      <family val="2"/>
    </font>
    <font>
      <vertAlign val="superscript"/>
      <sz val="16"/>
      <name val="Arial"/>
      <family val="2"/>
    </font>
    <font>
      <u/>
      <sz val="12"/>
      <color theme="10"/>
      <name val="Arial"/>
      <family val="2"/>
    </font>
    <font>
      <i/>
      <vertAlign val="superscript"/>
      <sz val="16"/>
      <name val="Arial"/>
      <family val="2"/>
    </font>
    <font>
      <u/>
      <sz val="11"/>
      <color theme="10"/>
      <name val="Arial"/>
      <family val="2"/>
    </font>
    <font>
      <b/>
      <sz val="14"/>
      <color theme="0"/>
      <name val="Arial"/>
      <family val="2"/>
    </font>
    <font>
      <b/>
      <i/>
      <sz val="14"/>
      <color theme="0"/>
      <name val="Arial"/>
      <family val="2"/>
    </font>
    <font>
      <b/>
      <sz val="16"/>
      <color indexed="30"/>
      <name val="Arial"/>
      <family val="2"/>
    </font>
    <font>
      <sz val="11"/>
      <color rgb="FF9C5700"/>
      <name val="Calibri"/>
      <family val="2"/>
      <scheme val="minor"/>
    </font>
    <font>
      <b/>
      <sz val="28"/>
      <name val="Arial"/>
      <family val="2"/>
    </font>
    <font>
      <b/>
      <i/>
      <u/>
      <sz val="16"/>
      <name val="Arial"/>
      <family val="2"/>
    </font>
    <font>
      <sz val="14"/>
      <color rgb="FF3333FF"/>
      <name val="Arial"/>
      <family val="2"/>
    </font>
    <font>
      <b/>
      <sz val="11"/>
      <color rgb="FF000000"/>
      <name val="Arial"/>
      <family val="2"/>
    </font>
    <font>
      <sz val="10"/>
      <color theme="1"/>
      <name val="Arial"/>
      <family val="2"/>
    </font>
    <font>
      <sz val="12"/>
      <color rgb="FF00B050"/>
      <name val="Arial"/>
      <family val="2"/>
    </font>
    <font>
      <strike/>
      <sz val="12"/>
      <color rgb="FFFF0000"/>
      <name val="Arial"/>
      <family val="2"/>
    </font>
    <font>
      <sz val="12"/>
      <color rgb="FF3333FF"/>
      <name val="Arial"/>
      <family val="2"/>
    </font>
    <font>
      <i/>
      <sz val="11"/>
      <name val="Arial"/>
      <family val="2"/>
    </font>
    <font>
      <b/>
      <strike/>
      <u/>
      <sz val="16"/>
      <color rgb="FFFF0000"/>
      <name val="Cambria"/>
      <family val="1"/>
    </font>
    <font>
      <strike/>
      <sz val="16"/>
      <color rgb="FFFF0000"/>
      <name val="Cambria"/>
      <family val="1"/>
    </font>
    <font>
      <strike/>
      <sz val="14"/>
      <color rgb="FFFF0000"/>
      <name val="Cambria"/>
      <family val="1"/>
    </font>
    <font>
      <strike/>
      <sz val="12"/>
      <color rgb="FFFF0000"/>
      <name val="Cambria"/>
      <family val="1"/>
    </font>
    <font>
      <b/>
      <sz val="12"/>
      <color rgb="FF3333FF"/>
      <name val="Arial"/>
      <family val="2"/>
    </font>
    <font>
      <sz val="11"/>
      <color rgb="FF3333FF"/>
      <name val="Arial"/>
      <family val="2"/>
    </font>
    <font>
      <sz val="10"/>
      <color rgb="FF3333FF"/>
      <name val="Arial"/>
      <family val="2"/>
    </font>
    <font>
      <b/>
      <sz val="10"/>
      <color rgb="FF3333FF"/>
      <name val="Calibri"/>
      <family val="2"/>
    </font>
    <font>
      <b/>
      <sz val="11"/>
      <color rgb="FF3333FF"/>
      <name val="Calibri"/>
      <family val="2"/>
    </font>
    <font>
      <sz val="16"/>
      <color rgb="FFFF0000"/>
      <name val="Cambria"/>
      <family val="1"/>
    </font>
    <font>
      <u/>
      <sz val="11"/>
      <color rgb="FFFF0000"/>
      <name val="Cambria"/>
      <family val="1"/>
    </font>
    <font>
      <i/>
      <sz val="14"/>
      <color rgb="FFFF0000"/>
      <name val="Cambria"/>
      <family val="1"/>
    </font>
    <font>
      <sz val="16"/>
      <color rgb="FF00B050"/>
      <name val="Cambria"/>
      <family val="1"/>
    </font>
    <font>
      <strike/>
      <sz val="16"/>
      <color rgb="FF00B050"/>
      <name val="Cambria"/>
      <family val="1"/>
    </font>
    <font>
      <sz val="12"/>
      <color rgb="FF00B050"/>
      <name val="Cambria"/>
      <family val="1"/>
    </font>
    <font>
      <b/>
      <strike/>
      <sz val="16"/>
      <color rgb="FFFF0000"/>
      <name val="Cambria"/>
      <family val="1"/>
    </font>
    <font>
      <sz val="12"/>
      <color theme="1"/>
      <name val="Calibri"/>
      <family val="2"/>
      <scheme val="minor"/>
    </font>
    <font>
      <b/>
      <u/>
      <sz val="10"/>
      <name val="Arial"/>
      <family val="2"/>
    </font>
    <font>
      <u/>
      <sz val="10"/>
      <color indexed="8"/>
      <name val="Arial"/>
      <family val="2"/>
    </font>
    <font>
      <sz val="10"/>
      <color indexed="12"/>
      <name val="Arial"/>
      <family val="2"/>
    </font>
    <font>
      <b/>
      <sz val="28"/>
      <color rgb="FF00B050"/>
      <name val="Arial"/>
      <family val="2"/>
    </font>
    <font>
      <b/>
      <sz val="28"/>
      <color theme="8"/>
      <name val="Arial"/>
      <family val="2"/>
    </font>
    <font>
      <b/>
      <sz val="28"/>
      <color rgb="FF0070C0"/>
      <name val="Arial"/>
      <family val="2"/>
    </font>
    <font>
      <sz val="11"/>
      <color theme="10"/>
      <name val="Arial"/>
      <family val="2"/>
    </font>
    <font>
      <sz val="11"/>
      <color rgb="FF000000"/>
      <name val="Calibri"/>
      <family val="2"/>
      <scheme val="minor"/>
    </font>
    <font>
      <sz val="11"/>
      <color rgb="FF000000"/>
      <name val="Calibri"/>
      <family val="2"/>
      <scheme val="minor"/>
    </font>
    <font>
      <b/>
      <sz val="28"/>
      <color theme="6" tint="-0.249977111117893"/>
      <name val="Arial"/>
      <family val="2"/>
    </font>
    <font>
      <sz val="16"/>
      <color theme="6" tint="-0.249977111117893"/>
      <name val="Arial"/>
      <family val="2"/>
    </font>
    <font>
      <sz val="14"/>
      <color theme="6" tint="-0.249977111117893"/>
      <name val="Arial"/>
      <family val="2"/>
    </font>
    <font>
      <b/>
      <sz val="12"/>
      <color theme="1"/>
      <name val="Arial"/>
      <family val="2"/>
    </font>
    <font>
      <vertAlign val="superscript"/>
      <sz val="11"/>
      <color theme="1"/>
      <name val="Arial"/>
      <family val="2"/>
    </font>
    <font>
      <sz val="14"/>
      <color theme="1"/>
      <name val="Arial"/>
      <family val="2"/>
    </font>
    <font>
      <b/>
      <u/>
      <sz val="12"/>
      <name val="Arial"/>
      <family val="2"/>
    </font>
    <font>
      <b/>
      <sz val="28"/>
      <color rgb="FF3333FF"/>
      <name val="Arial"/>
      <family val="2"/>
    </font>
    <font>
      <b/>
      <sz val="28"/>
      <color rgb="FFFF0000"/>
      <name val="Arial"/>
      <family val="2"/>
    </font>
    <font>
      <b/>
      <sz val="28"/>
      <color theme="4" tint="-0.249977111117893"/>
      <name val="Arial"/>
      <family val="2"/>
    </font>
    <font>
      <sz val="16"/>
      <color rgb="FF000000"/>
      <name val="Arial"/>
      <family val="2"/>
    </font>
    <font>
      <sz val="14"/>
      <color theme="7"/>
      <name val="Arial"/>
      <family val="2"/>
    </font>
    <font>
      <sz val="16"/>
      <color theme="7"/>
      <name val="Arial"/>
      <family val="2"/>
    </font>
    <font>
      <sz val="11"/>
      <color rgb="FF454953"/>
      <name val="Trebuchet MS"/>
      <family val="2"/>
    </font>
    <font>
      <b/>
      <sz val="11"/>
      <color rgb="FF454953"/>
      <name val="Trebuchet MS"/>
      <family val="2"/>
    </font>
    <font>
      <b/>
      <strike/>
      <u/>
      <sz val="16"/>
      <name val="Cambria"/>
      <family val="1"/>
    </font>
    <font>
      <strike/>
      <sz val="16"/>
      <name val="Cambria"/>
      <family val="1"/>
    </font>
    <font>
      <sz val="16"/>
      <name val="Cambria"/>
      <family val="1"/>
    </font>
    <font>
      <u/>
      <sz val="11"/>
      <name val="Arial"/>
      <family val="2"/>
    </font>
    <font>
      <i/>
      <strike/>
      <sz val="14"/>
      <name val="Cambria"/>
      <family val="1"/>
    </font>
    <font>
      <u/>
      <sz val="10"/>
      <name val="Arial"/>
      <family val="2"/>
    </font>
    <font>
      <b/>
      <i/>
      <sz val="11"/>
      <name val="Arial"/>
      <family val="2"/>
    </font>
    <font>
      <b/>
      <i/>
      <sz val="10"/>
      <color rgb="FF0070C0"/>
      <name val="Arial"/>
      <family val="2"/>
    </font>
    <font>
      <sz val="10"/>
      <color rgb="FF000000"/>
      <name val="Arial"/>
    </font>
    <font>
      <u/>
      <sz val="10"/>
      <color rgb="FF000000"/>
      <name val="Arial"/>
    </font>
    <font>
      <b/>
      <i/>
      <sz val="10"/>
      <color rgb="FF000000"/>
      <name val="Arial"/>
    </font>
    <font>
      <sz val="10"/>
      <color rgb="FF000000"/>
      <name val="Arial"/>
      <family val="2"/>
    </font>
    <font>
      <b/>
      <sz val="11"/>
      <name val="Arial"/>
      <family val="2"/>
    </font>
    <font>
      <sz val="11"/>
      <name val="Arial"/>
      <family val="2"/>
    </font>
  </fonts>
  <fills count="8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rgb="FFDDD9C3"/>
        <bgColor indexed="64"/>
      </patternFill>
    </fill>
    <fill>
      <patternFill patternType="solid">
        <fgColor rgb="FFFFFFCC"/>
        <bgColor indexed="64"/>
      </patternFill>
    </fill>
    <fill>
      <patternFill patternType="solid">
        <fgColor rgb="FF0000FF"/>
        <bgColor indexed="64"/>
      </patternFill>
    </fill>
    <fill>
      <patternFill patternType="solid">
        <fgColor rgb="FFFDE9D9"/>
        <bgColor indexed="64"/>
      </patternFill>
    </fill>
    <fill>
      <patternFill patternType="solid">
        <fgColor rgb="FF0070C0"/>
        <bgColor indexed="64"/>
      </patternFill>
    </fill>
    <fill>
      <patternFill patternType="solid">
        <fgColor rgb="FFFF0000"/>
        <bgColor indexed="64"/>
      </patternFill>
    </fill>
    <fill>
      <patternFill patternType="solid">
        <fgColor rgb="FFC5D9F1"/>
        <bgColor indexed="64"/>
      </patternFill>
    </fill>
    <fill>
      <patternFill patternType="solid">
        <fgColor rgb="FFFCD5B4"/>
        <bgColor indexed="64"/>
      </patternFill>
    </fill>
    <fill>
      <patternFill patternType="solid">
        <fgColor rgb="FFF2DDDC"/>
        <bgColor indexed="64"/>
      </patternFill>
    </fill>
    <fill>
      <patternFill patternType="solid">
        <fgColor rgb="FFC76361"/>
        <bgColor indexed="64"/>
      </patternFill>
    </fill>
    <fill>
      <patternFill patternType="solid">
        <fgColor rgb="FFE6B9B8"/>
        <bgColor indexed="64"/>
      </patternFill>
    </fill>
    <fill>
      <patternFill patternType="solid">
        <fgColor rgb="FF00B050"/>
        <bgColor indexed="64"/>
      </patternFill>
    </fill>
    <fill>
      <patternFill patternType="solid">
        <fgColor rgb="FFD7E4BC"/>
        <bgColor indexed="64"/>
      </patternFill>
    </fill>
    <fill>
      <patternFill patternType="solid">
        <fgColor rgb="FFEBF1DE"/>
        <bgColor indexed="64"/>
      </patternFill>
    </fill>
    <fill>
      <patternFill patternType="solid">
        <fgColor rgb="FF92D050"/>
        <bgColor indexed="64"/>
      </patternFill>
    </fill>
    <fill>
      <patternFill patternType="solid">
        <fgColor rgb="FFC2D69A"/>
        <bgColor indexed="64"/>
      </patternFill>
    </fill>
    <fill>
      <patternFill patternType="solid">
        <fgColor rgb="FF4BACC6"/>
        <bgColor indexed="64"/>
      </patternFill>
    </fill>
    <fill>
      <patternFill patternType="solid">
        <fgColor rgb="FFB7DEE8"/>
        <bgColor indexed="64"/>
      </patternFill>
    </fill>
    <fill>
      <patternFill patternType="solid">
        <fgColor rgb="FFB6DDE8"/>
        <bgColor indexed="64"/>
      </patternFill>
    </fill>
    <fill>
      <patternFill patternType="solid">
        <fgColor rgb="FFCC99FF"/>
        <bgColor indexed="64"/>
      </patternFill>
    </fill>
    <fill>
      <patternFill patternType="solid">
        <fgColor rgb="FFFFCCCC"/>
        <bgColor indexed="64"/>
      </patternFill>
    </fill>
    <fill>
      <patternFill patternType="solid">
        <fgColor rgb="FFFF8080"/>
        <bgColor indexed="64"/>
      </patternFill>
    </fill>
    <fill>
      <patternFill patternType="solid">
        <fgColor rgb="FFFF8F8F"/>
        <bgColor indexed="64"/>
      </patternFill>
    </fill>
    <fill>
      <patternFill patternType="solid">
        <fgColor rgb="FF00E600"/>
        <bgColor indexed="64"/>
      </patternFill>
    </fill>
    <fill>
      <patternFill patternType="solid">
        <fgColor rgb="FFB5CD85"/>
        <bgColor indexed="64"/>
      </patternFill>
    </fill>
    <fill>
      <patternFill patternType="solid">
        <fgColor rgb="FF0078D2"/>
        <bgColor indexed="64"/>
      </patternFill>
    </fill>
    <fill>
      <patternFill patternType="solid">
        <fgColor rgb="FF8DB4E2"/>
        <bgColor indexed="64"/>
      </patternFill>
    </fill>
    <fill>
      <patternFill patternType="solid">
        <fgColor rgb="FFE26B0A"/>
        <bgColor indexed="64"/>
      </patternFill>
    </fill>
    <fill>
      <patternFill patternType="solid">
        <fgColor rgb="FF7030A0"/>
        <bgColor indexed="64"/>
      </patternFill>
    </fill>
    <fill>
      <patternFill patternType="solid">
        <fgColor rgb="FF008AF2"/>
        <bgColor indexed="64"/>
      </patternFill>
    </fill>
    <fill>
      <patternFill patternType="solid">
        <fgColor rgb="FFD5F7FF"/>
        <bgColor indexed="64"/>
      </patternFill>
    </fill>
    <fill>
      <patternFill patternType="solid">
        <fgColor rgb="FFB7DBFF"/>
        <bgColor indexed="64"/>
      </patternFill>
    </fill>
    <fill>
      <patternFill patternType="solid">
        <fgColor rgb="FFCDE6FF"/>
        <bgColor indexed="64"/>
      </patternFill>
    </fill>
    <fill>
      <patternFill patternType="solid">
        <fgColor rgb="FFA7EEFF"/>
        <bgColor indexed="64"/>
      </patternFill>
    </fill>
    <fill>
      <patternFill patternType="solid">
        <fgColor rgb="FF65B2FF"/>
        <bgColor indexed="64"/>
      </patternFill>
    </fill>
    <fill>
      <patternFill patternType="solid">
        <fgColor rgb="FF538ED5"/>
        <bgColor indexed="64"/>
      </patternFill>
    </fill>
    <fill>
      <patternFill patternType="solid">
        <fgColor rgb="FF99CCFF"/>
        <bgColor indexed="64"/>
      </patternFill>
    </fill>
    <fill>
      <patternFill patternType="solid">
        <fgColor rgb="FFD1F6FF"/>
        <bgColor indexed="64"/>
      </patternFill>
    </fill>
    <fill>
      <patternFill patternType="solid">
        <fgColor theme="3" tint="0.79998168889431442"/>
        <bgColor indexed="64"/>
      </patternFill>
    </fill>
    <fill>
      <patternFill patternType="solid">
        <fgColor rgb="FFC5E4ED"/>
        <bgColor indexed="64"/>
      </patternFill>
    </fill>
    <fill>
      <patternFill patternType="solid">
        <fgColor rgb="FF0066FF"/>
        <bgColor indexed="64"/>
      </patternFill>
    </fill>
    <fill>
      <patternFill patternType="solid">
        <fgColor rgb="FF1976FF"/>
        <bgColor indexed="64"/>
      </patternFill>
    </fill>
    <fill>
      <patternFill patternType="solid">
        <fgColor theme="0"/>
        <bgColor indexed="64"/>
      </patternFill>
    </fill>
    <fill>
      <patternFill patternType="solid">
        <fgColor rgb="FFD8D8D8"/>
        <bgColor indexed="64"/>
      </patternFill>
    </fill>
    <fill>
      <patternFill patternType="solid">
        <fgColor rgb="FFD9D9D9"/>
        <bgColor indexed="64"/>
      </patternFill>
    </fill>
    <fill>
      <patternFill patternType="solid">
        <fgColor rgb="FF00B0F0"/>
        <bgColor indexed="64"/>
      </patternFill>
    </fill>
    <fill>
      <patternFill patternType="solid">
        <fgColor theme="4" tint="0.79998168889431442"/>
        <bgColor indexed="64"/>
      </patternFill>
    </fill>
  </fills>
  <borders count="239">
    <border>
      <left/>
      <right/>
      <top/>
      <bottom/>
      <diagonal/>
    </border>
    <border>
      <left/>
      <right/>
      <top/>
      <bottom style="thin">
        <color indexed="64"/>
      </bottom>
      <diagonal/>
    </border>
    <border>
      <left/>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double">
        <color indexed="64"/>
      </right>
      <top style="double">
        <color indexed="64"/>
      </top>
      <bottom/>
      <diagonal/>
    </border>
    <border>
      <left/>
      <right/>
      <top style="medium">
        <color indexed="64"/>
      </top>
      <bottom/>
      <diagonal/>
    </border>
    <border>
      <left/>
      <right/>
      <top/>
      <bottom style="medium">
        <color indexed="64"/>
      </bottom>
      <diagonal/>
    </border>
    <border>
      <left style="double">
        <color indexed="64"/>
      </left>
      <right/>
      <top style="double">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double">
        <color indexed="64"/>
      </top>
      <bottom style="double">
        <color indexed="64"/>
      </bottom>
      <diagonal/>
    </border>
    <border>
      <left/>
      <right style="double">
        <color indexed="64"/>
      </right>
      <top/>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rgb="FF0000FF"/>
      </top>
      <bottom/>
      <diagonal/>
    </border>
    <border>
      <left/>
      <right style="medium">
        <color indexed="64"/>
      </right>
      <top/>
      <bottom/>
      <diagonal/>
    </border>
    <border>
      <left style="thin">
        <color rgb="FF0000FF"/>
      </left>
      <right/>
      <top style="thin">
        <color rgb="FF0000FF"/>
      </top>
      <bottom/>
      <diagonal/>
    </border>
    <border>
      <left/>
      <right/>
      <top style="thin">
        <color rgb="FF0000FF"/>
      </top>
      <bottom/>
      <diagonal/>
    </border>
    <border>
      <left/>
      <right style="thin">
        <color rgb="FF0000FF"/>
      </right>
      <top style="thin">
        <color rgb="FF0000FF"/>
      </top>
      <bottom/>
      <diagonal/>
    </border>
    <border>
      <left style="thin">
        <color rgb="FF0000FF"/>
      </left>
      <right/>
      <top/>
      <bottom style="thin">
        <color rgb="FF0000FF"/>
      </bottom>
      <diagonal/>
    </border>
    <border>
      <left style="thin">
        <color rgb="FF0000FF"/>
      </left>
      <right/>
      <top/>
      <bottom style="thin">
        <color rgb="FF0070C0"/>
      </bottom>
      <diagonal/>
    </border>
    <border>
      <left/>
      <right/>
      <top/>
      <bottom style="thin">
        <color rgb="FF0070C0"/>
      </bottom>
      <diagonal/>
    </border>
    <border>
      <left/>
      <right style="thin">
        <color rgb="FF0000FF"/>
      </right>
      <top/>
      <bottom style="thin">
        <color rgb="FF0070C0"/>
      </bottom>
      <diagonal/>
    </border>
    <border>
      <left style="thin">
        <color rgb="FF0000FF"/>
      </left>
      <right/>
      <top style="thin">
        <color rgb="FF0070C0"/>
      </top>
      <bottom/>
      <diagonal/>
    </border>
    <border>
      <left/>
      <right/>
      <top style="thin">
        <color rgb="FF0070C0"/>
      </top>
      <bottom/>
      <diagonal/>
    </border>
    <border>
      <left/>
      <right style="thin">
        <color rgb="FF0000FF"/>
      </right>
      <top style="thin">
        <color rgb="FF0070C0"/>
      </top>
      <bottom/>
      <diagonal/>
    </border>
    <border>
      <left/>
      <right/>
      <top/>
      <bottom style="thin">
        <color rgb="FF0000FF"/>
      </bottom>
      <diagonal/>
    </border>
    <border>
      <left/>
      <right style="thin">
        <color rgb="FF0000FF"/>
      </right>
      <top/>
      <bottom style="thin">
        <color rgb="FF0000FF"/>
      </bottom>
      <diagonal/>
    </border>
    <border>
      <left style="thin">
        <color rgb="FF0000FF"/>
      </left>
      <right/>
      <top/>
      <bottom/>
      <diagonal/>
    </border>
    <border>
      <left/>
      <right style="thin">
        <color rgb="FF0000FF"/>
      </right>
      <top/>
      <bottom/>
      <diagonal/>
    </border>
    <border>
      <left style="double">
        <color rgb="FFE46D0A"/>
      </left>
      <right/>
      <top style="double">
        <color rgb="FFE46D0A"/>
      </top>
      <bottom style="double">
        <color rgb="FFE46D0A"/>
      </bottom>
      <diagonal/>
    </border>
    <border>
      <left/>
      <right style="double">
        <color rgb="FFE46D0A"/>
      </right>
      <top style="double">
        <color rgb="FFE46D0A"/>
      </top>
      <bottom style="double">
        <color rgb="FFE46D0A"/>
      </bottom>
      <diagonal/>
    </border>
    <border>
      <left/>
      <right/>
      <top style="double">
        <color rgb="FFE46D0A"/>
      </top>
      <bottom style="double">
        <color rgb="FFE46D0A"/>
      </bottom>
      <diagonal/>
    </border>
    <border>
      <left/>
      <right/>
      <top style="double">
        <color rgb="FFE46D0A"/>
      </top>
      <bottom/>
      <diagonal/>
    </border>
    <border>
      <left style="double">
        <color rgb="FFE46D0A"/>
      </left>
      <right/>
      <top style="double">
        <color rgb="FFE46D0A"/>
      </top>
      <bottom/>
      <diagonal/>
    </border>
    <border>
      <left/>
      <right style="double">
        <color rgb="FFE46D0A"/>
      </right>
      <top style="double">
        <color rgb="FFE46D0A"/>
      </top>
      <bottom/>
      <diagonal/>
    </border>
    <border>
      <left style="double">
        <color rgb="FFFF0000"/>
      </left>
      <right/>
      <top style="double">
        <color rgb="FFFF0000"/>
      </top>
      <bottom style="double">
        <color rgb="FFFF0000"/>
      </bottom>
      <diagonal/>
    </border>
    <border>
      <left/>
      <right/>
      <top style="double">
        <color rgb="FFFF0000"/>
      </top>
      <bottom style="double">
        <color rgb="FFFF0000"/>
      </bottom>
      <diagonal/>
    </border>
    <border>
      <left/>
      <right style="double">
        <color rgb="FFFF0000"/>
      </right>
      <top style="double">
        <color rgb="FFFF0000"/>
      </top>
      <bottom style="double">
        <color rgb="FFFF0000"/>
      </bottom>
      <diagonal/>
    </border>
    <border>
      <left style="medium">
        <color rgb="FF0000FF"/>
      </left>
      <right style="hair">
        <color rgb="FF0000FF"/>
      </right>
      <top style="medium">
        <color rgb="FF0000FF"/>
      </top>
      <bottom/>
      <diagonal/>
    </border>
    <border>
      <left style="hair">
        <color rgb="FF0000FF"/>
      </left>
      <right style="hair">
        <color rgb="FF0000FF"/>
      </right>
      <top style="medium">
        <color rgb="FF0000FF"/>
      </top>
      <bottom/>
      <diagonal/>
    </border>
    <border>
      <left style="hair">
        <color rgb="FF0000FF"/>
      </left>
      <right style="hair">
        <color rgb="FF0000FF"/>
      </right>
      <top style="medium">
        <color rgb="FF0000FF"/>
      </top>
      <bottom style="hair">
        <color rgb="FF0000FF"/>
      </bottom>
      <diagonal/>
    </border>
    <border>
      <left style="hair">
        <color rgb="FF0000FF"/>
      </left>
      <right style="medium">
        <color rgb="FF0000FF"/>
      </right>
      <top style="medium">
        <color rgb="FF0000FF"/>
      </top>
      <bottom/>
      <diagonal/>
    </border>
    <border>
      <left style="medium">
        <color rgb="FF0000FF"/>
      </left>
      <right style="hair">
        <color rgb="FF0000FF"/>
      </right>
      <top/>
      <bottom style="hair">
        <color rgb="FF0000FF"/>
      </bottom>
      <diagonal/>
    </border>
    <border>
      <left style="hair">
        <color rgb="FF0000FF"/>
      </left>
      <right style="hair">
        <color rgb="FF0000FF"/>
      </right>
      <top/>
      <bottom style="hair">
        <color rgb="FF0000FF"/>
      </bottom>
      <diagonal/>
    </border>
    <border>
      <left style="hair">
        <color rgb="FF0000FF"/>
      </left>
      <right style="hair">
        <color rgb="FF0000FF"/>
      </right>
      <top style="thin">
        <color rgb="FF0000FF"/>
      </top>
      <bottom style="hair">
        <color rgb="FF0000FF"/>
      </bottom>
      <diagonal/>
    </border>
    <border>
      <left style="hair">
        <color rgb="FF0000FF"/>
      </left>
      <right style="medium">
        <color rgb="FF0000FF"/>
      </right>
      <top/>
      <bottom style="hair">
        <color rgb="FF0000FF"/>
      </bottom>
      <diagonal/>
    </border>
    <border>
      <left style="medium">
        <color rgb="FF0000FF"/>
      </left>
      <right style="hair">
        <color rgb="FF0000FF"/>
      </right>
      <top style="hair">
        <color rgb="FF0000FF"/>
      </top>
      <bottom style="hair">
        <color rgb="FF0000FF"/>
      </bottom>
      <diagonal/>
    </border>
    <border>
      <left style="hair">
        <color rgb="FF0000FF"/>
      </left>
      <right style="hair">
        <color rgb="FF0000FF"/>
      </right>
      <top style="hair">
        <color rgb="FF0000FF"/>
      </top>
      <bottom style="hair">
        <color rgb="FF0000FF"/>
      </bottom>
      <diagonal/>
    </border>
    <border>
      <left style="hair">
        <color rgb="FF0000FF"/>
      </left>
      <right style="medium">
        <color rgb="FF0000FF"/>
      </right>
      <top style="hair">
        <color rgb="FF0000FF"/>
      </top>
      <bottom style="hair">
        <color rgb="FF0000FF"/>
      </bottom>
      <diagonal/>
    </border>
    <border>
      <left style="thin">
        <color rgb="FF0000FF"/>
      </left>
      <right/>
      <top style="thin">
        <color rgb="FF0000FF"/>
      </top>
      <bottom style="hair">
        <color rgb="FF0000FF"/>
      </bottom>
      <diagonal/>
    </border>
    <border>
      <left/>
      <right/>
      <top style="thin">
        <color rgb="FF0000FF"/>
      </top>
      <bottom style="hair">
        <color rgb="FF0000FF"/>
      </bottom>
      <diagonal/>
    </border>
    <border>
      <left/>
      <right style="hair">
        <color rgb="FF0000FF"/>
      </right>
      <top style="thin">
        <color rgb="FF0000FF"/>
      </top>
      <bottom style="hair">
        <color rgb="FF0000FF"/>
      </bottom>
      <diagonal/>
    </border>
    <border>
      <left style="hair">
        <color rgb="FF0000FF"/>
      </left>
      <right/>
      <top style="thin">
        <color rgb="FF0000FF"/>
      </top>
      <bottom style="hair">
        <color rgb="FF0000FF"/>
      </bottom>
      <diagonal/>
    </border>
    <border>
      <left/>
      <right style="thin">
        <color rgb="FF0000FF"/>
      </right>
      <top style="thin">
        <color rgb="FF0000FF"/>
      </top>
      <bottom style="hair">
        <color rgb="FF0000FF"/>
      </bottom>
      <diagonal/>
    </border>
    <border>
      <left style="thin">
        <color rgb="FF0000FF"/>
      </left>
      <right/>
      <top style="hair">
        <color rgb="FF0000FF"/>
      </top>
      <bottom style="thin">
        <color rgb="FF0000FF"/>
      </bottom>
      <diagonal/>
    </border>
    <border>
      <left/>
      <right/>
      <top style="hair">
        <color rgb="FF0000FF"/>
      </top>
      <bottom style="thin">
        <color rgb="FF0000FF"/>
      </bottom>
      <diagonal/>
    </border>
    <border>
      <left/>
      <right style="hair">
        <color rgb="FF0000FF"/>
      </right>
      <top style="hair">
        <color rgb="FF0000FF"/>
      </top>
      <bottom style="thin">
        <color rgb="FF0000FF"/>
      </bottom>
      <diagonal/>
    </border>
    <border>
      <left style="hair">
        <color rgb="FF0000FF"/>
      </left>
      <right/>
      <top style="hair">
        <color rgb="FF0000FF"/>
      </top>
      <bottom style="thin">
        <color rgb="FF0000FF"/>
      </bottom>
      <diagonal/>
    </border>
    <border>
      <left/>
      <right style="thin">
        <color rgb="FF0000FF"/>
      </right>
      <top style="hair">
        <color rgb="FF0000FF"/>
      </top>
      <bottom style="thin">
        <color rgb="FF0000FF"/>
      </bottom>
      <diagonal/>
    </border>
    <border>
      <left/>
      <right style="hair">
        <color rgb="FF0000FF"/>
      </right>
      <top style="thin">
        <color rgb="FF0000FF"/>
      </top>
      <bottom/>
      <diagonal/>
    </border>
    <border>
      <left style="hair">
        <color rgb="FF0000FF"/>
      </left>
      <right style="thin">
        <color rgb="FF0000FF"/>
      </right>
      <top style="thin">
        <color rgb="FF0000FF"/>
      </top>
      <bottom/>
      <diagonal/>
    </border>
    <border>
      <left style="thin">
        <color rgb="FF0000FF"/>
      </left>
      <right/>
      <top/>
      <bottom style="hair">
        <color rgb="FF0000FF"/>
      </bottom>
      <diagonal/>
    </border>
    <border>
      <left/>
      <right style="hair">
        <color rgb="FF0000FF"/>
      </right>
      <top/>
      <bottom style="hair">
        <color rgb="FF0000FF"/>
      </bottom>
      <diagonal/>
    </border>
    <border>
      <left style="hair">
        <color rgb="FF0000FF"/>
      </left>
      <right style="thin">
        <color rgb="FF0000FF"/>
      </right>
      <top/>
      <bottom style="hair">
        <color rgb="FF0000FF"/>
      </bottom>
      <diagonal/>
    </border>
    <border>
      <left style="thin">
        <color rgb="FF0000FF"/>
      </left>
      <right/>
      <top style="hair">
        <color rgb="FF0000FF"/>
      </top>
      <bottom style="hair">
        <color rgb="FF0000FF"/>
      </bottom>
      <diagonal/>
    </border>
    <border>
      <left/>
      <right style="hair">
        <color rgb="FF0000FF"/>
      </right>
      <top style="hair">
        <color rgb="FF0000FF"/>
      </top>
      <bottom style="hair">
        <color rgb="FF0000FF"/>
      </bottom>
      <diagonal/>
    </border>
    <border>
      <left style="hair">
        <color rgb="FF0000FF"/>
      </left>
      <right style="thin">
        <color rgb="FF0000FF"/>
      </right>
      <top style="hair">
        <color rgb="FF0000FF"/>
      </top>
      <bottom style="hair">
        <color rgb="FF0000FF"/>
      </bottom>
      <diagonal/>
    </border>
    <border>
      <left style="hair">
        <color rgb="FF0000FF"/>
      </left>
      <right style="hair">
        <color rgb="FF0000FF"/>
      </right>
      <top style="hair">
        <color rgb="FF0000FF"/>
      </top>
      <bottom style="thin">
        <color rgb="FF0000FF"/>
      </bottom>
      <diagonal/>
    </border>
    <border>
      <left style="hair">
        <color rgb="FF0000FF"/>
      </left>
      <right style="thin">
        <color rgb="FF0000FF"/>
      </right>
      <top style="hair">
        <color rgb="FF0000FF"/>
      </top>
      <bottom style="thin">
        <color rgb="FF0000FF"/>
      </bottom>
      <diagonal/>
    </border>
    <border>
      <left style="thin">
        <color rgb="FF0000FF"/>
      </left>
      <right/>
      <top style="hair">
        <color rgb="FF0000FF"/>
      </top>
      <bottom/>
      <diagonal/>
    </border>
    <border>
      <left/>
      <right/>
      <top style="hair">
        <color rgb="FF0000FF"/>
      </top>
      <bottom/>
      <diagonal/>
    </border>
    <border>
      <left/>
      <right style="hair">
        <color rgb="FF0000FF"/>
      </right>
      <top style="hair">
        <color rgb="FF0000FF"/>
      </top>
      <bottom/>
      <diagonal/>
    </border>
    <border>
      <left style="hair">
        <color rgb="FF0000FF"/>
      </left>
      <right/>
      <top style="hair">
        <color rgb="FF0000FF"/>
      </top>
      <bottom style="hair">
        <color rgb="FF0000FF"/>
      </bottom>
      <diagonal/>
    </border>
    <border>
      <left/>
      <right/>
      <top style="hair">
        <color rgb="FF0000FF"/>
      </top>
      <bottom style="hair">
        <color rgb="FF0000FF"/>
      </bottom>
      <diagonal/>
    </border>
    <border>
      <left/>
      <right style="thin">
        <color rgb="FF0000FF"/>
      </right>
      <top style="hair">
        <color rgb="FF0000FF"/>
      </top>
      <bottom style="hair">
        <color rgb="FF0000FF"/>
      </bottom>
      <diagonal/>
    </border>
    <border>
      <left/>
      <right style="hair">
        <color rgb="FF0000FF"/>
      </right>
      <top/>
      <bottom style="thin">
        <color rgb="FF0000FF"/>
      </bottom>
      <diagonal/>
    </border>
    <border>
      <left style="medium">
        <color indexed="64"/>
      </left>
      <right/>
      <top/>
      <bottom style="medium">
        <color indexed="64"/>
      </bottom>
      <diagonal/>
    </border>
    <border>
      <left/>
      <right style="medium">
        <color indexed="64"/>
      </right>
      <top/>
      <bottom style="medium">
        <color indexed="64"/>
      </bottom>
      <diagonal/>
    </border>
    <border>
      <left style="hair">
        <color rgb="FF0000FF"/>
      </left>
      <right/>
      <top style="hair">
        <color rgb="FF0000FF"/>
      </top>
      <bottom/>
      <diagonal/>
    </border>
    <border>
      <left/>
      <right style="thin">
        <color rgb="FF0000FF"/>
      </right>
      <top style="hair">
        <color rgb="FF0000FF"/>
      </top>
      <bottom/>
      <diagonal/>
    </border>
    <border>
      <left style="thin">
        <color rgb="FFFF0000"/>
      </left>
      <right/>
      <top style="thin">
        <color rgb="FFFF0000"/>
      </top>
      <bottom style="thin">
        <color rgb="FFFF0000"/>
      </bottom>
      <diagonal/>
    </border>
    <border>
      <left/>
      <right style="thin">
        <color rgb="FFFF0000"/>
      </right>
      <top style="thin">
        <color rgb="FFFF0000"/>
      </top>
      <bottom style="thin">
        <color rgb="FFFF0000"/>
      </bottom>
      <diagonal/>
    </border>
    <border>
      <left/>
      <right style="hair">
        <color rgb="FF0000FF"/>
      </right>
      <top/>
      <bottom/>
      <diagonal/>
    </border>
    <border>
      <left style="hair">
        <color rgb="FF0000FF"/>
      </left>
      <right/>
      <top/>
      <bottom/>
      <diagonal/>
    </border>
    <border>
      <left style="hair">
        <color rgb="FF0000FF"/>
      </left>
      <right/>
      <top/>
      <bottom style="thin">
        <color rgb="FF0000FF"/>
      </bottom>
      <diagonal/>
    </border>
    <border>
      <left style="thin">
        <color rgb="FFFF0000"/>
      </left>
      <right style="thin">
        <color rgb="FFFF0000"/>
      </right>
      <top style="thin">
        <color rgb="FFFF0000"/>
      </top>
      <bottom style="thin">
        <color rgb="FFFF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top/>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top/>
      <bottom style="thin">
        <color auto="1"/>
      </bottom>
      <diagonal/>
    </border>
    <border>
      <left/>
      <right/>
      <top style="thin">
        <color rgb="FF000000"/>
      </top>
      <bottom/>
      <diagonal/>
    </border>
    <border>
      <left/>
      <right/>
      <top/>
      <bottom style="thin">
        <color rgb="FF000000"/>
      </bottom>
      <diagonal/>
    </border>
    <border>
      <left style="thin">
        <color rgb="FF0000FF"/>
      </left>
      <right style="thin">
        <color rgb="FF0000FF"/>
      </right>
      <top/>
      <bottom style="thin">
        <color rgb="FF0000FF"/>
      </bottom>
      <diagonal/>
    </border>
    <border>
      <left style="thin">
        <color rgb="FF0000FF"/>
      </left>
      <right style="thin">
        <color rgb="FF0000FF"/>
      </right>
      <top style="thin">
        <color rgb="FF0000FF"/>
      </top>
      <bottom/>
      <diagonal/>
    </border>
    <border>
      <left style="thin">
        <color auto="1"/>
      </left>
      <right style="double">
        <color rgb="FF0070C0"/>
      </right>
      <top style="thin">
        <color auto="1"/>
      </top>
      <bottom style="double">
        <color rgb="FF0070C0"/>
      </bottom>
      <diagonal/>
    </border>
    <border>
      <left style="thin">
        <color auto="1"/>
      </left>
      <right style="thin">
        <color auto="1"/>
      </right>
      <top style="thin">
        <color auto="1"/>
      </top>
      <bottom style="double">
        <color rgb="FF0070C0"/>
      </bottom>
      <diagonal/>
    </border>
    <border>
      <left style="double">
        <color rgb="FF0070C0"/>
      </left>
      <right style="thin">
        <color auto="1"/>
      </right>
      <top style="thin">
        <color auto="1"/>
      </top>
      <bottom style="double">
        <color rgb="FF0070C0"/>
      </bottom>
      <diagonal/>
    </border>
    <border>
      <left style="thin">
        <color auto="1"/>
      </left>
      <right style="double">
        <color rgb="FF0070C0"/>
      </right>
      <top style="thin">
        <color auto="1"/>
      </top>
      <bottom style="thin">
        <color auto="1"/>
      </bottom>
      <diagonal/>
    </border>
    <border>
      <left style="double">
        <color rgb="FF0070C0"/>
      </left>
      <right style="thin">
        <color auto="1"/>
      </right>
      <top style="thin">
        <color auto="1"/>
      </top>
      <bottom style="thin">
        <color auto="1"/>
      </bottom>
      <diagonal/>
    </border>
    <border>
      <left style="thin">
        <color rgb="FF808080"/>
      </left>
      <right style="thin">
        <color rgb="FF808080"/>
      </right>
      <top style="thin">
        <color rgb="FF808080"/>
      </top>
      <bottom style="thin">
        <color rgb="FF808080"/>
      </bottom>
      <diagonal/>
    </border>
    <border>
      <left style="thin">
        <color auto="1"/>
      </left>
      <right style="double">
        <color rgb="FF0000FF"/>
      </right>
      <top style="thin">
        <color auto="1"/>
      </top>
      <bottom style="double">
        <color rgb="FF0000FF"/>
      </bottom>
      <diagonal/>
    </border>
    <border>
      <left style="thin">
        <color auto="1"/>
      </left>
      <right style="thin">
        <color auto="1"/>
      </right>
      <top style="thin">
        <color auto="1"/>
      </top>
      <bottom style="double">
        <color rgb="FF0000FF"/>
      </bottom>
      <diagonal/>
    </border>
    <border>
      <left style="double">
        <color rgb="FF0000FF"/>
      </left>
      <right style="thin">
        <color auto="1"/>
      </right>
      <top style="thin">
        <color auto="1"/>
      </top>
      <bottom style="double">
        <color rgb="FF0000FF"/>
      </bottom>
      <diagonal/>
    </border>
    <border>
      <left style="thin">
        <color auto="1"/>
      </left>
      <right style="double">
        <color rgb="FF0000FF"/>
      </right>
      <top style="thin">
        <color auto="1"/>
      </top>
      <bottom style="thin">
        <color auto="1"/>
      </bottom>
      <diagonal/>
    </border>
    <border>
      <left style="double">
        <color rgb="FF0000FF"/>
      </left>
      <right style="thin">
        <color auto="1"/>
      </right>
      <top style="thin">
        <color auto="1"/>
      </top>
      <bottom style="thin">
        <color auto="1"/>
      </bottom>
      <diagonal/>
    </border>
    <border>
      <left style="thin">
        <color auto="1"/>
      </left>
      <right style="double">
        <color rgb="FF0000FF"/>
      </right>
      <top/>
      <bottom style="thin">
        <color auto="1"/>
      </bottom>
      <diagonal/>
    </border>
    <border>
      <left style="double">
        <color rgb="FF0000FF"/>
      </left>
      <right style="thin">
        <color auto="1"/>
      </right>
      <top/>
      <bottom style="thin">
        <color auto="1"/>
      </bottom>
      <diagonal/>
    </border>
    <border>
      <left style="thin">
        <color auto="1"/>
      </left>
      <right style="double">
        <color rgb="FF0000FF"/>
      </right>
      <top style="thin">
        <color auto="1"/>
      </top>
      <bottom/>
      <diagonal/>
    </border>
    <border>
      <left style="double">
        <color rgb="FF0000FF"/>
      </left>
      <right style="thin">
        <color auto="1"/>
      </right>
      <top style="thin">
        <color auto="1"/>
      </top>
      <bottom/>
      <diagonal/>
    </border>
    <border>
      <left style="thin">
        <color rgb="FFFFFFFF"/>
      </left>
      <right style="thin">
        <color rgb="FFFFFFFF"/>
      </right>
      <top/>
      <bottom style="thin">
        <color rgb="FFFFFFFF"/>
      </bottom>
      <diagonal/>
    </border>
    <border>
      <left style="thin">
        <color rgb="FFFFFFFF"/>
      </left>
      <right style="thin">
        <color rgb="FFFFFFFF"/>
      </right>
      <top/>
      <bottom/>
      <diagonal/>
    </border>
    <border>
      <left/>
      <right style="double">
        <color rgb="FF0000FF"/>
      </right>
      <top style="double">
        <color rgb="FF0000FF"/>
      </top>
      <bottom style="thin">
        <color auto="1"/>
      </bottom>
      <diagonal/>
    </border>
    <border>
      <left/>
      <right/>
      <top style="double">
        <color rgb="FF0000FF"/>
      </top>
      <bottom style="thin">
        <color auto="1"/>
      </bottom>
      <diagonal/>
    </border>
    <border>
      <left style="double">
        <color rgb="FF0000FF"/>
      </left>
      <right/>
      <top style="double">
        <color rgb="FF0000FF"/>
      </top>
      <bottom style="thin">
        <color auto="1"/>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auto="1"/>
      </top>
      <bottom style="thin">
        <color auto="1"/>
      </bottom>
      <diagonal/>
    </border>
    <border>
      <left style="thin">
        <color rgb="FF0070C0"/>
      </left>
      <right style="thin">
        <color rgb="FF0070C0"/>
      </right>
      <top style="thin">
        <color rgb="FF0070C0"/>
      </top>
      <bottom/>
      <diagonal/>
    </border>
    <border>
      <left style="thin">
        <color rgb="FF0070C0"/>
      </left>
      <right style="thin">
        <color rgb="FF0070C0"/>
      </right>
      <top/>
      <bottom style="thin">
        <color rgb="FF0070C0"/>
      </bottom>
      <diagonal/>
    </border>
    <border>
      <left style="thin">
        <color rgb="FFFFFFFF"/>
      </left>
      <right style="thin">
        <color auto="1"/>
      </right>
      <top style="thin">
        <color auto="1"/>
      </top>
      <bottom/>
      <diagonal/>
    </border>
    <border>
      <left style="thin">
        <color rgb="FFFFFFFF"/>
      </left>
      <right style="thin">
        <color auto="1"/>
      </right>
      <top/>
      <bottom style="thin">
        <color auto="1"/>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top style="thin">
        <color auto="1"/>
      </top>
      <bottom style="double">
        <color auto="1"/>
      </bottom>
      <diagonal/>
    </border>
    <border>
      <left style="medium">
        <color indexed="64"/>
      </left>
      <right style="thin">
        <color auto="1"/>
      </right>
      <top/>
      <bottom/>
      <diagonal/>
    </border>
    <border>
      <left style="thin">
        <color auto="1"/>
      </left>
      <right style="medium">
        <color indexed="64"/>
      </right>
      <top/>
      <bottom/>
      <diagonal/>
    </border>
    <border>
      <left style="medium">
        <color indexed="64"/>
      </left>
      <right/>
      <top/>
      <bottom style="thin">
        <color auto="1"/>
      </bottom>
      <diagonal/>
    </border>
    <border>
      <left/>
      <right style="medium">
        <color indexed="64"/>
      </right>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indexed="64"/>
      </right>
      <top style="medium">
        <color indexed="64"/>
      </top>
      <bottom/>
      <diagonal/>
    </border>
    <border>
      <left style="medium">
        <color indexed="64"/>
      </left>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rgb="FF0000FF"/>
      </left>
      <right/>
      <top style="medium">
        <color rgb="FF0000FF"/>
      </top>
      <bottom/>
      <diagonal/>
    </border>
    <border>
      <left/>
      <right style="medium">
        <color rgb="FF0000FF"/>
      </right>
      <top style="medium">
        <color rgb="FF0000FF"/>
      </top>
      <bottom/>
      <diagonal/>
    </border>
    <border>
      <left style="medium">
        <color rgb="FF0000FF"/>
      </left>
      <right style="hair">
        <color rgb="FF0000FF"/>
      </right>
      <top style="hair">
        <color rgb="FF0000FF"/>
      </top>
      <bottom style="medium">
        <color rgb="FF0000FF"/>
      </bottom>
      <diagonal/>
    </border>
    <border>
      <left style="hair">
        <color rgb="FF0000FF"/>
      </left>
      <right style="hair">
        <color rgb="FF0000FF"/>
      </right>
      <top style="hair">
        <color rgb="FF0000FF"/>
      </top>
      <bottom style="medium">
        <color rgb="FF0000FF"/>
      </bottom>
      <diagonal/>
    </border>
    <border>
      <left style="hair">
        <color rgb="FF0000FF"/>
      </left>
      <right style="medium">
        <color rgb="FF0000FF"/>
      </right>
      <top style="hair">
        <color rgb="FF0000FF"/>
      </top>
      <bottom style="medium">
        <color rgb="FF0000FF"/>
      </bottom>
      <diagonal/>
    </border>
    <border>
      <left style="medium">
        <color rgb="FF0000FF"/>
      </left>
      <right style="hair">
        <color rgb="FF0000FF"/>
      </right>
      <top style="dashed">
        <color rgb="FF0000FF"/>
      </top>
      <bottom style="hair">
        <color rgb="FF0000FF"/>
      </bottom>
      <diagonal/>
    </border>
    <border>
      <left style="hair">
        <color rgb="FF0000FF"/>
      </left>
      <right style="hair">
        <color rgb="FF0000FF"/>
      </right>
      <top style="dashed">
        <color rgb="FF0000FF"/>
      </top>
      <bottom style="hair">
        <color rgb="FF0000FF"/>
      </bottom>
      <diagonal/>
    </border>
    <border>
      <left style="thin">
        <color rgb="FF808080"/>
      </left>
      <right/>
      <top style="thin">
        <color rgb="FF808080"/>
      </top>
      <bottom style="thin">
        <color rgb="FF808080"/>
      </bottom>
      <diagonal/>
    </border>
    <border>
      <left/>
      <right style="thin">
        <color rgb="FF808080"/>
      </right>
      <top style="thin">
        <color rgb="FF808080"/>
      </top>
      <bottom style="thin">
        <color rgb="FF808080"/>
      </bottom>
      <diagonal/>
    </border>
    <border>
      <left style="thin">
        <color auto="1"/>
      </left>
      <right style="thin">
        <color auto="1"/>
      </right>
      <top style="thin">
        <color auto="1"/>
      </top>
      <bottom style="double">
        <color auto="1"/>
      </bottom>
      <diagonal/>
    </border>
    <border>
      <left style="thin">
        <color auto="1"/>
      </left>
      <right/>
      <top style="thin">
        <color rgb="FF000000"/>
      </top>
      <bottom style="thin">
        <color rgb="FF000000"/>
      </bottom>
      <diagonal/>
    </border>
    <border>
      <left/>
      <right style="thin">
        <color auto="1"/>
      </right>
      <top style="thin">
        <color rgb="FF000000"/>
      </top>
      <bottom/>
      <diagonal/>
    </border>
    <border>
      <left style="thin">
        <color rgb="FF000000"/>
      </left>
      <right/>
      <top style="thin">
        <color auto="1"/>
      </top>
      <bottom style="thin">
        <color rgb="FF000000"/>
      </bottom>
      <diagonal/>
    </border>
    <border>
      <left/>
      <right style="thin">
        <color rgb="FF000000"/>
      </right>
      <top style="thin">
        <color auto="1"/>
      </top>
      <bottom style="thin">
        <color rgb="FF000000"/>
      </bottom>
      <diagonal/>
    </border>
    <border>
      <left style="thin">
        <color auto="1"/>
      </left>
      <right style="thin">
        <color rgb="FF000000"/>
      </right>
      <top style="thin">
        <color auto="1"/>
      </top>
      <bottom/>
      <diagonal/>
    </border>
    <border>
      <left style="thin">
        <color auto="1"/>
      </left>
      <right style="thin">
        <color rgb="FF000000"/>
      </right>
      <top/>
      <bottom style="thin">
        <color rgb="FF000000"/>
      </bottom>
      <diagonal/>
    </border>
    <border>
      <left style="double">
        <color rgb="FF0070C0"/>
      </left>
      <right style="thin">
        <color auto="1"/>
      </right>
      <top/>
      <bottom style="thin">
        <color auto="1"/>
      </bottom>
      <diagonal/>
    </border>
    <border>
      <left style="hair">
        <color rgb="FF0000FF"/>
      </left>
      <right style="medium">
        <color rgb="FF0000FF"/>
      </right>
      <top style="dashed">
        <color rgb="FF0000FF"/>
      </top>
      <bottom style="hair">
        <color rgb="FF0000FF"/>
      </bottom>
      <diagonal/>
    </border>
    <border>
      <left style="medium">
        <color indexed="64"/>
      </left>
      <right/>
      <top style="medium">
        <color rgb="FF0000FF"/>
      </top>
      <bottom style="thin">
        <color indexed="64"/>
      </bottom>
      <diagonal/>
    </border>
    <border>
      <left/>
      <right/>
      <top style="medium">
        <color rgb="FF0000FF"/>
      </top>
      <bottom style="thin">
        <color indexed="64"/>
      </bottom>
      <diagonal/>
    </border>
    <border>
      <left/>
      <right style="medium">
        <color indexed="64"/>
      </right>
      <top style="medium">
        <color rgb="FF0000FF"/>
      </top>
      <bottom style="thin">
        <color indexed="64"/>
      </bottom>
      <diagonal/>
    </border>
    <border>
      <left/>
      <right style="thin">
        <color theme="0" tint="-0.499984740745262"/>
      </right>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1" tint="0.499984740745262"/>
      </top>
      <bottom/>
      <diagonal/>
    </border>
    <border>
      <left style="thin">
        <color theme="1" tint="0.499984740745262"/>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right style="thin">
        <color theme="1" tint="0.499984740745262"/>
      </right>
      <top/>
      <bottom style="thin">
        <color theme="1" tint="0.499984740745262"/>
      </bottom>
      <diagonal/>
    </border>
    <border>
      <left style="medium">
        <color rgb="FF0000FF"/>
      </left>
      <right/>
      <top style="hair">
        <color rgb="FF0000FF"/>
      </top>
      <bottom style="dashed">
        <color rgb="FF0000FF"/>
      </bottom>
      <diagonal/>
    </border>
    <border>
      <left style="medium">
        <color rgb="FF0000FF"/>
      </left>
      <right/>
      <top style="hair">
        <color rgb="FF0000FF"/>
      </top>
      <bottom style="hair">
        <color rgb="FF0000FF"/>
      </bottom>
      <diagonal/>
    </border>
    <border>
      <left style="hair">
        <color rgb="FF0000FF"/>
      </left>
      <right style="hair">
        <color rgb="FF0000FF"/>
      </right>
      <top style="hair">
        <color rgb="FF0000FF"/>
      </top>
      <bottom style="dashed">
        <color rgb="FF0000FF"/>
      </bottom>
      <diagonal/>
    </border>
    <border>
      <left style="hair">
        <color rgb="FF0000FF"/>
      </left>
      <right style="hair">
        <color rgb="FF0000FF"/>
      </right>
      <top style="hair">
        <color rgb="FF0000FF"/>
      </top>
      <bottom/>
      <diagonal/>
    </border>
    <border>
      <left style="hair">
        <color rgb="FF0000FF"/>
      </left>
      <right style="medium">
        <color rgb="FF0000FF"/>
      </right>
      <top style="hair">
        <color rgb="FF0000FF"/>
      </top>
      <bottom/>
      <diagonal/>
    </border>
    <border>
      <left/>
      <right style="thin">
        <color auto="1"/>
      </right>
      <top style="thin">
        <color rgb="FF000000"/>
      </top>
      <bottom style="thin">
        <color rgb="FF000000"/>
      </bottom>
      <diagonal/>
    </border>
    <border>
      <left/>
      <right/>
      <top style="thin">
        <color auto="1"/>
      </top>
      <bottom style="thin">
        <color rgb="FF000000"/>
      </bottom>
      <diagonal/>
    </border>
    <border>
      <left style="thin">
        <color auto="1"/>
      </left>
      <right/>
      <top style="thin">
        <color auto="1"/>
      </top>
      <bottom style="thin">
        <color rgb="FF000000"/>
      </bottom>
      <diagonal/>
    </border>
    <border>
      <left/>
      <right style="thin">
        <color auto="1"/>
      </right>
      <top style="thin">
        <color auto="1"/>
      </top>
      <bottom style="thin">
        <color rgb="FF000000"/>
      </bottom>
      <diagonal/>
    </border>
    <border>
      <left style="thin">
        <color auto="1"/>
      </left>
      <right style="thin">
        <color auto="1"/>
      </right>
      <top/>
      <bottom/>
      <diagonal/>
    </border>
    <border>
      <left/>
      <right style="thin">
        <color rgb="FF000000"/>
      </right>
      <top style="thin">
        <color auto="1"/>
      </top>
      <bottom/>
      <diagonal/>
    </border>
    <border>
      <left style="thin">
        <color auto="1"/>
      </left>
      <right style="thin">
        <color auto="1"/>
      </right>
      <top style="thin">
        <color auto="1"/>
      </top>
      <bottom style="thin">
        <color rgb="FF000000"/>
      </bottom>
      <diagonal/>
    </border>
    <border>
      <left style="thin">
        <color auto="1"/>
      </left>
      <right style="thin">
        <color auto="1"/>
      </right>
      <top style="thin">
        <color rgb="FF000000"/>
      </top>
      <bottom style="thin">
        <color rgb="FF000000"/>
      </bottom>
      <diagonal/>
    </border>
    <border>
      <left style="thin">
        <color auto="1"/>
      </left>
      <right style="thin">
        <color auto="1"/>
      </right>
      <top style="thin">
        <color rgb="FF000000"/>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49">
    <xf numFmtId="0" fontId="0" fillId="0" borderId="0"/>
    <xf numFmtId="0" fontId="105" fillId="0" borderId="0" applyNumberFormat="0" applyFill="0" applyBorder="0" applyAlignment="0" applyProtection="0"/>
    <xf numFmtId="0" fontId="63" fillId="10" borderId="0" applyNumberFormat="0" applyBorder="0" applyAlignment="0" applyProtection="0"/>
    <xf numFmtId="0" fontId="63" fillId="14" borderId="0" applyNumberFormat="0" applyBorder="0" applyAlignment="0" applyProtection="0"/>
    <xf numFmtId="0" fontId="63" fillId="18" borderId="0" applyNumberFormat="0" applyBorder="0" applyAlignment="0" applyProtection="0"/>
    <xf numFmtId="0" fontId="63" fillId="22" borderId="0" applyNumberFormat="0" applyBorder="0" applyAlignment="0" applyProtection="0"/>
    <xf numFmtId="0" fontId="63" fillId="26" borderId="0" applyNumberFormat="0" applyBorder="0" applyAlignment="0" applyProtection="0"/>
    <xf numFmtId="0" fontId="63" fillId="30" borderId="0" applyNumberFormat="0" applyBorder="0" applyAlignment="0" applyProtection="0"/>
    <xf numFmtId="0" fontId="63" fillId="11" borderId="0" applyNumberFormat="0" applyBorder="0" applyAlignment="0" applyProtection="0"/>
    <xf numFmtId="0" fontId="63" fillId="15" borderId="0" applyNumberFormat="0" applyBorder="0" applyAlignment="0" applyProtection="0"/>
    <xf numFmtId="0" fontId="63" fillId="19" borderId="0" applyNumberFormat="0" applyBorder="0" applyAlignment="0" applyProtection="0"/>
    <xf numFmtId="0" fontId="63" fillId="23" borderId="0" applyNumberFormat="0" applyBorder="0" applyAlignment="0" applyProtection="0"/>
    <xf numFmtId="0" fontId="63" fillId="27" borderId="0" applyNumberFormat="0" applyBorder="0" applyAlignment="0" applyProtection="0"/>
    <xf numFmtId="0" fontId="63" fillId="31" borderId="0" applyNumberFormat="0" applyBorder="0" applyAlignment="0" applyProtection="0"/>
    <xf numFmtId="0" fontId="66" fillId="12" borderId="0" applyNumberFormat="0" applyBorder="0" applyAlignment="0" applyProtection="0"/>
    <xf numFmtId="0" fontId="66" fillId="16" borderId="0" applyNumberFormat="0" applyBorder="0" applyAlignment="0" applyProtection="0"/>
    <xf numFmtId="0" fontId="66" fillId="20" borderId="0" applyNumberFormat="0" applyBorder="0" applyAlignment="0" applyProtection="0"/>
    <xf numFmtId="0" fontId="66" fillId="24" borderId="0" applyNumberFormat="0" applyBorder="0" applyAlignment="0" applyProtection="0"/>
    <xf numFmtId="0" fontId="66" fillId="28" borderId="0" applyNumberFormat="0" applyBorder="0" applyAlignment="0" applyProtection="0"/>
    <xf numFmtId="0" fontId="66" fillId="32" borderId="0" applyNumberFormat="0" applyBorder="0" applyAlignment="0" applyProtection="0"/>
    <xf numFmtId="0" fontId="66" fillId="9" borderId="0" applyNumberFormat="0" applyBorder="0" applyAlignment="0" applyProtection="0"/>
    <xf numFmtId="0" fontId="66" fillId="13" borderId="0" applyNumberFormat="0" applyBorder="0" applyAlignment="0" applyProtection="0"/>
    <xf numFmtId="0" fontId="66" fillId="17" borderId="0" applyNumberFormat="0" applyBorder="0" applyAlignment="0" applyProtection="0"/>
    <xf numFmtId="0" fontId="66" fillId="21" borderId="0" applyNumberFormat="0" applyBorder="0" applyAlignment="0" applyProtection="0"/>
    <xf numFmtId="0" fontId="66" fillId="25" borderId="0" applyNumberFormat="0" applyBorder="0" applyAlignment="0" applyProtection="0"/>
    <xf numFmtId="0" fontId="66" fillId="29" borderId="0" applyNumberFormat="0" applyBorder="0" applyAlignment="0" applyProtection="0"/>
    <xf numFmtId="0" fontId="55" fillId="3" borderId="0" applyNumberFormat="0" applyBorder="0" applyAlignment="0" applyProtection="0"/>
    <xf numFmtId="0" fontId="59" fillId="6" borderId="24" applyNumberFormat="0" applyAlignment="0" applyProtection="0"/>
    <xf numFmtId="0" fontId="61" fillId="7" borderId="27" applyNumberFormat="0" applyAlignment="0" applyProtection="0"/>
    <xf numFmtId="166" fontId="33" fillId="0" borderId="0" applyFont="0" applyFill="0" applyBorder="0" applyAlignment="0" applyProtection="0"/>
    <xf numFmtId="166" fontId="33" fillId="0" borderId="0" applyFont="0" applyFill="0" applyBorder="0" applyAlignment="0" applyProtection="0"/>
    <xf numFmtId="0" fontId="64" fillId="0" borderId="0" applyNumberFormat="0" applyFill="0" applyBorder="0" applyAlignment="0" applyProtection="0"/>
    <xf numFmtId="0" fontId="54" fillId="2" borderId="0" applyNumberFormat="0" applyBorder="0" applyAlignment="0" applyProtection="0"/>
    <xf numFmtId="0" fontId="51" fillId="0" borderId="21" applyNumberFormat="0" applyFill="0" applyAlignment="0" applyProtection="0"/>
    <xf numFmtId="0" fontId="52" fillId="0" borderId="22" applyNumberFormat="0" applyFill="0" applyAlignment="0" applyProtection="0"/>
    <xf numFmtId="0" fontId="53" fillId="0" borderId="23" applyNumberFormat="0" applyFill="0" applyAlignment="0" applyProtection="0"/>
    <xf numFmtId="0" fontId="53" fillId="0" borderId="0" applyNumberFormat="0" applyFill="0" applyBorder="0" applyAlignment="0" applyProtection="0"/>
    <xf numFmtId="0" fontId="34" fillId="0" borderId="0" applyNumberFormat="0" applyFill="0" applyBorder="0" applyAlignment="0" applyProtection="0">
      <alignment vertical="top"/>
      <protection locked="0"/>
    </xf>
    <xf numFmtId="0" fontId="57" fillId="5" borderId="24" applyNumberFormat="0" applyAlignment="0" applyProtection="0"/>
    <xf numFmtId="0" fontId="60" fillId="0" borderId="26" applyNumberFormat="0" applyFill="0" applyAlignment="0" applyProtection="0"/>
    <xf numFmtId="0" fontId="56" fillId="4" borderId="0" applyNumberFormat="0" applyBorder="0" applyAlignment="0" applyProtection="0"/>
    <xf numFmtId="0" fontId="12" fillId="0" borderId="0"/>
    <xf numFmtId="0" fontId="63" fillId="0" borderId="0"/>
    <xf numFmtId="0" fontId="33" fillId="0" borderId="0"/>
    <xf numFmtId="0" fontId="63" fillId="8" borderId="28" applyNumberFormat="0" applyFont="0" applyAlignment="0" applyProtection="0"/>
    <xf numFmtId="0" fontId="58" fillId="6" borderId="25" applyNumberFormat="0" applyAlignment="0" applyProtection="0"/>
    <xf numFmtId="49" fontId="13" fillId="0" borderId="1">
      <alignment vertical="center"/>
    </xf>
    <xf numFmtId="0" fontId="50" fillId="0" borderId="0" applyNumberFormat="0" applyFill="0" applyBorder="0" applyAlignment="0" applyProtection="0"/>
    <xf numFmtId="0" fontId="65" fillId="0" borderId="29" applyNumberFormat="0" applyFill="0" applyAlignment="0" applyProtection="0"/>
    <xf numFmtId="0" fontId="62" fillId="0" borderId="0" applyNumberFormat="0" applyFill="0" applyBorder="0" applyAlignment="0" applyProtection="0"/>
    <xf numFmtId="0" fontId="68" fillId="0" borderId="0"/>
    <xf numFmtId="166" fontId="68" fillId="0" borderId="0" applyFont="0" applyFill="0" applyBorder="0" applyAlignment="0" applyProtection="0"/>
    <xf numFmtId="9" fontId="68" fillId="0" borderId="0" applyFont="0" applyFill="0" applyBorder="0" applyAlignment="0" applyProtection="0"/>
    <xf numFmtId="165" fontId="68" fillId="0" borderId="0" applyFont="0" applyFill="0" applyBorder="0" applyAlignment="0" applyProtection="0"/>
    <xf numFmtId="166" fontId="12" fillId="0" borderId="0" applyFont="0" applyFill="0" applyBorder="0" applyAlignment="0" applyProtection="0"/>
    <xf numFmtId="0" fontId="88" fillId="0" borderId="0" applyNumberFormat="0" applyFill="0" applyBorder="0" applyAlignment="0" applyProtection="0"/>
    <xf numFmtId="0" fontId="103" fillId="0" borderId="0" applyNumberFormat="0" applyFill="0" applyBorder="0" applyAlignment="0" applyProtection="0"/>
    <xf numFmtId="0" fontId="11" fillId="8" borderId="2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166" fontId="10" fillId="0" borderId="0" applyFont="0" applyFill="0" applyBorder="0" applyAlignment="0" applyProtection="0"/>
    <xf numFmtId="0" fontId="10" fillId="0" borderId="0"/>
    <xf numFmtId="49" fontId="13" fillId="0" borderId="125">
      <alignment vertical="center"/>
    </xf>
    <xf numFmtId="0" fontId="9" fillId="8" borderId="28"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43" fontId="33" fillId="0" borderId="0" applyFont="0" applyFill="0" applyBorder="0" applyAlignment="0" applyProtection="0"/>
    <xf numFmtId="0" fontId="8" fillId="8" borderId="2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43" fontId="33" fillId="0" borderId="0" applyFont="0" applyFill="0" applyBorder="0" applyAlignment="0" applyProtection="0"/>
    <xf numFmtId="166" fontId="33" fillId="0" borderId="0" applyFont="0" applyFill="0" applyBorder="0" applyAlignment="0" applyProtection="0"/>
    <xf numFmtId="0" fontId="147" fillId="0" borderId="0" applyNumberFormat="0" applyFill="0" applyBorder="0" applyAlignment="0" applyProtection="0"/>
    <xf numFmtId="43" fontId="68" fillId="0" borderId="0" applyFont="0" applyFill="0" applyBorder="0" applyAlignment="0" applyProtection="0"/>
    <xf numFmtId="44" fontId="68" fillId="0" borderId="0" applyFont="0" applyFill="0" applyBorder="0" applyAlignment="0" applyProtection="0"/>
    <xf numFmtId="0" fontId="7" fillId="8" borderId="2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9" fontId="33" fillId="0" borderId="0" applyFont="0" applyFill="0" applyBorder="0" applyAlignment="0" applyProtection="0"/>
    <xf numFmtId="0" fontId="178" fillId="4" borderId="0" applyNumberFormat="0" applyBorder="0" applyAlignment="0" applyProtection="0"/>
    <xf numFmtId="0" fontId="6" fillId="8" borderId="2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33" fillId="0" borderId="0"/>
    <xf numFmtId="0" fontId="5" fillId="0" borderId="0"/>
    <xf numFmtId="0" fontId="4" fillId="0" borderId="0"/>
    <xf numFmtId="0" fontId="147" fillId="0" borderId="0" applyNumberFormat="0" applyFill="0" applyBorder="0" applyAlignment="0" applyProtection="0">
      <alignment vertical="top"/>
      <protection locked="0"/>
    </xf>
    <xf numFmtId="0" fontId="33" fillId="0" borderId="0" applyFill="0" applyBorder="0"/>
    <xf numFmtId="0" fontId="212" fillId="0" borderId="0"/>
    <xf numFmtId="0" fontId="213" fillId="0" borderId="0"/>
    <xf numFmtId="0" fontId="3" fillId="0" borderId="0"/>
    <xf numFmtId="0" fontId="2" fillId="0" borderId="0"/>
    <xf numFmtId="0" fontId="1" fillId="0" borderId="0"/>
  </cellStyleXfs>
  <cellXfs count="2342">
    <xf numFmtId="0" fontId="0" fillId="0" borderId="0" xfId="0"/>
    <xf numFmtId="0" fontId="28" fillId="0" borderId="0" xfId="41" applyFont="1" applyAlignment="1">
      <alignment horizontal="justify" vertical="top" wrapText="1"/>
    </xf>
    <xf numFmtId="14" fontId="14" fillId="0" borderId="0" xfId="41" applyNumberFormat="1" applyFont="1" applyAlignment="1">
      <alignment horizontal="center"/>
    </xf>
    <xf numFmtId="0" fontId="14" fillId="0" borderId="0" xfId="41" applyFont="1"/>
    <xf numFmtId="0" fontId="15" fillId="0" borderId="0" xfId="41" applyFont="1" applyAlignment="1">
      <alignment horizontal="center"/>
    </xf>
    <xf numFmtId="0" fontId="14" fillId="0" borderId="0" xfId="41" applyFont="1" applyAlignment="1">
      <alignment vertical="top"/>
    </xf>
    <xf numFmtId="0" fontId="15" fillId="0" borderId="0" xfId="41" applyFont="1" applyAlignment="1">
      <alignment vertical="top"/>
    </xf>
    <xf numFmtId="0" fontId="14" fillId="0" borderId="0" xfId="41" applyFont="1" applyAlignment="1">
      <alignment vertical="center"/>
    </xf>
    <xf numFmtId="0" fontId="15" fillId="0" borderId="0" xfId="41" applyFont="1"/>
    <xf numFmtId="0" fontId="14" fillId="0" borderId="0" xfId="41" applyFont="1" applyAlignment="1">
      <alignment horizontal="right"/>
    </xf>
    <xf numFmtId="0" fontId="14" fillId="0" borderId="0" xfId="41" applyFont="1" applyAlignment="1">
      <alignment wrapText="1"/>
    </xf>
    <xf numFmtId="0" fontId="21" fillId="0" borderId="0" xfId="41" applyFont="1" applyAlignment="1">
      <alignment horizontal="center"/>
    </xf>
    <xf numFmtId="0" fontId="16" fillId="0" borderId="0" xfId="41" applyFont="1"/>
    <xf numFmtId="0" fontId="22" fillId="0" borderId="0" xfId="41" applyFont="1"/>
    <xf numFmtId="0" fontId="16" fillId="0" borderId="0" xfId="41" applyFont="1" applyAlignment="1">
      <alignment horizontal="right"/>
    </xf>
    <xf numFmtId="0" fontId="14" fillId="0" borderId="0" xfId="41" applyFont="1" applyAlignment="1">
      <alignment vertical="top" wrapText="1"/>
    </xf>
    <xf numFmtId="0" fontId="20" fillId="0" borderId="0" xfId="0" applyFont="1" applyAlignment="1">
      <alignment vertical="center"/>
    </xf>
    <xf numFmtId="0" fontId="20" fillId="0" borderId="0" xfId="0" applyFont="1" applyAlignment="1">
      <alignment vertical="top" wrapText="1"/>
    </xf>
    <xf numFmtId="0" fontId="23" fillId="0" borderId="0" xfId="0" applyFont="1" applyAlignment="1">
      <alignment horizontal="center" vertical="top"/>
    </xf>
    <xf numFmtId="0" fontId="26" fillId="0" borderId="0" xfId="41" applyFont="1" applyAlignment="1">
      <alignment wrapText="1"/>
    </xf>
    <xf numFmtId="0" fontId="14" fillId="0" borderId="0" xfId="41" applyFont="1" applyAlignment="1">
      <alignment vertical="center" wrapText="1"/>
    </xf>
    <xf numFmtId="0" fontId="14" fillId="0" borderId="0" xfId="41" applyFont="1" applyAlignment="1">
      <alignment horizontal="right" vertical="center"/>
    </xf>
    <xf numFmtId="49" fontId="14" fillId="0" borderId="0" xfId="41" applyNumberFormat="1" applyFont="1"/>
    <xf numFmtId="0" fontId="25" fillId="0" borderId="0" xfId="41" applyFont="1"/>
    <xf numFmtId="0" fontId="31" fillId="0" borderId="0" xfId="0" applyFont="1"/>
    <xf numFmtId="0" fontId="26" fillId="0" borderId="0" xfId="41" applyFont="1"/>
    <xf numFmtId="0" fontId="31" fillId="0" borderId="0" xfId="0" applyFont="1" applyAlignment="1">
      <alignment horizontal="left"/>
    </xf>
    <xf numFmtId="0" fontId="32" fillId="0" borderId="0" xfId="0" applyFont="1"/>
    <xf numFmtId="0" fontId="14" fillId="0" borderId="0" xfId="41" applyFont="1" applyAlignment="1">
      <alignment horizontal="justify" vertical="center" wrapText="1"/>
    </xf>
    <xf numFmtId="0" fontId="29" fillId="0" borderId="0" xfId="41" applyFont="1"/>
    <xf numFmtId="0" fontId="30" fillId="0" borderId="0" xfId="41" applyFont="1" applyAlignment="1">
      <alignment vertical="top"/>
    </xf>
    <xf numFmtId="0" fontId="14" fillId="0" borderId="7" xfId="41" applyFont="1" applyBorder="1"/>
    <xf numFmtId="0" fontId="15" fillId="0" borderId="7" xfId="41" applyFont="1" applyBorder="1"/>
    <xf numFmtId="0" fontId="16" fillId="0" borderId="7" xfId="41" applyFont="1" applyBorder="1"/>
    <xf numFmtId="0" fontId="14" fillId="0" borderId="0" xfId="41" applyFont="1" applyAlignment="1">
      <alignment horizontal="right" vertical="top"/>
    </xf>
    <xf numFmtId="0" fontId="37" fillId="0" borderId="0" xfId="0" applyFont="1"/>
    <xf numFmtId="0" fontId="15" fillId="0" borderId="0" xfId="41" applyFont="1" applyAlignment="1">
      <alignment vertical="top" wrapText="1"/>
    </xf>
    <xf numFmtId="0" fontId="16" fillId="0" borderId="0" xfId="41" applyFont="1" applyAlignment="1">
      <alignment wrapText="1"/>
    </xf>
    <xf numFmtId="0" fontId="14" fillId="0" borderId="4" xfId="41" applyFont="1" applyBorder="1" applyAlignment="1">
      <alignment vertical="top" wrapText="1"/>
    </xf>
    <xf numFmtId="0" fontId="14" fillId="0" borderId="0" xfId="41" applyFont="1" applyAlignment="1">
      <alignment horizontal="left"/>
    </xf>
    <xf numFmtId="0" fontId="14" fillId="0" borderId="0" xfId="41" applyFont="1" applyAlignment="1">
      <alignment horizontal="center"/>
    </xf>
    <xf numFmtId="0" fontId="28" fillId="0" borderId="0" xfId="41" applyFont="1"/>
    <xf numFmtId="0" fontId="28" fillId="33" borderId="0" xfId="41" applyFont="1" applyFill="1"/>
    <xf numFmtId="0" fontId="28" fillId="0" borderId="0" xfId="41" applyFont="1" applyAlignment="1">
      <alignment vertical="top"/>
    </xf>
    <xf numFmtId="0" fontId="40" fillId="34" borderId="15" xfId="41" applyFont="1" applyFill="1" applyBorder="1" applyAlignment="1">
      <alignment vertical="center"/>
    </xf>
    <xf numFmtId="0" fontId="28" fillId="34" borderId="15" xfId="41" applyFont="1" applyFill="1" applyBorder="1" applyAlignment="1">
      <alignment vertical="center"/>
    </xf>
    <xf numFmtId="0" fontId="28" fillId="0" borderId="0" xfId="41" applyFont="1" applyAlignment="1">
      <alignment vertical="center"/>
    </xf>
    <xf numFmtId="0" fontId="28" fillId="0" borderId="7" xfId="41" applyFont="1" applyBorder="1"/>
    <xf numFmtId="0" fontId="40" fillId="0" borderId="0" xfId="41" applyFont="1"/>
    <xf numFmtId="0" fontId="28" fillId="0" borderId="0" xfId="41" applyFont="1" applyProtection="1">
      <protection locked="0"/>
    </xf>
    <xf numFmtId="0" fontId="45" fillId="0" borderId="0" xfId="41" applyFont="1"/>
    <xf numFmtId="0" fontId="28" fillId="0" borderId="0" xfId="41" applyFont="1" applyAlignment="1">
      <alignment wrapText="1"/>
    </xf>
    <xf numFmtId="0" fontId="28" fillId="0" borderId="8" xfId="41" applyFont="1" applyBorder="1" applyAlignment="1">
      <alignment horizontal="left"/>
    </xf>
    <xf numFmtId="0" fontId="40" fillId="34" borderId="15" xfId="41" applyFont="1" applyFill="1" applyBorder="1" applyAlignment="1">
      <alignment horizontal="left" vertical="center"/>
    </xf>
    <xf numFmtId="0" fontId="46" fillId="0" borderId="0" xfId="41" applyFont="1" applyAlignment="1">
      <alignment vertical="center"/>
    </xf>
    <xf numFmtId="0" fontId="28" fillId="0" borderId="0" xfId="41" applyFont="1" applyAlignment="1" applyProtection="1">
      <alignment vertical="center"/>
      <protection locked="0"/>
    </xf>
    <xf numFmtId="0" fontId="40" fillId="0" borderId="0" xfId="41" applyFont="1" applyAlignment="1">
      <alignment vertical="top"/>
    </xf>
    <xf numFmtId="0" fontId="41" fillId="0" borderId="0" xfId="41" applyFont="1" applyAlignment="1">
      <alignment vertical="top"/>
    </xf>
    <xf numFmtId="0" fontId="28" fillId="0" borderId="0" xfId="41" applyFont="1" applyAlignment="1">
      <alignment horizontal="center" vertical="top"/>
    </xf>
    <xf numFmtId="0" fontId="28" fillId="0" borderId="0" xfId="41" applyFont="1" applyAlignment="1">
      <alignment horizontal="right"/>
    </xf>
    <xf numFmtId="0" fontId="44" fillId="0" borderId="0" xfId="41" applyFont="1"/>
    <xf numFmtId="0" fontId="42" fillId="0" borderId="0" xfId="0" applyFont="1" applyAlignment="1">
      <alignment vertical="center"/>
    </xf>
    <xf numFmtId="0" fontId="45" fillId="0" borderId="0" xfId="41" applyFont="1" applyAlignment="1">
      <alignment horizontal="center"/>
    </xf>
    <xf numFmtId="0" fontId="40" fillId="0" borderId="0" xfId="41" applyFont="1" applyProtection="1">
      <protection locked="0"/>
    </xf>
    <xf numFmtId="0" fontId="47" fillId="0" borderId="0" xfId="0" applyFont="1"/>
    <xf numFmtId="0" fontId="28" fillId="0" borderId="0" xfId="41" applyFont="1" applyAlignment="1">
      <alignment vertical="top" wrapText="1"/>
    </xf>
    <xf numFmtId="0" fontId="28" fillId="0" borderId="0" xfId="41" applyFont="1" applyAlignment="1">
      <alignment vertical="center" wrapText="1"/>
    </xf>
    <xf numFmtId="0" fontId="40" fillId="0" borderId="0" xfId="41" applyFont="1" applyAlignment="1">
      <alignment vertical="center"/>
    </xf>
    <xf numFmtId="0" fontId="48" fillId="0" borderId="0" xfId="41" applyFont="1"/>
    <xf numFmtId="0" fontId="40" fillId="0" borderId="0" xfId="41" applyFont="1" applyAlignment="1">
      <alignment vertical="center" wrapText="1"/>
    </xf>
    <xf numFmtId="0" fontId="28" fillId="0" borderId="0" xfId="41" applyFont="1" applyAlignment="1">
      <alignment horizontal="right" vertical="top"/>
    </xf>
    <xf numFmtId="0" fontId="28" fillId="0" borderId="0" xfId="41" applyFont="1" applyAlignment="1">
      <alignment horizontal="justify" vertical="top"/>
    </xf>
    <xf numFmtId="0" fontId="42" fillId="0" borderId="0" xfId="41" applyFont="1" applyAlignment="1">
      <alignment horizontal="justify" vertical="top" wrapText="1"/>
    </xf>
    <xf numFmtId="0" fontId="28" fillId="0" borderId="0" xfId="41" applyFont="1" applyAlignment="1">
      <alignment horizontal="left" wrapText="1"/>
    </xf>
    <xf numFmtId="0" fontId="42" fillId="0" borderId="0" xfId="0" applyFont="1" applyAlignment="1">
      <alignment horizontal="center" vertical="top"/>
    </xf>
    <xf numFmtId="0" fontId="28" fillId="0" borderId="0" xfId="41" applyFont="1" applyAlignment="1">
      <alignment horizontal="right" vertical="center"/>
    </xf>
    <xf numFmtId="0" fontId="40" fillId="0" borderId="0" xfId="41" applyFont="1" applyAlignment="1">
      <alignment vertical="top" wrapText="1"/>
    </xf>
    <xf numFmtId="0" fontId="43" fillId="0" borderId="0" xfId="0" applyFont="1" applyAlignment="1">
      <alignment horizontal="justify" vertical="top"/>
    </xf>
    <xf numFmtId="1" fontId="28" fillId="0" borderId="0" xfId="41" applyNumberFormat="1" applyFont="1" applyProtection="1">
      <protection locked="0"/>
    </xf>
    <xf numFmtId="0" fontId="28" fillId="0" borderId="0" xfId="41" applyFont="1" applyAlignment="1">
      <alignment horizontal="justify" vertical="center" wrapText="1"/>
    </xf>
    <xf numFmtId="0" fontId="18" fillId="0" borderId="0" xfId="41" applyFont="1"/>
    <xf numFmtId="0" fontId="15" fillId="0" borderId="16" xfId="41" applyFont="1" applyBorder="1" applyAlignment="1">
      <alignment horizontal="center" vertical="center"/>
    </xf>
    <xf numFmtId="0" fontId="28" fillId="0" borderId="0" xfId="41" applyFont="1" applyAlignment="1" applyProtection="1">
      <alignment horizontal="center" vertical="top"/>
      <protection locked="0"/>
    </xf>
    <xf numFmtId="1" fontId="28" fillId="0" borderId="0" xfId="41" applyNumberFormat="1" applyFont="1" applyAlignment="1" applyProtection="1">
      <alignment vertical="top"/>
      <protection locked="0"/>
    </xf>
    <xf numFmtId="0" fontId="14" fillId="0" borderId="31" xfId="41" applyFont="1" applyBorder="1"/>
    <xf numFmtId="0" fontId="28" fillId="0" borderId="7" xfId="41" applyFont="1" applyBorder="1" applyAlignment="1">
      <alignment vertical="top" wrapText="1"/>
    </xf>
    <xf numFmtId="0" fontId="28" fillId="0" borderId="7" xfId="41" applyFont="1" applyBorder="1" applyAlignment="1">
      <alignment wrapText="1"/>
    </xf>
    <xf numFmtId="0" fontId="14" fillId="0" borderId="7" xfId="41" applyFont="1" applyBorder="1" applyAlignment="1">
      <alignment wrapText="1"/>
    </xf>
    <xf numFmtId="0" fontId="14" fillId="0" borderId="7" xfId="41" applyFont="1" applyBorder="1" applyAlignment="1">
      <alignment vertical="top" wrapText="1"/>
    </xf>
    <xf numFmtId="0" fontId="16" fillId="0" borderId="32" xfId="41" applyFont="1" applyBorder="1"/>
    <xf numFmtId="0" fontId="40" fillId="34" borderId="30" xfId="41" applyFont="1" applyFill="1" applyBorder="1" applyAlignment="1">
      <alignment horizontal="left" vertical="center"/>
    </xf>
    <xf numFmtId="0" fontId="40" fillId="34" borderId="33" xfId="41" applyFont="1" applyFill="1" applyBorder="1" applyAlignment="1">
      <alignment horizontal="left" vertical="center"/>
    </xf>
    <xf numFmtId="0" fontId="28" fillId="0" borderId="0" xfId="41" applyFont="1" applyAlignment="1" applyProtection="1">
      <alignment horizontal="center" vertical="center"/>
      <protection locked="0"/>
    </xf>
    <xf numFmtId="0" fontId="40" fillId="0" borderId="0" xfId="41" applyFont="1" applyAlignment="1">
      <alignment horizontal="left" vertical="top"/>
    </xf>
    <xf numFmtId="0" fontId="28" fillId="0" borderId="0" xfId="41" applyFont="1" applyAlignment="1">
      <alignment horizontal="right" vertical="top" wrapText="1"/>
    </xf>
    <xf numFmtId="0" fontId="28" fillId="34" borderId="33" xfId="41" applyFont="1" applyFill="1" applyBorder="1" applyAlignment="1">
      <alignment vertical="center"/>
    </xf>
    <xf numFmtId="0" fontId="28" fillId="0" borderId="32" xfId="41" applyFont="1" applyBorder="1"/>
    <xf numFmtId="0" fontId="40" fillId="34" borderId="30" xfId="41" quotePrefix="1" applyFont="1" applyFill="1" applyBorder="1" applyAlignment="1">
      <alignment horizontal="left" vertical="center"/>
    </xf>
    <xf numFmtId="0" fontId="28" fillId="0" borderId="31" xfId="41" applyFont="1" applyBorder="1"/>
    <xf numFmtId="0" fontId="15" fillId="0" borderId="31" xfId="41" applyFont="1" applyBorder="1"/>
    <xf numFmtId="0" fontId="14" fillId="0" borderId="32" xfId="41" applyFont="1" applyBorder="1"/>
    <xf numFmtId="0" fontId="29" fillId="0" borderId="0" xfId="41" applyFont="1" applyAlignment="1">
      <alignment vertical="top" wrapText="1"/>
    </xf>
    <xf numFmtId="0" fontId="40" fillId="33" borderId="38" xfId="41" applyFont="1" applyFill="1" applyBorder="1" applyAlignment="1">
      <alignment horizontal="justify" wrapText="1"/>
    </xf>
    <xf numFmtId="0" fontId="40" fillId="33" borderId="0" xfId="41" applyFont="1" applyFill="1" applyAlignment="1">
      <alignment horizontal="left" indent="1"/>
    </xf>
    <xf numFmtId="0" fontId="40" fillId="33" borderId="40" xfId="41" applyFont="1" applyFill="1" applyBorder="1" applyAlignment="1">
      <alignment horizontal="left" indent="1"/>
    </xf>
    <xf numFmtId="0" fontId="43" fillId="0" borderId="0" xfId="50" applyFont="1" applyAlignment="1">
      <alignment wrapText="1"/>
    </xf>
    <xf numFmtId="0" fontId="69" fillId="33" borderId="38" xfId="41" applyFont="1" applyFill="1" applyBorder="1" applyAlignment="1">
      <alignment wrapText="1"/>
    </xf>
    <xf numFmtId="0" fontId="40" fillId="33" borderId="38" xfId="41" applyFont="1" applyFill="1" applyBorder="1" applyAlignment="1">
      <alignment horizontal="left" wrapText="1" indent="1"/>
    </xf>
    <xf numFmtId="0" fontId="40" fillId="33" borderId="0" xfId="41" applyFont="1" applyFill="1" applyAlignment="1">
      <alignment horizontal="left" wrapText="1" indent="1"/>
    </xf>
    <xf numFmtId="0" fontId="43" fillId="33" borderId="40" xfId="50" applyFont="1" applyFill="1" applyBorder="1" applyAlignment="1">
      <alignment wrapText="1"/>
    </xf>
    <xf numFmtId="0" fontId="40" fillId="33" borderId="0" xfId="41" applyFont="1" applyFill="1" applyAlignment="1">
      <alignment horizontal="justify" wrapText="1"/>
    </xf>
    <xf numFmtId="0" fontId="69" fillId="33" borderId="0" xfId="41" applyFont="1" applyFill="1" applyAlignment="1">
      <alignment wrapText="1"/>
    </xf>
    <xf numFmtId="0" fontId="43" fillId="33" borderId="0" xfId="50" applyFont="1" applyFill="1" applyAlignment="1">
      <alignment wrapText="1"/>
    </xf>
    <xf numFmtId="0" fontId="40" fillId="33" borderId="38" xfId="41" applyFont="1" applyFill="1" applyBorder="1"/>
    <xf numFmtId="0" fontId="40" fillId="33" borderId="0" xfId="41" applyFont="1" applyFill="1"/>
    <xf numFmtId="0" fontId="40" fillId="33" borderId="0" xfId="41" applyFont="1" applyFill="1" applyAlignment="1">
      <alignment horizontal="right"/>
    </xf>
    <xf numFmtId="0" fontId="28" fillId="33" borderId="40" xfId="41" applyFont="1" applyFill="1" applyBorder="1"/>
    <xf numFmtId="0" fontId="43" fillId="33" borderId="38" xfId="50" applyFont="1" applyFill="1" applyBorder="1"/>
    <xf numFmtId="0" fontId="43" fillId="33" borderId="0" xfId="50" applyFont="1" applyFill="1"/>
    <xf numFmtId="0" fontId="43" fillId="33" borderId="40" xfId="50" applyFont="1" applyFill="1" applyBorder="1"/>
    <xf numFmtId="0" fontId="43" fillId="0" borderId="0" xfId="50" applyFont="1"/>
    <xf numFmtId="0" fontId="43" fillId="33" borderId="36" xfId="50" applyFont="1" applyFill="1" applyBorder="1"/>
    <xf numFmtId="0" fontId="43" fillId="0" borderId="7" xfId="50" applyFont="1" applyBorder="1"/>
    <xf numFmtId="0" fontId="40" fillId="33" borderId="7" xfId="50" applyFont="1" applyFill="1" applyBorder="1"/>
    <xf numFmtId="0" fontId="43" fillId="33" borderId="7" xfId="50" applyFont="1" applyFill="1" applyBorder="1"/>
    <xf numFmtId="0" fontId="43" fillId="33" borderId="37" xfId="50" applyFont="1" applyFill="1" applyBorder="1"/>
    <xf numFmtId="0" fontId="41" fillId="33" borderId="38" xfId="50" applyFont="1" applyFill="1" applyBorder="1"/>
    <xf numFmtId="0" fontId="72" fillId="0" borderId="41" xfId="50" applyFont="1" applyBorder="1" applyAlignment="1">
      <alignment horizontal="left" readingOrder="1"/>
    </xf>
    <xf numFmtId="0" fontId="43" fillId="0" borderId="42" xfId="50" applyFont="1" applyBorder="1"/>
    <xf numFmtId="0" fontId="40" fillId="33" borderId="42" xfId="50" applyFont="1" applyFill="1" applyBorder="1"/>
    <xf numFmtId="0" fontId="43" fillId="33" borderId="42" xfId="50" applyFont="1" applyFill="1" applyBorder="1"/>
    <xf numFmtId="0" fontId="43" fillId="33" borderId="43" xfId="50" applyFont="1" applyFill="1" applyBorder="1"/>
    <xf numFmtId="0" fontId="41" fillId="33" borderId="53" xfId="50" applyFont="1" applyFill="1" applyBorder="1"/>
    <xf numFmtId="0" fontId="40" fillId="33" borderId="0" xfId="50" applyFont="1" applyFill="1"/>
    <xf numFmtId="0" fontId="43" fillId="33" borderId="54" xfId="50" applyFont="1" applyFill="1" applyBorder="1"/>
    <xf numFmtId="0" fontId="40" fillId="33" borderId="38" xfId="50" applyFont="1" applyFill="1" applyBorder="1"/>
    <xf numFmtId="0" fontId="40" fillId="33" borderId="53" xfId="50" applyFont="1" applyFill="1" applyBorder="1"/>
    <xf numFmtId="0" fontId="73" fillId="0" borderId="0" xfId="50" applyFont="1" applyAlignment="1">
      <alignment horizontal="left" readingOrder="1"/>
    </xf>
    <xf numFmtId="0" fontId="73" fillId="33" borderId="0" xfId="50" applyFont="1" applyFill="1" applyAlignment="1">
      <alignment horizontal="left" readingOrder="1"/>
    </xf>
    <xf numFmtId="0" fontId="43" fillId="0" borderId="38" xfId="50" applyFont="1" applyBorder="1"/>
    <xf numFmtId="0" fontId="43" fillId="0" borderId="53" xfId="50" applyFont="1" applyBorder="1"/>
    <xf numFmtId="0" fontId="40" fillId="0" borderId="0" xfId="50" applyFont="1"/>
    <xf numFmtId="0" fontId="43" fillId="0" borderId="54" xfId="50" applyFont="1" applyBorder="1"/>
    <xf numFmtId="0" fontId="43" fillId="0" borderId="40" xfId="50" applyFont="1" applyBorder="1"/>
    <xf numFmtId="0" fontId="71" fillId="33" borderId="38" xfId="50" applyFont="1" applyFill="1" applyBorder="1"/>
    <xf numFmtId="0" fontId="71" fillId="33" borderId="44" xfId="50" applyFont="1" applyFill="1" applyBorder="1"/>
    <xf numFmtId="0" fontId="73" fillId="0" borderId="51" xfId="50" applyFont="1" applyBorder="1"/>
    <xf numFmtId="0" fontId="43" fillId="33" borderId="51" xfId="50" applyFont="1" applyFill="1" applyBorder="1"/>
    <xf numFmtId="0" fontId="43" fillId="33" borderId="52" xfId="50" applyFont="1" applyFill="1" applyBorder="1"/>
    <xf numFmtId="0" fontId="71" fillId="33" borderId="0" xfId="50" applyFont="1" applyFill="1"/>
    <xf numFmtId="0" fontId="73" fillId="0" borderId="0" xfId="50" applyFont="1"/>
    <xf numFmtId="0" fontId="73" fillId="33" borderId="0" xfId="50" applyFont="1" applyFill="1"/>
    <xf numFmtId="0" fontId="74" fillId="33" borderId="57" xfId="50" applyFont="1" applyFill="1" applyBorder="1" applyAlignment="1">
      <alignment horizontal="center" vertical="center" wrapText="1"/>
    </xf>
    <xf numFmtId="0" fontId="74" fillId="33" borderId="58" xfId="50" applyFont="1" applyFill="1" applyBorder="1" applyAlignment="1">
      <alignment horizontal="center" vertical="center" wrapText="1"/>
    </xf>
    <xf numFmtId="0" fontId="22" fillId="33" borderId="0" xfId="50" applyFont="1" applyFill="1" applyAlignment="1">
      <alignment horizontal="center" vertical="center" wrapText="1"/>
    </xf>
    <xf numFmtId="0" fontId="71" fillId="33" borderId="38" xfId="50" applyFont="1" applyFill="1" applyBorder="1" applyAlignment="1">
      <alignment vertical="center"/>
    </xf>
    <xf numFmtId="0" fontId="75" fillId="38" borderId="61" xfId="50" applyFont="1" applyFill="1" applyBorder="1" applyAlignment="1">
      <alignment vertical="center"/>
    </xf>
    <xf numFmtId="0" fontId="76" fillId="38" borderId="62" xfId="50" applyFont="1" applyFill="1" applyBorder="1" applyAlignment="1">
      <alignment vertical="center"/>
    </xf>
    <xf numFmtId="0" fontId="77" fillId="38" borderId="62" xfId="50" applyFont="1" applyFill="1" applyBorder="1" applyAlignment="1">
      <alignment vertical="center"/>
    </xf>
    <xf numFmtId="0" fontId="76" fillId="38" borderId="63" xfId="50" applyFont="1" applyFill="1" applyBorder="1" applyAlignment="1">
      <alignment vertical="center"/>
    </xf>
    <xf numFmtId="0" fontId="43" fillId="33" borderId="40" xfId="50" applyFont="1" applyFill="1" applyBorder="1" applyAlignment="1">
      <alignment vertical="center"/>
    </xf>
    <xf numFmtId="0" fontId="43" fillId="33" borderId="0" xfId="50" applyFont="1" applyFill="1" applyAlignment="1">
      <alignment vertical="center"/>
    </xf>
    <xf numFmtId="0" fontId="78" fillId="33" borderId="0" xfId="50" applyFont="1" applyFill="1" applyAlignment="1">
      <alignment vertical="center"/>
    </xf>
    <xf numFmtId="0" fontId="76" fillId="33" borderId="0" xfId="50" applyFont="1" applyFill="1" applyAlignment="1">
      <alignment vertical="center"/>
    </xf>
    <xf numFmtId="0" fontId="77" fillId="33" borderId="0" xfId="50" applyFont="1" applyFill="1" applyAlignment="1">
      <alignment vertical="center"/>
    </xf>
    <xf numFmtId="0" fontId="78" fillId="39" borderId="64" xfId="50" applyFont="1" applyFill="1" applyBorder="1" applyAlignment="1">
      <alignment vertical="center" wrapText="1"/>
    </xf>
    <xf numFmtId="0" fontId="78" fillId="36" borderId="65" xfId="50" applyFont="1" applyFill="1" applyBorder="1" applyAlignment="1">
      <alignment horizontal="center" vertical="center" wrapText="1"/>
    </xf>
    <xf numFmtId="14" fontId="40" fillId="35" borderId="66" xfId="50" applyNumberFormat="1" applyFont="1" applyFill="1" applyBorder="1" applyAlignment="1" applyProtection="1">
      <alignment horizontal="right" vertical="top" wrapText="1"/>
      <protection locked="0"/>
    </xf>
    <xf numFmtId="0" fontId="78" fillId="39" borderId="68" xfId="50" applyFont="1" applyFill="1" applyBorder="1" applyAlignment="1">
      <alignment vertical="center" wrapText="1"/>
    </xf>
    <xf numFmtId="0" fontId="78" fillId="36" borderId="69" xfId="50" applyFont="1" applyFill="1" applyBorder="1" applyAlignment="1">
      <alignment horizontal="center" vertical="center" wrapText="1"/>
    </xf>
    <xf numFmtId="14" fontId="40" fillId="35" borderId="70" xfId="50" applyNumberFormat="1" applyFont="1" applyFill="1" applyBorder="1" applyAlignment="1" applyProtection="1">
      <alignment horizontal="right" vertical="top" wrapText="1"/>
      <protection locked="0"/>
    </xf>
    <xf numFmtId="0" fontId="28" fillId="33" borderId="72" xfId="50" applyFont="1" applyFill="1" applyBorder="1" applyAlignment="1">
      <alignment horizontal="center" vertical="center" wrapText="1"/>
    </xf>
    <xf numFmtId="0" fontId="28" fillId="33" borderId="73" xfId="50" applyFont="1" applyFill="1" applyBorder="1" applyAlignment="1">
      <alignment vertical="center" wrapText="1"/>
    </xf>
    <xf numFmtId="4" fontId="28" fillId="35" borderId="73" xfId="51" applyNumberFormat="1" applyFont="1" applyFill="1" applyBorder="1" applyAlignment="1" applyProtection="1">
      <alignment horizontal="right" vertical="center" wrapText="1"/>
      <protection locked="0"/>
    </xf>
    <xf numFmtId="4" fontId="28" fillId="33" borderId="73" xfId="51" applyNumberFormat="1" applyFont="1" applyFill="1" applyBorder="1" applyAlignment="1">
      <alignment horizontal="right" vertical="center" wrapText="1"/>
    </xf>
    <xf numFmtId="166" fontId="28" fillId="33" borderId="0" xfId="51" applyFont="1" applyFill="1" applyAlignment="1" applyProtection="1">
      <alignment horizontal="left" wrapText="1"/>
      <protection locked="0"/>
    </xf>
    <xf numFmtId="166" fontId="43" fillId="33" borderId="0" xfId="51" applyFont="1" applyFill="1" applyAlignment="1" applyProtection="1">
      <alignment horizontal="left"/>
      <protection locked="0"/>
    </xf>
    <xf numFmtId="166" fontId="28" fillId="33" borderId="0" xfId="51" applyFont="1" applyFill="1" applyAlignment="1">
      <alignment horizontal="left" wrapText="1"/>
    </xf>
    <xf numFmtId="0" fontId="79" fillId="33" borderId="38" xfId="50" applyFont="1" applyFill="1" applyBorder="1" applyAlignment="1">
      <alignment horizontal="center" wrapText="1"/>
    </xf>
    <xf numFmtId="0" fontId="79" fillId="33" borderId="0" xfId="50" applyFont="1" applyFill="1" applyAlignment="1">
      <alignment horizontal="center" wrapText="1"/>
    </xf>
    <xf numFmtId="0" fontId="79" fillId="33" borderId="0" xfId="50" applyFont="1" applyFill="1" applyAlignment="1">
      <alignment wrapText="1"/>
    </xf>
    <xf numFmtId="0" fontId="79" fillId="33" borderId="0" xfId="50" applyFont="1" applyFill="1" applyAlignment="1">
      <alignment horizontal="right" wrapText="1"/>
    </xf>
    <xf numFmtId="4" fontId="79" fillId="33" borderId="0" xfId="50" applyNumberFormat="1" applyFont="1" applyFill="1" applyAlignment="1">
      <alignment horizontal="right" wrapText="1"/>
    </xf>
    <xf numFmtId="0" fontId="73" fillId="33" borderId="41" xfId="50" applyFont="1" applyFill="1" applyBorder="1" applyAlignment="1">
      <alignment horizontal="left" indent="1"/>
    </xf>
    <xf numFmtId="0" fontId="71" fillId="33" borderId="53" xfId="50" applyFont="1" applyFill="1" applyBorder="1"/>
    <xf numFmtId="0" fontId="78" fillId="33" borderId="38" xfId="50" applyFont="1" applyFill="1" applyBorder="1" applyAlignment="1">
      <alignment horizontal="center"/>
    </xf>
    <xf numFmtId="0" fontId="43" fillId="33" borderId="38" xfId="50" applyFont="1" applyFill="1" applyBorder="1" applyAlignment="1">
      <alignment horizontal="left" vertical="top" wrapText="1"/>
    </xf>
    <xf numFmtId="0" fontId="79" fillId="33" borderId="42" xfId="50" applyFont="1" applyFill="1" applyBorder="1" applyAlignment="1">
      <alignment wrapText="1"/>
    </xf>
    <xf numFmtId="0" fontId="79" fillId="33" borderId="42" xfId="50" applyFont="1" applyFill="1" applyBorder="1" applyAlignment="1">
      <alignment horizontal="right" wrapText="1"/>
    </xf>
    <xf numFmtId="4" fontId="79" fillId="33" borderId="42" xfId="50" applyNumberFormat="1" applyFont="1" applyFill="1" applyBorder="1" applyAlignment="1">
      <alignment horizontal="right" wrapText="1"/>
    </xf>
    <xf numFmtId="0" fontId="73" fillId="33" borderId="53" xfId="50" applyFont="1" applyFill="1" applyBorder="1"/>
    <xf numFmtId="0" fontId="28" fillId="33" borderId="38" xfId="50" applyFont="1" applyFill="1" applyBorder="1"/>
    <xf numFmtId="14" fontId="78" fillId="36" borderId="70" xfId="50" applyNumberFormat="1" applyFont="1" applyFill="1" applyBorder="1" applyAlignment="1">
      <alignment horizontal="center" vertical="top" wrapText="1"/>
    </xf>
    <xf numFmtId="0" fontId="28" fillId="33" borderId="40" xfId="50" applyFont="1" applyFill="1" applyBorder="1"/>
    <xf numFmtId="0" fontId="28" fillId="0" borderId="0" xfId="50" applyFont="1"/>
    <xf numFmtId="14" fontId="78" fillId="36" borderId="73" xfId="50" applyNumberFormat="1" applyFont="1" applyFill="1" applyBorder="1" applyAlignment="1">
      <alignment horizontal="center" vertical="top" wrapText="1"/>
    </xf>
    <xf numFmtId="4" fontId="28" fillId="33" borderId="73" xfId="51" applyNumberFormat="1" applyFont="1" applyFill="1" applyBorder="1" applyAlignment="1">
      <alignment horizontal="left" wrapText="1"/>
    </xf>
    <xf numFmtId="4" fontId="28" fillId="33" borderId="92" xfId="51" applyNumberFormat="1" applyFont="1" applyFill="1" applyBorder="1" applyAlignment="1">
      <alignment horizontal="left" wrapText="1"/>
    </xf>
    <xf numFmtId="4" fontId="28" fillId="33" borderId="93" xfId="51" applyNumberFormat="1" applyFont="1" applyFill="1" applyBorder="1" applyAlignment="1">
      <alignment horizontal="left" wrapText="1"/>
    </xf>
    <xf numFmtId="4" fontId="28" fillId="33" borderId="94" xfId="51" applyNumberFormat="1" applyFont="1" applyFill="1" applyBorder="1" applyAlignment="1">
      <alignment horizontal="left" wrapText="1"/>
    </xf>
    <xf numFmtId="0" fontId="79" fillId="33" borderId="41" xfId="50" applyFont="1" applyFill="1" applyBorder="1" applyAlignment="1">
      <alignment horizontal="center" wrapText="1"/>
    </xf>
    <xf numFmtId="0" fontId="43" fillId="33" borderId="38" xfId="50" applyFont="1" applyFill="1" applyBorder="1" applyAlignment="1">
      <alignment horizontal="left"/>
    </xf>
    <xf numFmtId="0" fontId="43" fillId="33" borderId="102" xfId="50" applyFont="1" applyFill="1" applyBorder="1" applyAlignment="1">
      <alignment horizontal="left"/>
    </xf>
    <xf numFmtId="0" fontId="43" fillId="33" borderId="8" xfId="50" applyFont="1" applyFill="1" applyBorder="1" applyAlignment="1">
      <alignment horizontal="left"/>
    </xf>
    <xf numFmtId="0" fontId="79" fillId="33" borderId="8" xfId="50" applyFont="1" applyFill="1" applyBorder="1" applyAlignment="1">
      <alignment wrapText="1"/>
    </xf>
    <xf numFmtId="0" fontId="79" fillId="33" borderId="8" xfId="50" applyFont="1" applyFill="1" applyBorder="1" applyAlignment="1">
      <alignment horizontal="right" wrapText="1"/>
    </xf>
    <xf numFmtId="4" fontId="79" fillId="33" borderId="8" xfId="50" applyNumberFormat="1" applyFont="1" applyFill="1" applyBorder="1" applyAlignment="1">
      <alignment horizontal="right" wrapText="1"/>
    </xf>
    <xf numFmtId="0" fontId="43" fillId="33" borderId="8" xfId="50" applyFont="1" applyFill="1" applyBorder="1"/>
    <xf numFmtId="0" fontId="43" fillId="33" borderId="103" xfId="50" applyFont="1" applyFill="1" applyBorder="1"/>
    <xf numFmtId="0" fontId="73" fillId="33" borderId="41" xfId="50" applyFont="1" applyFill="1" applyBorder="1"/>
    <xf numFmtId="0" fontId="43" fillId="33" borderId="0" xfId="50" applyFont="1" applyFill="1" applyAlignment="1">
      <alignment horizontal="left"/>
    </xf>
    <xf numFmtId="0" fontId="78" fillId="33" borderId="38" xfId="50" applyFont="1" applyFill="1" applyBorder="1" applyAlignment="1">
      <alignment horizontal="center" vertical="center" wrapText="1"/>
    </xf>
    <xf numFmtId="0" fontId="43" fillId="33" borderId="53" xfId="50" applyFont="1" applyFill="1" applyBorder="1" applyAlignment="1">
      <alignment horizontal="left"/>
    </xf>
    <xf numFmtId="0" fontId="41" fillId="33" borderId="0" xfId="50" applyFont="1" applyFill="1"/>
    <xf numFmtId="0" fontId="80" fillId="33" borderId="41" xfId="50" applyFont="1" applyFill="1" applyBorder="1"/>
    <xf numFmtId="0" fontId="79" fillId="33" borderId="42" xfId="50" applyFont="1" applyFill="1" applyBorder="1" applyAlignment="1">
      <alignment horizontal="left"/>
    </xf>
    <xf numFmtId="0" fontId="43" fillId="0" borderId="38" xfId="50" applyFont="1" applyBorder="1" applyAlignment="1">
      <alignment horizontal="center" vertical="top"/>
    </xf>
    <xf numFmtId="0" fontId="45" fillId="0" borderId="53" xfId="50" applyFont="1" applyBorder="1" applyAlignment="1">
      <alignment horizontal="left" vertical="top" indent="1"/>
    </xf>
    <xf numFmtId="0" fontId="43" fillId="0" borderId="0" xfId="50" applyFont="1" applyAlignment="1">
      <alignment horizontal="left" vertical="top" wrapText="1"/>
    </xf>
    <xf numFmtId="0" fontId="73" fillId="0" borderId="0" xfId="50" applyFont="1" applyAlignment="1">
      <alignment vertical="top" wrapText="1"/>
    </xf>
    <xf numFmtId="0" fontId="73" fillId="0" borderId="0" xfId="50" applyFont="1" applyAlignment="1">
      <alignment horizontal="left" vertical="top" wrapText="1"/>
    </xf>
    <xf numFmtId="0" fontId="43" fillId="33" borderId="95" xfId="50" applyFont="1" applyFill="1" applyBorder="1"/>
    <xf numFmtId="0" fontId="43" fillId="33" borderId="96" xfId="50" applyFont="1" applyFill="1" applyBorder="1"/>
    <xf numFmtId="2" fontId="43" fillId="33" borderId="96" xfId="50" applyNumberFormat="1" applyFont="1" applyFill="1" applyBorder="1"/>
    <xf numFmtId="166" fontId="43" fillId="33" borderId="96" xfId="51" applyFont="1" applyFill="1" applyBorder="1" applyAlignment="1">
      <alignment horizontal="center" vertical="center"/>
    </xf>
    <xf numFmtId="0" fontId="81" fillId="33" borderId="97" xfId="50" applyFont="1" applyFill="1" applyBorder="1" applyAlignment="1">
      <alignment horizontal="center" vertical="center" wrapText="1"/>
    </xf>
    <xf numFmtId="0" fontId="43" fillId="33" borderId="53" xfId="50" applyFont="1" applyFill="1" applyBorder="1" applyAlignment="1">
      <alignment horizontal="left" indent="1"/>
    </xf>
    <xf numFmtId="2" fontId="43" fillId="33" borderId="0" xfId="50" applyNumberFormat="1" applyFont="1" applyFill="1"/>
    <xf numFmtId="0" fontId="81" fillId="33" borderId="108" xfId="50" applyFont="1" applyFill="1" applyBorder="1" applyAlignment="1">
      <alignment horizontal="center" vertical="center" wrapText="1"/>
    </xf>
    <xf numFmtId="166" fontId="43" fillId="33" borderId="0" xfId="51" applyFont="1" applyFill="1" applyAlignment="1">
      <alignment horizontal="center" vertical="center"/>
    </xf>
    <xf numFmtId="4" fontId="43" fillId="33" borderId="0" xfId="50" applyNumberFormat="1" applyFont="1" applyFill="1"/>
    <xf numFmtId="166" fontId="43" fillId="33" borderId="0" xfId="51" applyFont="1" applyFill="1"/>
    <xf numFmtId="9" fontId="43" fillId="33" borderId="0" xfId="52" applyFont="1" applyFill="1"/>
    <xf numFmtId="10" fontId="43" fillId="33" borderId="0" xfId="51" applyNumberFormat="1" applyFont="1" applyFill="1" applyAlignment="1">
      <alignment horizontal="center"/>
    </xf>
    <xf numFmtId="0" fontId="68" fillId="33" borderId="0" xfId="50" applyFill="1" applyAlignment="1">
      <alignment horizontal="center"/>
    </xf>
    <xf numFmtId="0" fontId="83" fillId="33" borderId="108" xfId="50" applyFont="1" applyFill="1" applyBorder="1" applyAlignment="1" applyProtection="1">
      <alignment vertical="center" wrapText="1"/>
      <protection locked="0"/>
    </xf>
    <xf numFmtId="0" fontId="83" fillId="33" borderId="0" xfId="50" applyFont="1" applyFill="1" applyAlignment="1" applyProtection="1">
      <alignment vertical="center" wrapText="1"/>
      <protection locked="0"/>
    </xf>
    <xf numFmtId="0" fontId="43" fillId="33" borderId="44" xfId="50" applyFont="1" applyFill="1" applyBorder="1"/>
    <xf numFmtId="4" fontId="43" fillId="33" borderId="51" xfId="50" applyNumberFormat="1" applyFont="1" applyFill="1" applyBorder="1"/>
    <xf numFmtId="10" fontId="43" fillId="33" borderId="51" xfId="51" applyNumberFormat="1" applyFont="1" applyFill="1" applyBorder="1" applyAlignment="1">
      <alignment horizontal="center"/>
    </xf>
    <xf numFmtId="0" fontId="68" fillId="33" borderId="51" xfId="50" applyFill="1" applyBorder="1" applyAlignment="1">
      <alignment horizontal="center"/>
    </xf>
    <xf numFmtId="0" fontId="83" fillId="0" borderId="51" xfId="50" applyFont="1" applyBorder="1" applyAlignment="1" applyProtection="1">
      <alignment vertical="center" wrapText="1"/>
      <protection locked="0"/>
    </xf>
    <xf numFmtId="0" fontId="81" fillId="33" borderId="0" xfId="50" applyFont="1" applyFill="1" applyAlignment="1">
      <alignment horizontal="center" vertical="center" wrapText="1"/>
    </xf>
    <xf numFmtId="0" fontId="23" fillId="0" borderId="0" xfId="0" applyFont="1" applyAlignment="1">
      <alignment vertical="center"/>
    </xf>
    <xf numFmtId="0" fontId="24" fillId="0" borderId="0" xfId="0" applyFont="1" applyAlignment="1">
      <alignment vertical="center"/>
    </xf>
    <xf numFmtId="0" fontId="42" fillId="0" borderId="0" xfId="0" applyFont="1" applyAlignment="1">
      <alignment vertical="top" wrapText="1"/>
    </xf>
    <xf numFmtId="0" fontId="28" fillId="0" borderId="0" xfId="41" applyFont="1" applyAlignment="1">
      <alignment horizontal="center"/>
    </xf>
    <xf numFmtId="17" fontId="40" fillId="0" borderId="0" xfId="41" applyNumberFormat="1" applyFont="1"/>
    <xf numFmtId="0" fontId="40" fillId="0" borderId="0" xfId="41" applyFont="1" applyAlignment="1">
      <alignment wrapText="1"/>
    </xf>
    <xf numFmtId="0" fontId="40" fillId="0" borderId="0" xfId="41" applyFont="1" applyAlignment="1">
      <alignment horizontal="center" vertical="center"/>
    </xf>
    <xf numFmtId="1" fontId="28" fillId="0" borderId="0" xfId="41" applyNumberFormat="1" applyFont="1"/>
    <xf numFmtId="0" fontId="28" fillId="0" borderId="0" xfId="41" applyFont="1" applyAlignment="1">
      <alignment horizontal="left" vertical="top"/>
    </xf>
    <xf numFmtId="0" fontId="28" fillId="35" borderId="111" xfId="41" applyFont="1" applyFill="1" applyBorder="1" applyAlignment="1" applyProtection="1">
      <alignment vertical="center"/>
      <protection locked="0"/>
    </xf>
    <xf numFmtId="0" fontId="14" fillId="35" borderId="112" xfId="41" applyFont="1" applyFill="1" applyBorder="1" applyAlignment="1" applyProtection="1">
      <alignment horizontal="left" vertical="center"/>
      <protection locked="0"/>
    </xf>
    <xf numFmtId="166" fontId="28" fillId="35" borderId="112" xfId="51" applyFont="1" applyFill="1" applyBorder="1" applyAlignment="1" applyProtection="1">
      <alignment horizontal="left" vertical="center"/>
      <protection locked="0"/>
    </xf>
    <xf numFmtId="49" fontId="14" fillId="35" borderId="112" xfId="41" applyNumberFormat="1" applyFont="1" applyFill="1" applyBorder="1" applyAlignment="1" applyProtection="1">
      <alignment horizontal="left" vertical="center" wrapText="1"/>
      <protection locked="0"/>
    </xf>
    <xf numFmtId="49" fontId="14" fillId="35" borderId="112" xfId="41" applyNumberFormat="1" applyFont="1" applyFill="1" applyBorder="1" applyAlignment="1" applyProtection="1">
      <alignment horizontal="left" vertical="center"/>
      <protection locked="0"/>
    </xf>
    <xf numFmtId="170" fontId="14" fillId="35" borderId="113" xfId="41" applyNumberFormat="1" applyFont="1" applyFill="1" applyBorder="1" applyAlignment="1" applyProtection="1">
      <alignment horizontal="left" vertical="center"/>
      <protection locked="0"/>
    </xf>
    <xf numFmtId="0" fontId="14" fillId="44" borderId="112" xfId="41" applyFont="1" applyFill="1" applyBorder="1" applyAlignment="1">
      <alignment horizontal="center" vertical="top" wrapText="1"/>
    </xf>
    <xf numFmtId="0" fontId="14" fillId="42" borderId="112" xfId="41" applyFont="1" applyFill="1" applyBorder="1" applyAlignment="1">
      <alignment horizontal="center" vertical="top" wrapText="1"/>
    </xf>
    <xf numFmtId="0" fontId="15" fillId="0" borderId="0" xfId="41" quotePrefix="1" applyFont="1"/>
    <xf numFmtId="0" fontId="14" fillId="0" borderId="0" xfId="41" applyFont="1" applyAlignment="1" applyProtection="1">
      <alignment wrapText="1"/>
      <protection locked="0"/>
    </xf>
    <xf numFmtId="0" fontId="14" fillId="0" borderId="0" xfId="41" applyFont="1" applyProtection="1">
      <protection locked="0"/>
    </xf>
    <xf numFmtId="0" fontId="14" fillId="0" borderId="112" xfId="41" applyFont="1" applyBorder="1" applyAlignment="1" applyProtection="1">
      <alignment wrapText="1"/>
      <protection locked="0"/>
    </xf>
    <xf numFmtId="0" fontId="80" fillId="33" borderId="0" xfId="50" applyFont="1" applyFill="1"/>
    <xf numFmtId="0" fontId="40" fillId="33" borderId="0" xfId="41" applyFont="1" applyFill="1" applyAlignment="1">
      <alignment horizontal="left" wrapText="1"/>
    </xf>
    <xf numFmtId="0" fontId="40" fillId="33" borderId="0" xfId="41" applyFont="1" applyFill="1" applyAlignment="1">
      <alignment horizontal="left" vertical="center" indent="1"/>
    </xf>
    <xf numFmtId="0" fontId="43" fillId="0" borderId="0" xfId="50" applyFont="1" applyAlignment="1">
      <alignment vertical="center" wrapText="1"/>
    </xf>
    <xf numFmtId="0" fontId="68" fillId="33" borderId="0" xfId="50" applyFill="1" applyAlignment="1">
      <alignment wrapText="1"/>
    </xf>
    <xf numFmtId="0" fontId="71" fillId="0" borderId="0" xfId="50" applyFont="1" applyAlignment="1">
      <alignment wrapText="1" readingOrder="1"/>
    </xf>
    <xf numFmtId="0" fontId="67" fillId="33" borderId="0" xfId="41" applyFont="1" applyFill="1"/>
    <xf numFmtId="0" fontId="67" fillId="44" borderId="0" xfId="41" applyFont="1" applyFill="1"/>
    <xf numFmtId="0" fontId="87" fillId="0" borderId="0" xfId="41" applyFont="1" applyAlignment="1">
      <alignment vertical="center"/>
    </xf>
    <xf numFmtId="0" fontId="28" fillId="0" borderId="0" xfId="41" applyFont="1" applyAlignment="1">
      <alignment horizontal="left"/>
    </xf>
    <xf numFmtId="14" fontId="28" fillId="0" borderId="0" xfId="41" applyNumberFormat="1" applyFont="1"/>
    <xf numFmtId="0" fontId="28" fillId="35" borderId="130" xfId="41" applyFont="1" applyFill="1" applyBorder="1" applyProtection="1">
      <protection locked="0"/>
    </xf>
    <xf numFmtId="0" fontId="28" fillId="35" borderId="131" xfId="41" applyFont="1" applyFill="1" applyBorder="1" applyProtection="1">
      <protection locked="0"/>
    </xf>
    <xf numFmtId="0" fontId="28" fillId="35" borderId="132" xfId="41" applyFont="1" applyFill="1" applyBorder="1" applyProtection="1">
      <protection locked="0"/>
    </xf>
    <xf numFmtId="0" fontId="28" fillId="35" borderId="133" xfId="41" applyFont="1" applyFill="1" applyBorder="1" applyProtection="1">
      <protection locked="0"/>
    </xf>
    <xf numFmtId="0" fontId="28" fillId="35" borderId="134" xfId="41" applyFont="1" applyFill="1" applyBorder="1" applyProtection="1">
      <protection locked="0"/>
    </xf>
    <xf numFmtId="0" fontId="28" fillId="33" borderId="0" xfId="41" applyFont="1" applyFill="1" applyAlignment="1">
      <alignment horizontal="center"/>
    </xf>
    <xf numFmtId="0" fontId="28" fillId="33" borderId="0" xfId="41" quotePrefix="1" applyFont="1" applyFill="1"/>
    <xf numFmtId="0" fontId="80" fillId="33" borderId="0" xfId="41" applyFont="1" applyFill="1"/>
    <xf numFmtId="0" fontId="26" fillId="0" borderId="0" xfId="41" applyFont="1" applyProtection="1">
      <protection locked="0"/>
    </xf>
    <xf numFmtId="0" fontId="12" fillId="33" borderId="0" xfId="41" applyFill="1" applyAlignment="1">
      <alignment wrapText="1"/>
    </xf>
    <xf numFmtId="0" fontId="43" fillId="0" borderId="0" xfId="41" applyFont="1" applyAlignment="1">
      <alignment wrapText="1"/>
    </xf>
    <xf numFmtId="0" fontId="71" fillId="0" borderId="0" xfId="41" applyFont="1" applyAlignment="1">
      <alignment vertical="center" readingOrder="1"/>
    </xf>
    <xf numFmtId="0" fontId="43" fillId="33" borderId="0" xfId="41" applyFont="1" applyFill="1" applyAlignment="1">
      <alignment wrapText="1"/>
    </xf>
    <xf numFmtId="0" fontId="67" fillId="0" borderId="0" xfId="41" applyFont="1"/>
    <xf numFmtId="0" fontId="67" fillId="46" borderId="0" xfId="41" applyFont="1" applyFill="1"/>
    <xf numFmtId="0" fontId="83" fillId="0" borderId="0" xfId="41" applyFont="1"/>
    <xf numFmtId="0" fontId="83" fillId="0" borderId="0" xfId="41" applyFont="1" applyAlignment="1">
      <alignment horizontal="center"/>
    </xf>
    <xf numFmtId="0" fontId="26" fillId="0" borderId="0" xfId="41" applyFont="1" applyAlignment="1" applyProtection="1">
      <alignment vertical="center"/>
      <protection locked="0"/>
    </xf>
    <xf numFmtId="0" fontId="26" fillId="0" borderId="0" xfId="41" applyFont="1" applyAlignment="1" applyProtection="1">
      <alignment vertical="center" wrapText="1"/>
      <protection locked="0"/>
    </xf>
    <xf numFmtId="0" fontId="71" fillId="0" borderId="0" xfId="41" applyFont="1" applyAlignment="1">
      <alignment vertical="center" wrapText="1"/>
    </xf>
    <xf numFmtId="0" fontId="70" fillId="0" borderId="0" xfId="41" applyFont="1" applyAlignment="1">
      <alignment vertical="top" wrapText="1"/>
    </xf>
    <xf numFmtId="0" fontId="40" fillId="33" borderId="0" xfId="41" applyFont="1" applyFill="1" applyAlignment="1">
      <alignment horizontal="left"/>
    </xf>
    <xf numFmtId="0" fontId="83" fillId="33" borderId="0" xfId="41" applyFont="1" applyFill="1"/>
    <xf numFmtId="0" fontId="83" fillId="52" borderId="0" xfId="41" applyFont="1" applyFill="1"/>
    <xf numFmtId="0" fontId="67" fillId="52" borderId="0" xfId="41" applyFont="1" applyFill="1"/>
    <xf numFmtId="0" fontId="14" fillId="0" borderId="0" xfId="41" applyFont="1" applyAlignment="1" applyProtection="1">
      <alignment vertical="center"/>
      <protection locked="0"/>
    </xf>
    <xf numFmtId="0" fontId="45" fillId="0" borderId="0" xfId="41" applyFont="1" applyAlignment="1">
      <alignment vertical="center"/>
    </xf>
    <xf numFmtId="0" fontId="80" fillId="0" borderId="0" xfId="43" applyFont="1"/>
    <xf numFmtId="0" fontId="40" fillId="0" borderId="0" xfId="41" applyFont="1" applyAlignment="1">
      <alignment horizontal="left" vertical="center" indent="1"/>
    </xf>
    <xf numFmtId="0" fontId="43" fillId="0" borderId="0" xfId="43" applyFont="1" applyAlignment="1">
      <alignment wrapText="1"/>
    </xf>
    <xf numFmtId="0" fontId="43" fillId="33" borderId="0" xfId="43" applyFont="1" applyFill="1" applyAlignment="1">
      <alignment wrapText="1"/>
    </xf>
    <xf numFmtId="0" fontId="33" fillId="33" borderId="0" xfId="43" applyFill="1" applyAlignment="1">
      <alignment wrapText="1"/>
    </xf>
    <xf numFmtId="0" fontId="40" fillId="33" borderId="0" xfId="41" applyFont="1" applyFill="1" applyAlignment="1">
      <alignment wrapText="1"/>
    </xf>
    <xf numFmtId="0" fontId="89" fillId="33" borderId="0" xfId="41" applyFont="1" applyFill="1"/>
    <xf numFmtId="166" fontId="28" fillId="0" borderId="0" xfId="51" applyFont="1"/>
    <xf numFmtId="0" fontId="28" fillId="0" borderId="0" xfId="41" applyFont="1" applyAlignment="1" applyProtection="1">
      <alignment wrapText="1"/>
      <protection locked="0"/>
    </xf>
    <xf numFmtId="0" fontId="86" fillId="61" borderId="0" xfId="41" applyFont="1" applyFill="1" applyAlignment="1" applyProtection="1">
      <alignment horizontal="right" vertical="center"/>
      <protection locked="0"/>
    </xf>
    <xf numFmtId="0" fontId="83" fillId="61" borderId="0" xfId="41" applyFont="1" applyFill="1"/>
    <xf numFmtId="0" fontId="67" fillId="0" borderId="0" xfId="41" applyFont="1" applyAlignment="1">
      <alignment horizontal="center" vertical="center"/>
    </xf>
    <xf numFmtId="166" fontId="86" fillId="62" borderId="0" xfId="51" applyFont="1" applyFill="1" applyAlignment="1" applyProtection="1">
      <alignment horizontal="right" vertical="center"/>
      <protection locked="0"/>
    </xf>
    <xf numFmtId="49" fontId="99" fillId="62" borderId="0" xfId="41" applyNumberFormat="1" applyFont="1" applyFill="1" applyAlignment="1" applyProtection="1">
      <alignment horizontal="left"/>
      <protection locked="0"/>
    </xf>
    <xf numFmtId="170" fontId="86" fillId="62" borderId="0" xfId="41" applyNumberFormat="1" applyFont="1" applyFill="1" applyAlignment="1" applyProtection="1">
      <alignment horizontal="left"/>
      <protection locked="0"/>
    </xf>
    <xf numFmtId="0" fontId="83" fillId="62" borderId="0" xfId="41" applyFont="1" applyFill="1" applyAlignment="1" applyProtection="1">
      <alignment horizontal="center"/>
      <protection locked="0"/>
    </xf>
    <xf numFmtId="0" fontId="28" fillId="35" borderId="136" xfId="41" applyFont="1" applyFill="1" applyBorder="1" applyAlignment="1" applyProtection="1">
      <alignment horizontal="left"/>
      <protection locked="0"/>
    </xf>
    <xf numFmtId="0" fontId="28" fillId="35" borderId="137" xfId="41" applyFont="1" applyFill="1" applyBorder="1" applyAlignment="1" applyProtection="1">
      <alignment horizontal="left"/>
      <protection locked="0"/>
    </xf>
    <xf numFmtId="0" fontId="28" fillId="35" borderId="138" xfId="41" applyFont="1" applyFill="1" applyBorder="1" applyAlignment="1" applyProtection="1">
      <alignment horizontal="left"/>
      <protection locked="0"/>
    </xf>
    <xf numFmtId="0" fontId="28" fillId="35" borderId="139" xfId="41" applyFont="1" applyFill="1" applyBorder="1" applyAlignment="1" applyProtection="1">
      <alignment horizontal="left"/>
      <protection locked="0"/>
    </xf>
    <xf numFmtId="0" fontId="28" fillId="35" borderId="140" xfId="41" applyFont="1" applyFill="1" applyBorder="1" applyAlignment="1" applyProtection="1">
      <alignment horizontal="left"/>
      <protection locked="0"/>
    </xf>
    <xf numFmtId="0" fontId="28" fillId="35" borderId="139" xfId="41" applyFont="1" applyFill="1" applyBorder="1" applyAlignment="1" applyProtection="1">
      <alignment horizontal="left" wrapText="1"/>
      <protection locked="0"/>
    </xf>
    <xf numFmtId="0" fontId="28" fillId="35" borderId="141" xfId="41" applyFont="1" applyFill="1" applyBorder="1" applyAlignment="1" applyProtection="1">
      <alignment horizontal="left"/>
      <protection locked="0"/>
    </xf>
    <xf numFmtId="0" fontId="28" fillId="35" borderId="142" xfId="41" applyFont="1" applyFill="1" applyBorder="1" applyAlignment="1" applyProtection="1">
      <alignment horizontal="left"/>
      <protection locked="0"/>
    </xf>
    <xf numFmtId="0" fontId="28" fillId="35" borderId="143" xfId="41" applyFont="1" applyFill="1" applyBorder="1" applyAlignment="1" applyProtection="1">
      <alignment horizontal="left"/>
      <protection locked="0"/>
    </xf>
    <xf numFmtId="0" fontId="28" fillId="35" borderId="144" xfId="41" applyFont="1" applyFill="1" applyBorder="1" applyAlignment="1" applyProtection="1">
      <alignment horizontal="left"/>
      <protection locked="0"/>
    </xf>
    <xf numFmtId="0" fontId="28" fillId="64" borderId="141" xfId="41" applyFont="1" applyFill="1" applyBorder="1" applyAlignment="1">
      <alignment horizontal="center" vertical="center" wrapText="1"/>
    </xf>
    <xf numFmtId="0" fontId="28" fillId="64" borderId="142" xfId="41" applyFont="1" applyFill="1" applyBorder="1" applyAlignment="1">
      <alignment horizontal="center" vertical="center" wrapText="1"/>
    </xf>
    <xf numFmtId="0" fontId="28" fillId="63" borderId="151" xfId="41" applyFont="1" applyFill="1" applyBorder="1" applyAlignment="1">
      <alignment horizontal="center"/>
    </xf>
    <xf numFmtId="0" fontId="28" fillId="63" borderId="151" xfId="41" applyFont="1" applyFill="1" applyBorder="1" applyAlignment="1">
      <alignment horizontal="center" vertical="center"/>
    </xf>
    <xf numFmtId="0" fontId="28" fillId="0" borderId="0" xfId="41" applyFont="1" applyAlignment="1" applyProtection="1">
      <alignment horizontal="left" vertical="center" wrapText="1"/>
      <protection locked="0"/>
    </xf>
    <xf numFmtId="0" fontId="78" fillId="0" borderId="0" xfId="41" applyFont="1"/>
    <xf numFmtId="0" fontId="78" fillId="0" borderId="0" xfId="41" applyFont="1" applyAlignment="1">
      <alignment horizontal="center"/>
    </xf>
    <xf numFmtId="0" fontId="102" fillId="0" borderId="0" xfId="41" applyFont="1" applyAlignment="1" applyProtection="1">
      <alignment horizontal="left" vertical="top" wrapText="1"/>
      <protection locked="0"/>
    </xf>
    <xf numFmtId="0" fontId="68" fillId="0" borderId="0" xfId="50" applyAlignment="1">
      <alignment wrapText="1"/>
    </xf>
    <xf numFmtId="0" fontId="69" fillId="0" borderId="0" xfId="41" applyFont="1" applyAlignment="1">
      <alignment wrapText="1"/>
    </xf>
    <xf numFmtId="0" fontId="40" fillId="0" borderId="0" xfId="41" applyFont="1" applyAlignment="1">
      <alignment horizontal="left"/>
    </xf>
    <xf numFmtId="0" fontId="102" fillId="65" borderId="0" xfId="41" applyFont="1" applyFill="1"/>
    <xf numFmtId="164" fontId="67" fillId="0" borderId="0" xfId="41" applyNumberFormat="1" applyFont="1" applyAlignment="1" applyProtection="1">
      <alignment horizontal="right" vertical="center"/>
      <protection locked="0"/>
    </xf>
    <xf numFmtId="0" fontId="83" fillId="0" borderId="0" xfId="41" applyFont="1" applyAlignment="1" applyProtection="1">
      <alignment horizontal="center"/>
      <protection locked="0"/>
    </xf>
    <xf numFmtId="0" fontId="40" fillId="0" borderId="0" xfId="41" applyFont="1" applyAlignment="1">
      <alignment horizontal="right"/>
    </xf>
    <xf numFmtId="0" fontId="19" fillId="0" borderId="0" xfId="41" quotePrefix="1" applyFont="1"/>
    <xf numFmtId="0" fontId="44" fillId="0" borderId="0" xfId="41" applyFont="1" applyAlignment="1">
      <alignment horizontal="right"/>
    </xf>
    <xf numFmtId="0" fontId="40" fillId="0" borderId="0" xfId="50" applyFont="1" applyAlignment="1">
      <alignment vertical="center" wrapText="1"/>
    </xf>
    <xf numFmtId="0" fontId="68" fillId="33" borderId="0" xfId="50" applyFill="1" applyAlignment="1">
      <alignment horizontal="right" wrapText="1"/>
    </xf>
    <xf numFmtId="0" fontId="83" fillId="65" borderId="0" xfId="41" applyFont="1" applyFill="1"/>
    <xf numFmtId="0" fontId="67" fillId="65" borderId="0" xfId="41" applyFont="1" applyFill="1"/>
    <xf numFmtId="0" fontId="67" fillId="65" borderId="0" xfId="41" applyFont="1" applyFill="1" applyAlignment="1">
      <alignment horizontal="right"/>
    </xf>
    <xf numFmtId="0" fontId="87" fillId="0" borderId="0" xfId="41" applyFont="1" applyAlignment="1">
      <alignment vertical="center" wrapText="1"/>
    </xf>
    <xf numFmtId="0" fontId="33" fillId="0" borderId="0" xfId="43" applyAlignment="1">
      <alignment wrapText="1"/>
    </xf>
    <xf numFmtId="0" fontId="40" fillId="0" borderId="0" xfId="41" applyFont="1" applyAlignment="1">
      <alignment horizontal="center" vertical="center" wrapText="1"/>
    </xf>
    <xf numFmtId="0" fontId="28" fillId="0" borderId="0" xfId="41" applyFont="1" applyAlignment="1">
      <alignment horizontal="left" vertical="center"/>
    </xf>
    <xf numFmtId="0" fontId="14" fillId="41" borderId="112" xfId="41" applyFont="1" applyFill="1" applyBorder="1" applyAlignment="1">
      <alignment horizontal="center" vertical="center"/>
    </xf>
    <xf numFmtId="0" fontId="27" fillId="0" borderId="0" xfId="41" applyFont="1" applyAlignment="1">
      <alignment horizontal="center" vertical="center"/>
    </xf>
    <xf numFmtId="0" fontId="70" fillId="0" borderId="0" xfId="50" applyFont="1" applyAlignment="1">
      <alignment vertical="top" wrapText="1"/>
    </xf>
    <xf numFmtId="0" fontId="27" fillId="0" borderId="0" xfId="41" applyFont="1" applyAlignment="1">
      <alignment horizontal="center"/>
    </xf>
    <xf numFmtId="0" fontId="12" fillId="0" borderId="0" xfId="41"/>
    <xf numFmtId="0" fontId="14" fillId="33" borderId="34" xfId="41" applyFont="1" applyFill="1" applyBorder="1"/>
    <xf numFmtId="0" fontId="15" fillId="33" borderId="8" xfId="41" applyFont="1" applyFill="1" applyBorder="1"/>
    <xf numFmtId="0" fontId="14" fillId="33" borderId="8" xfId="41" applyFont="1" applyFill="1" applyBorder="1"/>
    <xf numFmtId="0" fontId="14" fillId="33" borderId="8" xfId="41" applyFont="1" applyFill="1" applyBorder="1" applyAlignment="1">
      <alignment horizontal="left"/>
    </xf>
    <xf numFmtId="0" fontId="14" fillId="33" borderId="35" xfId="41" applyFont="1" applyFill="1" applyBorder="1" applyAlignment="1">
      <alignment horizontal="left"/>
    </xf>
    <xf numFmtId="0" fontId="40" fillId="34" borderId="30" xfId="41" applyFont="1" applyFill="1" applyBorder="1" applyAlignment="1">
      <alignment vertical="center"/>
    </xf>
    <xf numFmtId="0" fontId="40" fillId="0" borderId="31" xfId="41" applyFont="1" applyBorder="1" applyAlignment="1">
      <alignment horizontal="left"/>
    </xf>
    <xf numFmtId="0" fontId="40" fillId="0" borderId="7" xfId="41" applyFont="1" applyBorder="1" applyAlignment="1">
      <alignment horizontal="left"/>
    </xf>
    <xf numFmtId="0" fontId="40" fillId="0" borderId="7" xfId="41" applyFont="1" applyBorder="1"/>
    <xf numFmtId="0" fontId="28" fillId="0" borderId="0" xfId="0" applyFont="1" applyAlignment="1">
      <alignment vertical="top" wrapText="1"/>
    </xf>
    <xf numFmtId="0" fontId="28" fillId="0" borderId="0" xfId="41" applyFont="1" applyAlignment="1" applyProtection="1">
      <alignment horizontal="left" vertical="top"/>
      <protection locked="0"/>
    </xf>
    <xf numFmtId="0" fontId="18" fillId="0" borderId="0" xfId="41" applyFont="1" applyAlignment="1">
      <alignment horizontal="left"/>
    </xf>
    <xf numFmtId="0" fontId="28" fillId="0" borderId="158" xfId="41" applyFont="1" applyBorder="1" applyAlignment="1" applyProtection="1">
      <alignment horizontal="left" vertical="center"/>
      <protection locked="0"/>
    </xf>
    <xf numFmtId="0" fontId="28" fillId="0" borderId="159" xfId="41" applyFont="1" applyBorder="1" applyAlignment="1" applyProtection="1">
      <alignment horizontal="left" vertical="center"/>
      <protection locked="0"/>
    </xf>
    <xf numFmtId="0" fontId="28" fillId="0" borderId="160" xfId="41" applyFont="1" applyBorder="1" applyAlignment="1" applyProtection="1">
      <alignment horizontal="left" vertical="center"/>
      <protection locked="0"/>
    </xf>
    <xf numFmtId="0" fontId="28" fillId="0" borderId="158" xfId="0" applyFont="1" applyBorder="1" applyAlignment="1" applyProtection="1">
      <alignment horizontal="left" vertical="center"/>
      <protection locked="0"/>
    </xf>
    <xf numFmtId="0" fontId="28" fillId="0" borderId="159" xfId="0" applyFont="1" applyBorder="1" applyAlignment="1" applyProtection="1">
      <alignment horizontal="left" vertical="center"/>
      <protection locked="0"/>
    </xf>
    <xf numFmtId="0" fontId="28" fillId="0" borderId="160" xfId="0" applyFont="1" applyBorder="1" applyAlignment="1" applyProtection="1">
      <alignment horizontal="left" vertical="center"/>
      <protection locked="0"/>
    </xf>
    <xf numFmtId="0" fontId="94" fillId="0" borderId="0" xfId="41" applyFont="1"/>
    <xf numFmtId="0" fontId="14" fillId="35" borderId="117" xfId="41" applyFont="1" applyFill="1" applyBorder="1" applyAlignment="1" applyProtection="1">
      <alignment horizontal="left" vertical="center"/>
      <protection locked="0"/>
    </xf>
    <xf numFmtId="0" fontId="14" fillId="44" borderId="114" xfId="41" applyFont="1" applyFill="1" applyBorder="1" applyAlignment="1">
      <alignment horizontal="center" vertical="top" wrapText="1"/>
    </xf>
    <xf numFmtId="0" fontId="14" fillId="35" borderId="114" xfId="41" applyFont="1" applyFill="1" applyBorder="1" applyAlignment="1" applyProtection="1">
      <alignment horizontal="left" vertical="center"/>
      <protection locked="0"/>
    </xf>
    <xf numFmtId="0" fontId="35" fillId="0" borderId="0" xfId="0" applyFont="1"/>
    <xf numFmtId="0" fontId="97" fillId="0" borderId="0" xfId="0" applyFont="1"/>
    <xf numFmtId="0" fontId="97" fillId="0" borderId="0" xfId="0" applyFont="1" applyAlignment="1">
      <alignment horizontal="center"/>
    </xf>
    <xf numFmtId="0" fontId="107" fillId="0" borderId="0" xfId="0" applyFont="1"/>
    <xf numFmtId="0" fontId="106" fillId="0" borderId="0" xfId="0" applyFont="1"/>
    <xf numFmtId="166" fontId="97" fillId="0" borderId="0" xfId="0" applyNumberFormat="1" applyFont="1"/>
    <xf numFmtId="0" fontId="97" fillId="0" borderId="0" xfId="0" applyFont="1" applyAlignment="1">
      <alignment horizontal="left"/>
    </xf>
    <xf numFmtId="0" fontId="13" fillId="0" borderId="0" xfId="0" applyFont="1"/>
    <xf numFmtId="0" fontId="105" fillId="0" borderId="0" xfId="1"/>
    <xf numFmtId="0" fontId="16" fillId="0" borderId="0" xfId="41" applyFont="1" applyAlignment="1">
      <alignment vertical="top"/>
    </xf>
    <xf numFmtId="0" fontId="114" fillId="0" borderId="0" xfId="0" applyFont="1"/>
    <xf numFmtId="0" fontId="97" fillId="0" borderId="0" xfId="0" applyFont="1" applyAlignment="1">
      <alignment horizontal="left" vertical="top" wrapText="1"/>
    </xf>
    <xf numFmtId="0" fontId="111" fillId="0" borderId="0" xfId="1" applyFont="1" applyAlignment="1">
      <alignment horizontal="left" vertical="top" wrapText="1"/>
    </xf>
    <xf numFmtId="166" fontId="112" fillId="0" borderId="0" xfId="1" applyNumberFormat="1" applyFont="1"/>
    <xf numFmtId="0" fontId="112" fillId="0" borderId="0" xfId="1" applyFont="1"/>
    <xf numFmtId="0" fontId="68" fillId="0" borderId="0" xfId="0" applyFont="1" applyAlignment="1">
      <alignment horizontal="center" vertical="top"/>
    </xf>
    <xf numFmtId="0" fontId="38" fillId="0" borderId="0" xfId="0" applyFont="1"/>
    <xf numFmtId="0" fontId="36" fillId="0" borderId="0" xfId="0" applyFont="1"/>
    <xf numFmtId="0" fontId="68" fillId="0" borderId="0" xfId="0" applyFont="1"/>
    <xf numFmtId="0" fontId="118" fillId="0" borderId="0" xfId="0" applyFont="1" applyAlignment="1">
      <alignment horizontal="center" vertical="top" wrapText="1"/>
    </xf>
    <xf numFmtId="0" fontId="109" fillId="0" borderId="0" xfId="0" applyFont="1" applyAlignment="1">
      <alignment horizontal="center"/>
    </xf>
    <xf numFmtId="0" fontId="110" fillId="0" borderId="0" xfId="0" applyFont="1" applyAlignment="1">
      <alignment horizontal="center"/>
    </xf>
    <xf numFmtId="0" fontId="97" fillId="0" borderId="0" xfId="0" applyFont="1" applyAlignment="1">
      <alignment horizontal="left" wrapText="1"/>
    </xf>
    <xf numFmtId="0" fontId="115" fillId="0" borderId="0" xfId="0" applyFont="1" applyAlignment="1">
      <alignment horizontal="left" wrapText="1"/>
    </xf>
    <xf numFmtId="0" fontId="111" fillId="0" borderId="0" xfId="1" applyFont="1" applyAlignment="1">
      <alignment horizontal="left" wrapText="1"/>
    </xf>
    <xf numFmtId="0" fontId="116" fillId="0" borderId="0" xfId="0" applyFont="1" applyAlignment="1">
      <alignment horizontal="left" wrapText="1"/>
    </xf>
    <xf numFmtId="0" fontId="112" fillId="0" borderId="0" xfId="1" applyFont="1" applyAlignment="1">
      <alignment horizontal="center"/>
    </xf>
    <xf numFmtId="0" fontId="68" fillId="0" borderId="0" xfId="0" applyFont="1" applyAlignment="1">
      <alignment horizontal="center" vertical="top" wrapText="1"/>
    </xf>
    <xf numFmtId="0" fontId="121" fillId="0" borderId="0" xfId="1" applyFont="1" applyAlignment="1">
      <alignment horizontal="center" vertical="top"/>
    </xf>
    <xf numFmtId="0" fontId="122" fillId="0" borderId="0" xfId="0" applyFont="1" applyAlignment="1">
      <alignment horizontal="center" wrapText="1"/>
    </xf>
    <xf numFmtId="0" fontId="12" fillId="0" borderId="0" xfId="101" applyNumberFormat="1" applyFont="1"/>
    <xf numFmtId="0" fontId="79" fillId="0" borderId="51" xfId="50" applyFont="1" applyBorder="1" applyAlignment="1">
      <alignment vertical="center" wrapText="1"/>
    </xf>
    <xf numFmtId="0" fontId="79" fillId="0" borderId="51" xfId="50" applyFont="1" applyBorder="1" applyAlignment="1">
      <alignment horizontal="right" vertical="center" wrapText="1"/>
    </xf>
    <xf numFmtId="0" fontId="79" fillId="0" borderId="51" xfId="50" applyFont="1" applyBorder="1" applyAlignment="1">
      <alignment horizontal="right" wrapText="1"/>
    </xf>
    <xf numFmtId="4" fontId="79" fillId="0" borderId="51" xfId="50" applyNumberFormat="1" applyFont="1" applyBorder="1" applyAlignment="1">
      <alignment horizontal="right" wrapText="1"/>
    </xf>
    <xf numFmtId="0" fontId="43" fillId="0" borderId="51" xfId="50" applyFont="1" applyBorder="1"/>
    <xf numFmtId="0" fontId="43" fillId="0" borderId="52" xfId="50" applyFont="1" applyBorder="1"/>
    <xf numFmtId="0" fontId="119" fillId="74" borderId="164" xfId="0" applyFont="1" applyFill="1" applyBorder="1" applyAlignment="1">
      <alignment horizontal="center" vertical="top"/>
    </xf>
    <xf numFmtId="0" fontId="119" fillId="74" borderId="165" xfId="0" applyFont="1" applyFill="1" applyBorder="1" applyAlignment="1">
      <alignment horizontal="left" vertical="top" wrapText="1"/>
    </xf>
    <xf numFmtId="0" fontId="12" fillId="0" borderId="164" xfId="0" applyFont="1" applyBorder="1" applyAlignment="1">
      <alignment horizontal="center" vertical="top" wrapText="1"/>
    </xf>
    <xf numFmtId="0" fontId="12" fillId="0" borderId="170" xfId="101" applyNumberFormat="1" applyFont="1" applyBorder="1" applyAlignment="1">
      <alignment horizontal="left" vertical="top" wrapText="1"/>
    </xf>
    <xf numFmtId="0" fontId="12" fillId="0" borderId="166" xfId="0" applyFont="1" applyBorder="1" applyAlignment="1">
      <alignment horizontal="center" vertical="top" wrapText="1"/>
    </xf>
    <xf numFmtId="0" fontId="12" fillId="0" borderId="172" xfId="0" applyFont="1" applyBorder="1" applyAlignment="1">
      <alignment horizontal="center" vertical="top" wrapText="1"/>
    </xf>
    <xf numFmtId="0" fontId="12" fillId="0" borderId="173" xfId="101" applyNumberFormat="1" applyFont="1" applyBorder="1" applyAlignment="1">
      <alignment horizontal="left" vertical="top" wrapText="1"/>
    </xf>
    <xf numFmtId="0" fontId="125" fillId="0" borderId="0" xfId="0" applyFont="1"/>
    <xf numFmtId="0" fontId="126" fillId="76" borderId="0" xfId="0" applyFont="1" applyFill="1" applyAlignment="1">
      <alignment vertical="center"/>
    </xf>
    <xf numFmtId="0" fontId="12" fillId="76" borderId="0" xfId="0" applyFont="1" applyFill="1"/>
    <xf numFmtId="0" fontId="68" fillId="76" borderId="0" xfId="0" applyFont="1" applyFill="1"/>
    <xf numFmtId="0" fontId="117" fillId="0" borderId="0" xfId="0" applyFont="1" applyAlignment="1">
      <alignment vertical="center" wrapText="1"/>
    </xf>
    <xf numFmtId="0" fontId="31" fillId="0" borderId="0" xfId="0" applyFont="1" applyAlignment="1">
      <alignment horizontal="center" vertical="top" wrapText="1"/>
    </xf>
    <xf numFmtId="0" fontId="37" fillId="0" borderId="0" xfId="0" applyFont="1" applyAlignment="1">
      <alignment horizontal="center"/>
    </xf>
    <xf numFmtId="0" fontId="133" fillId="0" borderId="0" xfId="0" applyFont="1" applyAlignment="1">
      <alignment horizontal="center"/>
    </xf>
    <xf numFmtId="0" fontId="134" fillId="0" borderId="0" xfId="0" applyFont="1" applyAlignment="1">
      <alignment horizontal="left" wrapText="1"/>
    </xf>
    <xf numFmtId="0" fontId="35" fillId="0" borderId="0" xfId="0" applyFont="1" applyAlignment="1">
      <alignment horizontal="center"/>
    </xf>
    <xf numFmtId="0" fontId="35" fillId="0" borderId="0" xfId="0" applyFont="1" applyAlignment="1">
      <alignment horizontal="center" vertical="top" wrapText="1"/>
    </xf>
    <xf numFmtId="166" fontId="35" fillId="0" borderId="0" xfId="0" applyNumberFormat="1" applyFont="1"/>
    <xf numFmtId="0" fontId="35" fillId="0" borderId="0" xfId="0" applyFont="1" applyAlignment="1">
      <alignment horizontal="left" wrapText="1"/>
    </xf>
    <xf numFmtId="0" fontId="123" fillId="0" borderId="0" xfId="0" applyFont="1" applyAlignment="1">
      <alignment horizontal="left"/>
    </xf>
    <xf numFmtId="0" fontId="68" fillId="0" borderId="0" xfId="0" applyFont="1" applyAlignment="1">
      <alignment horizontal="center"/>
    </xf>
    <xf numFmtId="0" fontId="119" fillId="0" borderId="0" xfId="0" applyFont="1" applyAlignment="1">
      <alignment horizontal="center"/>
    </xf>
    <xf numFmtId="0" fontId="136" fillId="0" borderId="0" xfId="0" applyFont="1"/>
    <xf numFmtId="0" fontId="68" fillId="0" borderId="0" xfId="0" applyFont="1" applyAlignment="1">
      <alignment horizontal="left" wrapText="1"/>
    </xf>
    <xf numFmtId="0" fontId="68" fillId="0" borderId="0" xfId="0" applyFont="1" applyAlignment="1">
      <alignment horizontal="left" vertical="top" wrapText="1"/>
    </xf>
    <xf numFmtId="0" fontId="137" fillId="0" borderId="0" xfId="0" applyFont="1" applyAlignment="1">
      <alignment horizontal="left" wrapText="1"/>
    </xf>
    <xf numFmtId="0" fontId="120" fillId="0" borderId="0" xfId="1" applyFont="1" applyAlignment="1">
      <alignment horizontal="left" wrapText="1"/>
    </xf>
    <xf numFmtId="0" fontId="120" fillId="0" borderId="0" xfId="1" applyFont="1" applyAlignment="1">
      <alignment horizontal="left" vertical="top" wrapText="1"/>
    </xf>
    <xf numFmtId="0" fontId="138" fillId="0" borderId="0" xfId="0" applyFont="1" applyAlignment="1">
      <alignment horizontal="left" wrapText="1"/>
    </xf>
    <xf numFmtId="0" fontId="137" fillId="0" borderId="0" xfId="0" applyFont="1" applyAlignment="1" applyProtection="1">
      <alignment horizontal="left" wrapText="1"/>
      <protection locked="0"/>
    </xf>
    <xf numFmtId="0" fontId="68" fillId="0" borderId="0" xfId="0" applyFont="1" applyAlignment="1" applyProtection="1">
      <alignment horizontal="left" vertical="top" wrapText="1"/>
      <protection locked="0"/>
    </xf>
    <xf numFmtId="0" fontId="121" fillId="0" borderId="0" xfId="1" applyFont="1" applyAlignment="1">
      <alignment horizontal="center"/>
    </xf>
    <xf numFmtId="166" fontId="121" fillId="73" borderId="161" xfId="29" applyFont="1" applyFill="1" applyBorder="1"/>
    <xf numFmtId="166" fontId="121" fillId="0" borderId="0" xfId="1" applyNumberFormat="1" applyFont="1"/>
    <xf numFmtId="0" fontId="121" fillId="0" borderId="0" xfId="1" applyFont="1"/>
    <xf numFmtId="0" fontId="104" fillId="0" borderId="0" xfId="0" applyFont="1"/>
    <xf numFmtId="49" fontId="43" fillId="0" borderId="0" xfId="72" applyFont="1" applyBorder="1" applyAlignment="1" applyProtection="1">
      <alignment horizontal="left"/>
      <protection locked="0"/>
    </xf>
    <xf numFmtId="0" fontId="14" fillId="0" borderId="35" xfId="41" applyFont="1" applyBorder="1"/>
    <xf numFmtId="0" fontId="14" fillId="0" borderId="2" xfId="41" applyFont="1" applyBorder="1" applyAlignment="1">
      <alignment horizontal="center" vertical="center" wrapText="1"/>
    </xf>
    <xf numFmtId="0" fontId="14" fillId="0" borderId="2" xfId="41" applyFont="1" applyBorder="1"/>
    <xf numFmtId="0" fontId="14" fillId="0" borderId="2" xfId="41" applyFont="1" applyBorder="1" applyAlignment="1">
      <alignment horizontal="center"/>
    </xf>
    <xf numFmtId="0" fontId="14" fillId="0" borderId="2" xfId="41" applyFont="1" applyBorder="1" applyAlignment="1">
      <alignment vertical="center"/>
    </xf>
    <xf numFmtId="0" fontId="22" fillId="0" borderId="2" xfId="41" applyFont="1" applyBorder="1" applyAlignment="1">
      <alignment vertical="top"/>
    </xf>
    <xf numFmtId="0" fontId="14" fillId="0" borderId="2" xfId="41" applyFont="1" applyBorder="1" applyAlignment="1">
      <alignment horizontal="center" vertical="center"/>
    </xf>
    <xf numFmtId="0" fontId="141" fillId="0" borderId="0" xfId="41" applyFont="1"/>
    <xf numFmtId="0" fontId="140" fillId="0" borderId="0" xfId="41" applyFont="1"/>
    <xf numFmtId="0" fontId="27" fillId="0" borderId="0" xfId="41" quotePrefix="1" applyFont="1" applyAlignment="1">
      <alignment horizontal="center"/>
    </xf>
    <xf numFmtId="0" fontId="23" fillId="0" borderId="0" xfId="0" applyFont="1" applyAlignment="1">
      <alignment horizontal="center" vertical="center"/>
    </xf>
    <xf numFmtId="0" fontId="14" fillId="0" borderId="0" xfId="41" applyFont="1" applyAlignment="1">
      <alignment horizontal="center" vertical="center"/>
    </xf>
    <xf numFmtId="0" fontId="142" fillId="0" borderId="0" xfId="0" applyFont="1"/>
    <xf numFmtId="0" fontId="12" fillId="0" borderId="162" xfId="0" applyFont="1" applyBorder="1" applyAlignment="1">
      <alignment horizontal="center" wrapText="1"/>
    </xf>
    <xf numFmtId="0" fontId="12" fillId="0" borderId="163" xfId="0" applyFont="1" applyBorder="1" applyAlignment="1">
      <alignment horizontal="center" wrapText="1"/>
    </xf>
    <xf numFmtId="166" fontId="119" fillId="74" borderId="166" xfId="29" applyFont="1" applyFill="1" applyBorder="1" applyAlignment="1">
      <alignment vertical="center"/>
    </xf>
    <xf numFmtId="166" fontId="119" fillId="74" borderId="167" xfId="29" applyFont="1" applyFill="1" applyBorder="1" applyAlignment="1">
      <alignment vertical="center"/>
    </xf>
    <xf numFmtId="166" fontId="12" fillId="35" borderId="13" xfId="29" applyFont="1" applyFill="1" applyBorder="1" applyAlignment="1" applyProtection="1">
      <alignment horizontal="left" vertical="top" wrapText="1"/>
      <protection locked="0"/>
    </xf>
    <xf numFmtId="166" fontId="12" fillId="35" borderId="12" xfId="29" applyFont="1" applyFill="1" applyBorder="1" applyAlignment="1" applyProtection="1">
      <alignment horizontal="left" vertical="top" wrapText="1"/>
      <protection locked="0"/>
    </xf>
    <xf numFmtId="166" fontId="12" fillId="35" borderId="14" xfId="29" applyFont="1" applyFill="1" applyBorder="1" applyAlignment="1" applyProtection="1">
      <alignment horizontal="left" vertical="top" wrapText="1"/>
      <protection locked="0"/>
    </xf>
    <xf numFmtId="166" fontId="12" fillId="0" borderId="12" xfId="29" applyFont="1" applyBorder="1" applyAlignment="1" applyProtection="1">
      <alignment horizontal="left" vertical="top" wrapText="1"/>
      <protection locked="0"/>
    </xf>
    <xf numFmtId="166" fontId="143" fillId="0" borderId="12" xfId="29" applyFont="1" applyBorder="1" applyAlignment="1" applyProtection="1">
      <alignment horizontal="left" vertical="top" wrapText="1"/>
      <protection locked="0"/>
    </xf>
    <xf numFmtId="166" fontId="12" fillId="0" borderId="170" xfId="29" applyFont="1" applyBorder="1" applyAlignment="1" applyProtection="1">
      <alignment horizontal="left" vertical="top" wrapText="1"/>
      <protection locked="0"/>
    </xf>
    <xf numFmtId="166" fontId="143" fillId="0" borderId="170" xfId="29" applyFont="1" applyBorder="1" applyAlignment="1" applyProtection="1">
      <alignment horizontal="left" vertical="top" wrapText="1"/>
      <protection locked="0"/>
    </xf>
    <xf numFmtId="166" fontId="12" fillId="35" borderId="10" xfId="29" applyFont="1" applyFill="1" applyBorder="1" applyAlignment="1" applyProtection="1">
      <alignment horizontal="left" vertical="top" wrapText="1"/>
      <protection locked="0"/>
    </xf>
    <xf numFmtId="166" fontId="12" fillId="0" borderId="11" xfId="29" applyFont="1" applyBorder="1" applyAlignment="1" applyProtection="1">
      <alignment horizontal="left" vertical="top" wrapText="1"/>
      <protection locked="0"/>
    </xf>
    <xf numFmtId="166" fontId="119" fillId="74" borderId="164" xfId="1" applyNumberFormat="1" applyFont="1" applyFill="1" applyBorder="1" applyAlignment="1">
      <alignment vertical="center"/>
    </xf>
    <xf numFmtId="166" fontId="119" fillId="74" borderId="165" xfId="1" applyNumberFormat="1" applyFont="1" applyFill="1" applyBorder="1" applyAlignment="1">
      <alignment vertical="center"/>
    </xf>
    <xf numFmtId="0" fontId="125" fillId="0" borderId="0" xfId="1" applyFont="1" applyAlignment="1">
      <alignment horizontal="center" vertical="top" wrapText="1"/>
    </xf>
    <xf numFmtId="0" fontId="125" fillId="0" borderId="0" xfId="1" applyFont="1" applyAlignment="1">
      <alignment horizontal="center"/>
    </xf>
    <xf numFmtId="166" fontId="125" fillId="73" borderId="4" xfId="29" applyFont="1" applyFill="1" applyBorder="1"/>
    <xf numFmtId="4" fontId="125" fillId="0" borderId="0" xfId="1" applyNumberFormat="1" applyFont="1"/>
    <xf numFmtId="0" fontId="144" fillId="0" borderId="0" xfId="0" applyFont="1" applyAlignment="1">
      <alignment horizontal="left" vertical="center" indent="3" readingOrder="1"/>
    </xf>
    <xf numFmtId="0" fontId="28" fillId="0" borderId="0" xfId="41" applyFont="1" applyAlignment="1" applyProtection="1">
      <alignment horizontal="left"/>
      <protection locked="0"/>
    </xf>
    <xf numFmtId="0" fontId="28" fillId="0" borderId="0" xfId="41" applyFont="1" applyAlignment="1">
      <alignment horizontal="center" vertical="center"/>
    </xf>
    <xf numFmtId="0" fontId="28" fillId="0" borderId="0" xfId="41" applyFont="1" applyAlignment="1" applyProtection="1">
      <alignment horizontal="left" wrapText="1"/>
      <protection locked="0"/>
    </xf>
    <xf numFmtId="4" fontId="14" fillId="0" borderId="0" xfId="41" applyNumberFormat="1" applyFont="1" applyAlignment="1" applyProtection="1">
      <alignment horizontal="center" wrapText="1"/>
      <protection locked="0"/>
    </xf>
    <xf numFmtId="4" fontId="28" fillId="0" borderId="74" xfId="51" applyNumberFormat="1" applyFont="1" applyBorder="1" applyAlignment="1">
      <alignment horizontal="left" vertical="center" wrapText="1"/>
    </xf>
    <xf numFmtId="0" fontId="145" fillId="33" borderId="0" xfId="50" applyFont="1" applyFill="1" applyAlignment="1">
      <alignment horizontal="right" wrapText="1"/>
    </xf>
    <xf numFmtId="0" fontId="145" fillId="33" borderId="0" xfId="50" applyFont="1" applyFill="1"/>
    <xf numFmtId="0" fontId="44" fillId="33" borderId="53" xfId="50" applyFont="1" applyFill="1" applyBorder="1"/>
    <xf numFmtId="0" fontId="146" fillId="33" borderId="0" xfId="50" applyFont="1" applyFill="1"/>
    <xf numFmtId="0" fontId="28" fillId="0" borderId="44" xfId="50" applyFont="1" applyBorder="1" applyAlignment="1">
      <alignment horizontal="left" vertical="center" indent="1"/>
    </xf>
    <xf numFmtId="0" fontId="45" fillId="33" borderId="53" xfId="50" applyFont="1" applyFill="1" applyBorder="1"/>
    <xf numFmtId="0" fontId="28" fillId="33" borderId="53" xfId="50" applyFont="1" applyFill="1" applyBorder="1" applyAlignment="1">
      <alignment horizontal="left" indent="1"/>
    </xf>
    <xf numFmtId="4" fontId="43" fillId="35" borderId="73" xfId="51" applyNumberFormat="1" applyFont="1" applyFill="1" applyBorder="1" applyAlignment="1" applyProtection="1">
      <alignment horizontal="right" vertical="center"/>
      <protection locked="0"/>
    </xf>
    <xf numFmtId="0" fontId="28" fillId="0" borderId="72" xfId="50" applyFont="1" applyBorder="1" applyAlignment="1">
      <alignment horizontal="center" vertical="center" wrapText="1"/>
    </xf>
    <xf numFmtId="0" fontId="78" fillId="36" borderId="73" xfId="50" applyFont="1" applyFill="1" applyBorder="1" applyAlignment="1">
      <alignment horizontal="center" vertical="center" wrapText="1"/>
    </xf>
    <xf numFmtId="4" fontId="28" fillId="0" borderId="73" xfId="51" applyNumberFormat="1" applyFont="1" applyBorder="1" applyAlignment="1" applyProtection="1">
      <alignment horizontal="right" vertical="center" wrapText="1"/>
      <protection locked="0"/>
    </xf>
    <xf numFmtId="0" fontId="28" fillId="0" borderId="73" xfId="50" applyFont="1" applyBorder="1" applyAlignment="1">
      <alignment vertical="center" wrapText="1"/>
    </xf>
    <xf numFmtId="4" fontId="28" fillId="77" borderId="74" xfId="51" applyNumberFormat="1" applyFont="1" applyFill="1" applyBorder="1" applyAlignment="1">
      <alignment horizontal="left" vertical="center" wrapText="1"/>
    </xf>
    <xf numFmtId="0" fontId="28" fillId="0" borderId="176" xfId="50" applyFont="1" applyBorder="1" applyAlignment="1">
      <alignment horizontal="center" vertical="center" wrapText="1"/>
    </xf>
    <xf numFmtId="0" fontId="28" fillId="0" borderId="177" xfId="50" applyFont="1" applyBorder="1" applyAlignment="1">
      <alignment vertical="center" wrapText="1"/>
    </xf>
    <xf numFmtId="4" fontId="28" fillId="0" borderId="177" xfId="51" applyNumberFormat="1" applyFont="1" applyBorder="1" applyAlignment="1" applyProtection="1">
      <alignment horizontal="right" vertical="center" wrapText="1"/>
      <protection locked="0"/>
    </xf>
    <xf numFmtId="4" fontId="28" fillId="77" borderId="178" xfId="51" applyNumberFormat="1" applyFont="1" applyFill="1" applyBorder="1" applyAlignment="1">
      <alignment horizontal="left" vertical="center" wrapText="1"/>
    </xf>
    <xf numFmtId="0" fontId="28" fillId="0" borderId="179" xfId="50" applyFont="1" applyBorder="1" applyAlignment="1">
      <alignment horizontal="center" vertical="center" wrapText="1"/>
    </xf>
    <xf numFmtId="0" fontId="44" fillId="0" borderId="72" xfId="50" applyFont="1" applyBorder="1" applyAlignment="1">
      <alignment horizontal="center" vertical="center" wrapText="1"/>
    </xf>
    <xf numFmtId="0" fontId="28" fillId="76" borderId="180" xfId="50" applyFont="1" applyFill="1" applyBorder="1" applyAlignment="1">
      <alignment vertical="center" wrapText="1"/>
    </xf>
    <xf numFmtId="0" fontId="14" fillId="0" borderId="114" xfId="41" applyFont="1" applyBorder="1" applyAlignment="1" applyProtection="1">
      <alignment horizontal="left" vertical="center" wrapText="1"/>
      <protection locked="0"/>
    </xf>
    <xf numFmtId="0" fontId="14" fillId="0" borderId="113" xfId="41" applyFont="1" applyBorder="1" applyAlignment="1" applyProtection="1">
      <alignment horizontal="left" vertical="center" wrapText="1"/>
      <protection locked="0"/>
    </xf>
    <xf numFmtId="4" fontId="26" fillId="35" borderId="114" xfId="41" applyNumberFormat="1" applyFont="1" applyFill="1" applyBorder="1" applyAlignment="1" applyProtection="1">
      <alignment horizontal="center" wrapText="1"/>
      <protection locked="0"/>
    </xf>
    <xf numFmtId="0" fontId="95" fillId="0" borderId="0" xfId="41" applyFont="1" applyAlignment="1">
      <alignment horizontal="center" vertical="center" wrapText="1"/>
    </xf>
    <xf numFmtId="0" fontId="67" fillId="40" borderId="0" xfId="41" applyFont="1" applyFill="1"/>
    <xf numFmtId="0" fontId="83" fillId="40" borderId="0" xfId="41" applyFont="1" applyFill="1"/>
    <xf numFmtId="0" fontId="40" fillId="33" borderId="0" xfId="41" applyFont="1" applyFill="1" applyAlignment="1">
      <alignment vertical="center" wrapText="1"/>
    </xf>
    <xf numFmtId="0" fontId="14" fillId="0" borderId="135" xfId="41" applyFont="1" applyBorder="1" applyAlignment="1" applyProtection="1">
      <alignment wrapText="1"/>
      <protection locked="0"/>
    </xf>
    <xf numFmtId="0" fontId="15" fillId="0" borderId="135" xfId="41" applyFont="1" applyBorder="1" applyAlignment="1" applyProtection="1">
      <alignment horizontal="center" wrapText="1"/>
      <protection locked="0"/>
    </xf>
    <xf numFmtId="0" fontId="28" fillId="0" borderId="0" xfId="41" applyFont="1" applyAlignment="1" applyProtection="1">
      <alignment horizontal="center" vertical="center" wrapText="1"/>
      <protection locked="0"/>
    </xf>
    <xf numFmtId="0" fontId="14" fillId="0" borderId="135" xfId="41" applyFont="1" applyBorder="1" applyAlignment="1" applyProtection="1">
      <alignment vertical="center" wrapText="1"/>
      <protection locked="0"/>
    </xf>
    <xf numFmtId="4" fontId="26" fillId="35" borderId="135" xfId="41" applyNumberFormat="1" applyFont="1" applyFill="1" applyBorder="1" applyAlignment="1" applyProtection="1">
      <alignment horizontal="center" vertical="center" wrapText="1"/>
      <protection locked="0"/>
    </xf>
    <xf numFmtId="4" fontId="26" fillId="35" borderId="135" xfId="41" applyNumberFormat="1" applyFont="1" applyFill="1" applyBorder="1" applyAlignment="1" applyProtection="1">
      <alignment horizontal="center" vertical="center"/>
      <protection locked="0"/>
    </xf>
    <xf numFmtId="4" fontId="14" fillId="0" borderId="135" xfId="41" applyNumberFormat="1" applyFont="1" applyBorder="1" applyAlignment="1" applyProtection="1">
      <alignment horizontal="center" vertical="center" wrapText="1"/>
      <protection locked="0"/>
    </xf>
    <xf numFmtId="0" fontId="43" fillId="0" borderId="0" xfId="41" applyFont="1"/>
    <xf numFmtId="0" fontId="43" fillId="0" borderId="0" xfId="50" applyFont="1" applyAlignment="1">
      <alignment horizontal="center"/>
    </xf>
    <xf numFmtId="0" fontId="43" fillId="0" borderId="0" xfId="50" applyFont="1" applyAlignment="1">
      <alignment horizontal="right"/>
    </xf>
    <xf numFmtId="0" fontId="71" fillId="0" borderId="0" xfId="41" applyFont="1"/>
    <xf numFmtId="0" fontId="71" fillId="0" borderId="0" xfId="50" applyFont="1" applyAlignment="1">
      <alignment horizontal="center"/>
    </xf>
    <xf numFmtId="0" fontId="28" fillId="0" borderId="0" xfId="50" applyFont="1" applyAlignment="1">
      <alignment horizontal="center"/>
    </xf>
    <xf numFmtId="0" fontId="40" fillId="0" borderId="0" xfId="41" applyFont="1" applyAlignment="1">
      <alignment horizontal="center"/>
    </xf>
    <xf numFmtId="0" fontId="79" fillId="0" borderId="0" xfId="41" applyFont="1"/>
    <xf numFmtId="0" fontId="79" fillId="0" borderId="0" xfId="50" applyFont="1" applyAlignment="1">
      <alignment horizontal="center"/>
    </xf>
    <xf numFmtId="0" fontId="40" fillId="0" borderId="0" xfId="41" applyFont="1" applyAlignment="1">
      <alignment horizontal="right" vertical="center"/>
    </xf>
    <xf numFmtId="0" fontId="28" fillId="35" borderId="111" xfId="41" applyFont="1" applyFill="1" applyBorder="1" applyAlignment="1" applyProtection="1">
      <alignment horizontal="center" vertical="center"/>
      <protection locked="0"/>
    </xf>
    <xf numFmtId="8" fontId="83" fillId="59" borderId="183" xfId="53" applyNumberFormat="1" applyFont="1" applyFill="1" applyBorder="1"/>
    <xf numFmtId="8" fontId="28" fillId="57" borderId="183" xfId="41" applyNumberFormat="1" applyFont="1" applyFill="1" applyBorder="1"/>
    <xf numFmtId="8" fontId="28" fillId="54" borderId="183" xfId="41" applyNumberFormat="1" applyFont="1" applyFill="1" applyBorder="1" applyAlignment="1">
      <alignment horizontal="right"/>
    </xf>
    <xf numFmtId="8" fontId="28" fillId="0" borderId="0" xfId="41" applyNumberFormat="1" applyFont="1"/>
    <xf numFmtId="8" fontId="28" fillId="53" borderId="183" xfId="41" applyNumberFormat="1" applyFont="1" applyFill="1" applyBorder="1" applyAlignment="1">
      <alignment horizontal="right"/>
    </xf>
    <xf numFmtId="0" fontId="43" fillId="33" borderId="53" xfId="50" applyFont="1" applyFill="1" applyBorder="1" applyAlignment="1">
      <alignment wrapText="1"/>
    </xf>
    <xf numFmtId="0" fontId="28" fillId="33" borderId="53" xfId="41" applyFont="1" applyFill="1" applyBorder="1"/>
    <xf numFmtId="0" fontId="14" fillId="0" borderId="114" xfId="41" applyFont="1" applyBorder="1" applyAlignment="1" applyProtection="1">
      <alignment horizontal="center" vertical="center" wrapText="1"/>
      <protection locked="0"/>
    </xf>
    <xf numFmtId="0" fontId="14" fillId="0" borderId="112" xfId="41" applyFont="1" applyBorder="1" applyAlignment="1" applyProtection="1">
      <alignment vertical="center" wrapText="1"/>
      <protection locked="0"/>
    </xf>
    <xf numFmtId="4" fontId="26" fillId="35" borderId="124" xfId="41" applyNumberFormat="1" applyFont="1" applyFill="1" applyBorder="1" applyAlignment="1" applyProtection="1">
      <alignment horizontal="center" vertical="center" wrapText="1"/>
      <protection locked="0"/>
    </xf>
    <xf numFmtId="0" fontId="14" fillId="0" borderId="0" xfId="41" applyFont="1" applyAlignment="1" applyProtection="1">
      <alignment horizontal="center"/>
      <protection locked="0"/>
    </xf>
    <xf numFmtId="0" fontId="14" fillId="44" borderId="113" xfId="41" applyFont="1" applyFill="1" applyBorder="1" applyAlignment="1">
      <alignment horizontal="center" vertical="top" wrapText="1"/>
    </xf>
    <xf numFmtId="170" fontId="14" fillId="35" borderId="123" xfId="41" applyNumberFormat="1" applyFont="1" applyFill="1" applyBorder="1" applyAlignment="1" applyProtection="1">
      <alignment horizontal="left" vertical="center"/>
      <protection locked="0"/>
    </xf>
    <xf numFmtId="49" fontId="14" fillId="35" borderId="122" xfId="41" applyNumberFormat="1" applyFont="1" applyFill="1" applyBorder="1" applyAlignment="1" applyProtection="1">
      <alignment horizontal="left" vertical="center"/>
      <protection locked="0"/>
    </xf>
    <xf numFmtId="49" fontId="14" fillId="35" borderId="122" xfId="41" applyNumberFormat="1" applyFont="1" applyFill="1" applyBorder="1" applyAlignment="1" applyProtection="1">
      <alignment horizontal="left" vertical="center" wrapText="1"/>
      <protection locked="0"/>
    </xf>
    <xf numFmtId="166" fontId="28" fillId="35" borderId="122" xfId="51" applyFont="1" applyFill="1" applyBorder="1" applyAlignment="1" applyProtection="1">
      <alignment horizontal="left" vertical="center"/>
      <protection locked="0"/>
    </xf>
    <xf numFmtId="0" fontId="153" fillId="0" borderId="0" xfId="41" applyFont="1"/>
    <xf numFmtId="0" fontId="151" fillId="0" borderId="0" xfId="41" applyFont="1" applyAlignment="1">
      <alignment horizontal="center" vertical="top" wrapText="1"/>
    </xf>
    <xf numFmtId="0" fontId="150" fillId="0" borderId="0" xfId="41" applyFont="1" applyAlignment="1">
      <alignment horizontal="center" vertical="top" wrapText="1"/>
    </xf>
    <xf numFmtId="170" fontId="14" fillId="35" borderId="116" xfId="41" applyNumberFormat="1" applyFont="1" applyFill="1" applyBorder="1" applyAlignment="1" applyProtection="1">
      <alignment horizontal="left" vertical="center"/>
      <protection locked="0"/>
    </xf>
    <xf numFmtId="49" fontId="14" fillId="35" borderId="118" xfId="41" applyNumberFormat="1" applyFont="1" applyFill="1" applyBorder="1" applyAlignment="1" applyProtection="1">
      <alignment horizontal="left" vertical="center"/>
      <protection locked="0"/>
    </xf>
    <xf numFmtId="49" fontId="14" fillId="35" borderId="118" xfId="41" applyNumberFormat="1" applyFont="1" applyFill="1" applyBorder="1" applyAlignment="1" applyProtection="1">
      <alignment horizontal="left" vertical="center" wrapText="1"/>
      <protection locked="0"/>
    </xf>
    <xf numFmtId="166" fontId="28" fillId="35" borderId="118" xfId="51" applyFont="1" applyFill="1" applyBorder="1" applyAlignment="1" applyProtection="1">
      <alignment horizontal="left" vertical="center"/>
      <protection locked="0"/>
    </xf>
    <xf numFmtId="0" fontId="14" fillId="35" borderId="118" xfId="41" applyFont="1" applyFill="1" applyBorder="1" applyAlignment="1" applyProtection="1">
      <alignment horizontal="left" vertical="center"/>
      <protection locked="0"/>
    </xf>
    <xf numFmtId="0" fontId="14" fillId="0" borderId="0" xfId="41" applyFont="1" applyAlignment="1" applyProtection="1">
      <alignment horizontal="left" vertical="center"/>
      <protection locked="0"/>
    </xf>
    <xf numFmtId="0" fontId="14" fillId="0" borderId="117" xfId="41" applyFont="1" applyBorder="1" applyAlignment="1" applyProtection="1">
      <alignment horizontal="left" vertical="center" wrapText="1"/>
      <protection locked="0"/>
    </xf>
    <xf numFmtId="0" fontId="14" fillId="0" borderId="116" xfId="41" applyFont="1" applyBorder="1" applyAlignment="1" applyProtection="1">
      <alignment horizontal="left" vertical="center" wrapText="1"/>
      <protection locked="0"/>
    </xf>
    <xf numFmtId="172" fontId="28" fillId="0" borderId="0" xfId="41" applyNumberFormat="1" applyFont="1" applyAlignment="1">
      <alignment vertical="center"/>
    </xf>
    <xf numFmtId="0" fontId="70" fillId="0" borderId="0" xfId="50" applyFont="1" applyAlignment="1">
      <alignment wrapText="1"/>
    </xf>
    <xf numFmtId="0" fontId="67" fillId="33" borderId="0" xfId="41" applyFont="1" applyFill="1" applyAlignment="1">
      <alignment horizontal="left" vertical="center"/>
    </xf>
    <xf numFmtId="0" fontId="14" fillId="47" borderId="190" xfId="0" applyFont="1" applyFill="1" applyBorder="1" applyAlignment="1">
      <alignment horizontal="center" vertical="top" wrapText="1"/>
    </xf>
    <xf numFmtId="0" fontId="28" fillId="0" borderId="0" xfId="41" applyFont="1" applyAlignment="1" applyProtection="1">
      <alignment horizontal="center" wrapText="1"/>
      <protection locked="0"/>
    </xf>
    <xf numFmtId="0" fontId="28" fillId="33" borderId="0" xfId="41" applyFont="1" applyFill="1" applyAlignment="1">
      <alignment vertical="center" wrapText="1"/>
    </xf>
    <xf numFmtId="0" fontId="154" fillId="33" borderId="0" xfId="50" applyFont="1" applyFill="1" applyAlignment="1">
      <alignment vertical="center"/>
    </xf>
    <xf numFmtId="0" fontId="28" fillId="33" borderId="0" xfId="50" applyFont="1" applyFill="1" applyAlignment="1">
      <alignment horizontal="center" wrapText="1"/>
    </xf>
    <xf numFmtId="0" fontId="41" fillId="33" borderId="0" xfId="50" applyFont="1" applyFill="1" applyAlignment="1">
      <alignment wrapText="1"/>
    </xf>
    <xf numFmtId="0" fontId="43" fillId="33" borderId="38" xfId="0" applyFont="1" applyFill="1" applyBorder="1"/>
    <xf numFmtId="0" fontId="78" fillId="39" borderId="64" xfId="0" applyFont="1" applyFill="1" applyBorder="1" applyAlignment="1">
      <alignment vertical="center" wrapText="1"/>
    </xf>
    <xf numFmtId="0" fontId="78" fillId="36" borderId="65" xfId="0" applyFont="1" applyFill="1" applyBorder="1" applyAlignment="1">
      <alignment horizontal="center" vertical="center" wrapText="1"/>
    </xf>
    <xf numFmtId="14" fontId="40" fillId="35" borderId="66" xfId="0" applyNumberFormat="1" applyFont="1" applyFill="1" applyBorder="1" applyAlignment="1" applyProtection="1">
      <alignment horizontal="right" vertical="top" wrapText="1"/>
      <protection locked="0"/>
    </xf>
    <xf numFmtId="0" fontId="43" fillId="33" borderId="40" xfId="0" applyFont="1" applyFill="1" applyBorder="1"/>
    <xf numFmtId="0" fontId="43" fillId="0" borderId="0" xfId="0" applyFont="1"/>
    <xf numFmtId="0" fontId="78" fillId="39" borderId="68" xfId="0" applyFont="1" applyFill="1" applyBorder="1" applyAlignment="1">
      <alignment vertical="center" wrapText="1"/>
    </xf>
    <xf numFmtId="0" fontId="78" fillId="36" borderId="69" xfId="0" applyFont="1" applyFill="1" applyBorder="1" applyAlignment="1">
      <alignment horizontal="center" vertical="center" wrapText="1"/>
    </xf>
    <xf numFmtId="14" fontId="40" fillId="35" borderId="70" xfId="0" applyNumberFormat="1" applyFont="1" applyFill="1" applyBorder="1" applyAlignment="1" applyProtection="1">
      <alignment horizontal="right" vertical="top" wrapText="1"/>
      <protection locked="0"/>
    </xf>
    <xf numFmtId="0" fontId="28" fillId="33" borderId="72" xfId="0" applyFont="1" applyFill="1" applyBorder="1" applyAlignment="1">
      <alignment horizontal="center" vertical="center" wrapText="1"/>
    </xf>
    <xf numFmtId="0" fontId="28" fillId="33" borderId="73" xfId="0" applyFont="1" applyFill="1" applyBorder="1" applyAlignment="1">
      <alignment vertical="center" wrapText="1"/>
    </xf>
    <xf numFmtId="0" fontId="43" fillId="0" borderId="38" xfId="0" applyFont="1" applyBorder="1"/>
    <xf numFmtId="0" fontId="43" fillId="0" borderId="40" xfId="0" applyFont="1" applyBorder="1"/>
    <xf numFmtId="0" fontId="45" fillId="33" borderId="0" xfId="0" applyFont="1" applyFill="1" applyAlignment="1">
      <alignment horizontal="right" wrapText="1"/>
    </xf>
    <xf numFmtId="0" fontId="45" fillId="33" borderId="0" xfId="0" applyFont="1" applyFill="1"/>
    <xf numFmtId="4" fontId="28" fillId="35" borderId="180" xfId="51" applyNumberFormat="1" applyFont="1" applyFill="1" applyBorder="1" applyAlignment="1" applyProtection="1">
      <alignment horizontal="right" vertical="center" wrapText="1"/>
      <protection locked="0"/>
    </xf>
    <xf numFmtId="4" fontId="28" fillId="0" borderId="191" xfId="51" applyNumberFormat="1" applyFont="1" applyBorder="1" applyAlignment="1">
      <alignment horizontal="left" vertical="center" wrapText="1"/>
    </xf>
    <xf numFmtId="0" fontId="43" fillId="33" borderId="102" xfId="50" applyFont="1" applyFill="1" applyBorder="1"/>
    <xf numFmtId="0" fontId="79" fillId="33" borderId="102" xfId="50" applyFont="1" applyFill="1" applyBorder="1" applyAlignment="1">
      <alignment horizontal="center" wrapText="1"/>
    </xf>
    <xf numFmtId="0" fontId="79" fillId="33" borderId="8" xfId="50" applyFont="1" applyFill="1" applyBorder="1" applyAlignment="1">
      <alignment horizontal="center" wrapText="1"/>
    </xf>
    <xf numFmtId="0" fontId="70" fillId="0" borderId="0" xfId="50" applyFont="1" applyAlignment="1">
      <alignment vertical="top"/>
    </xf>
    <xf numFmtId="0" fontId="96" fillId="0" borderId="0" xfId="41" applyFont="1" applyAlignment="1">
      <alignment vertical="center" wrapText="1"/>
    </xf>
    <xf numFmtId="0" fontId="158" fillId="0" borderId="0" xfId="41" applyFont="1"/>
    <xf numFmtId="0" fontId="14" fillId="0" borderId="9" xfId="41" applyFont="1" applyBorder="1" applyAlignment="1" applyProtection="1">
      <alignment horizontal="center" vertical="center"/>
      <protection locked="0"/>
    </xf>
    <xf numFmtId="0" fontId="14" fillId="0" borderId="2" xfId="41" applyFont="1" applyBorder="1" applyAlignment="1" applyProtection="1">
      <alignment horizontal="center" vertical="center"/>
      <protection locked="0"/>
    </xf>
    <xf numFmtId="0" fontId="14" fillId="0" borderId="6" xfId="41" applyFont="1" applyBorder="1" applyAlignment="1" applyProtection="1">
      <alignment horizontal="center" vertical="center"/>
      <protection locked="0"/>
    </xf>
    <xf numFmtId="0" fontId="14" fillId="0" borderId="3" xfId="41" applyFont="1" applyBorder="1" applyAlignment="1" applyProtection="1">
      <alignment horizontal="center" vertical="center"/>
      <protection locked="0"/>
    </xf>
    <xf numFmtId="0" fontId="14" fillId="0" borderId="4" xfId="41" applyFont="1" applyBorder="1" applyAlignment="1" applyProtection="1">
      <alignment horizontal="center" vertical="center"/>
      <protection locked="0"/>
    </xf>
    <xf numFmtId="0" fontId="14" fillId="0" borderId="5" xfId="41" applyFont="1" applyBorder="1" applyAlignment="1" applyProtection="1">
      <alignment horizontal="center" vertical="center"/>
      <protection locked="0"/>
    </xf>
    <xf numFmtId="0" fontId="28" fillId="0" borderId="0" xfId="41" applyFont="1" applyAlignment="1">
      <alignment horizontal="left" vertical="top" wrapText="1"/>
    </xf>
    <xf numFmtId="0" fontId="15" fillId="0" borderId="2" xfId="41" applyFont="1" applyBorder="1" applyAlignment="1">
      <alignment horizontal="left" vertical="center" wrapText="1"/>
    </xf>
    <xf numFmtId="0" fontId="15" fillId="0" borderId="2" xfId="41" applyFont="1" applyBorder="1" applyAlignment="1">
      <alignment horizontal="center" vertical="center" wrapText="1"/>
    </xf>
    <xf numFmtId="0" fontId="15" fillId="0" borderId="0" xfId="41" applyFont="1" applyAlignment="1">
      <alignment horizontal="center" vertical="center" wrapText="1"/>
    </xf>
    <xf numFmtId="0" fontId="28" fillId="0" borderId="0" xfId="41" applyFont="1" applyAlignment="1" applyProtection="1">
      <alignment horizontal="center"/>
      <protection locked="0"/>
    </xf>
    <xf numFmtId="0" fontId="14" fillId="0" borderId="0" xfId="41" applyFont="1" applyAlignment="1" applyProtection="1">
      <alignment horizontal="center" vertical="center"/>
      <protection locked="0"/>
    </xf>
    <xf numFmtId="0" fontId="14" fillId="0" borderId="0" xfId="41" applyFont="1" applyAlignment="1">
      <alignment horizontal="left" vertical="top" wrapText="1"/>
    </xf>
    <xf numFmtId="0" fontId="28" fillId="0" borderId="0" xfId="0" applyFont="1" applyAlignment="1">
      <alignment horizontal="left" vertical="top" wrapText="1"/>
    </xf>
    <xf numFmtId="0" fontId="28" fillId="0" borderId="0" xfId="41" applyFont="1" applyAlignment="1">
      <alignment horizontal="right" vertical="center" wrapText="1"/>
    </xf>
    <xf numFmtId="0" fontId="28" fillId="0" borderId="0" xfId="41" applyFont="1" applyAlignment="1">
      <alignment horizontal="left" vertical="center" wrapText="1"/>
    </xf>
    <xf numFmtId="0" fontId="46" fillId="0" borderId="0" xfId="41" applyFont="1"/>
    <xf numFmtId="0" fontId="160" fillId="0" borderId="0" xfId="41" applyFont="1"/>
    <xf numFmtId="0" fontId="157" fillId="0" borderId="0" xfId="41" applyFont="1" applyAlignment="1">
      <alignment horizontal="left" vertical="center"/>
    </xf>
    <xf numFmtId="0" fontId="157" fillId="0" borderId="0" xfId="41" applyFont="1" applyAlignment="1">
      <alignment vertical="center"/>
    </xf>
    <xf numFmtId="0" fontId="144" fillId="0" borderId="0" xfId="41" applyFont="1" applyAlignment="1" applyProtection="1">
      <alignment wrapText="1"/>
      <protection locked="0"/>
    </xf>
    <xf numFmtId="0" fontId="144" fillId="0" borderId="0" xfId="41" applyFont="1" applyAlignment="1">
      <alignment vertical="center"/>
    </xf>
    <xf numFmtId="0" fontId="157" fillId="0" borderId="0" xfId="41" applyFont="1" applyAlignment="1" applyProtection="1">
      <alignment vertical="center"/>
      <protection locked="0"/>
    </xf>
    <xf numFmtId="0" fontId="144" fillId="0" borderId="0" xfId="41" applyFont="1" applyProtection="1">
      <protection locked="0"/>
    </xf>
    <xf numFmtId="0" fontId="160" fillId="0" borderId="0" xfId="41" applyFont="1" applyAlignment="1">
      <alignment horizontal="left" vertical="center" wrapText="1"/>
    </xf>
    <xf numFmtId="0" fontId="160" fillId="0" borderId="0" xfId="41" applyFont="1" applyAlignment="1">
      <alignment horizontal="center" vertical="top"/>
    </xf>
    <xf numFmtId="0" fontId="144" fillId="0" borderId="0" xfId="41" applyFont="1"/>
    <xf numFmtId="0" fontId="160" fillId="0" borderId="0" xfId="41" applyFont="1" applyAlignment="1" applyProtection="1">
      <alignment horizontal="center" vertical="center"/>
      <protection locked="0"/>
    </xf>
    <xf numFmtId="0" fontId="43" fillId="0" borderId="0" xfId="0" applyFont="1" applyAlignment="1">
      <alignment vertical="center" wrapText="1"/>
    </xf>
    <xf numFmtId="0" fontId="28" fillId="0" borderId="0" xfId="0" applyFont="1" applyAlignment="1">
      <alignment vertical="top"/>
    </xf>
    <xf numFmtId="0" fontId="14" fillId="0" borderId="34" xfId="41" applyFont="1" applyBorder="1"/>
    <xf numFmtId="0" fontId="14" fillId="0" borderId="8" xfId="41" applyFont="1" applyBorder="1" applyAlignment="1">
      <alignment horizontal="right"/>
    </xf>
    <xf numFmtId="0" fontId="14" fillId="0" borderId="8" xfId="41" applyFont="1" applyBorder="1"/>
    <xf numFmtId="0" fontId="14" fillId="0" borderId="8" xfId="41" applyFont="1" applyBorder="1" applyAlignment="1">
      <alignment horizontal="center"/>
    </xf>
    <xf numFmtId="0" fontId="16" fillId="0" borderId="8" xfId="41" applyFont="1" applyBorder="1"/>
    <xf numFmtId="0" fontId="22" fillId="0" borderId="8" xfId="41" applyFont="1" applyBorder="1"/>
    <xf numFmtId="0" fontId="16" fillId="0" borderId="8" xfId="41" applyFont="1" applyBorder="1" applyAlignment="1">
      <alignment horizontal="right"/>
    </xf>
    <xf numFmtId="0" fontId="14" fillId="0" borderId="35" xfId="41" applyFont="1" applyBorder="1" applyAlignment="1">
      <alignment vertical="top"/>
    </xf>
    <xf numFmtId="0" fontId="144" fillId="0" borderId="0" xfId="41" applyFont="1" applyAlignment="1">
      <alignment vertical="top" wrapText="1"/>
    </xf>
    <xf numFmtId="0" fontId="144" fillId="0" borderId="8" xfId="41" applyFont="1" applyBorder="1" applyAlignment="1">
      <alignment vertical="top" wrapText="1"/>
    </xf>
    <xf numFmtId="0" fontId="144" fillId="0" borderId="8" xfId="41" applyFont="1" applyBorder="1" applyAlignment="1">
      <alignment horizontal="left" vertical="top" wrapText="1"/>
    </xf>
    <xf numFmtId="49" fontId="14" fillId="0" borderId="8" xfId="41" applyNumberFormat="1" applyFont="1" applyBorder="1"/>
    <xf numFmtId="0" fontId="162" fillId="0" borderId="0" xfId="41" applyFont="1"/>
    <xf numFmtId="0" fontId="28" fillId="0" borderId="203" xfId="41" applyFont="1" applyBorder="1" applyAlignment="1">
      <alignment horizontal="left" vertical="top" wrapText="1"/>
    </xf>
    <xf numFmtId="0" fontId="46" fillId="0" borderId="200" xfId="41" applyFont="1" applyBorder="1"/>
    <xf numFmtId="0" fontId="28" fillId="0" borderId="200" xfId="41" applyFont="1" applyBorder="1" applyAlignment="1" applyProtection="1">
      <alignment horizontal="left" vertical="top" wrapText="1"/>
      <protection locked="0"/>
    </xf>
    <xf numFmtId="0" fontId="28" fillId="0" borderId="200" xfId="41" applyFont="1" applyBorder="1" applyAlignment="1">
      <alignment horizontal="left" vertical="top" wrapText="1"/>
    </xf>
    <xf numFmtId="0" fontId="40" fillId="0" borderId="7" xfId="41" applyFont="1" applyBorder="1" applyAlignment="1">
      <alignment horizontal="left" vertical="center"/>
    </xf>
    <xf numFmtId="0" fontId="40" fillId="0" borderId="7" xfId="41" applyFont="1" applyBorder="1" applyAlignment="1">
      <alignment vertical="center"/>
    </xf>
    <xf numFmtId="0" fontId="28" fillId="0" borderId="7" xfId="41" applyFont="1" applyBorder="1" applyAlignment="1">
      <alignment vertical="center"/>
    </xf>
    <xf numFmtId="0" fontId="42" fillId="0" borderId="0" xfId="41" applyFont="1" applyAlignment="1">
      <alignment horizontal="left" vertical="center"/>
    </xf>
    <xf numFmtId="0" fontId="161" fillId="0" borderId="0" xfId="41" applyFont="1" applyAlignment="1">
      <alignment horizontal="left" vertical="center"/>
    </xf>
    <xf numFmtId="0" fontId="161" fillId="0" borderId="0" xfId="41" applyFont="1" applyAlignment="1">
      <alignment vertical="center"/>
    </xf>
    <xf numFmtId="0" fontId="159" fillId="0" borderId="0" xfId="41" applyFont="1" applyAlignment="1">
      <alignment wrapText="1"/>
    </xf>
    <xf numFmtId="0" fontId="159" fillId="0" borderId="0" xfId="41" applyFont="1" applyAlignment="1">
      <alignment vertical="center"/>
    </xf>
    <xf numFmtId="0" fontId="159" fillId="0" borderId="0" xfId="41" applyFont="1"/>
    <xf numFmtId="0" fontId="28" fillId="0" borderId="0" xfId="41" applyFont="1" applyAlignment="1" applyProtection="1">
      <alignment horizontal="left" vertical="center"/>
      <protection locked="0"/>
    </xf>
    <xf numFmtId="0" fontId="144" fillId="0" borderId="0" xfId="41" applyFont="1" applyAlignment="1">
      <alignment vertical="top"/>
    </xf>
    <xf numFmtId="0" fontId="160" fillId="0" borderId="0" xfId="41" applyFont="1" applyAlignment="1">
      <alignment vertical="top"/>
    </xf>
    <xf numFmtId="0" fontId="45" fillId="33" borderId="0" xfId="50" applyFont="1" applyFill="1" applyAlignment="1">
      <alignment horizontal="right" wrapText="1"/>
    </xf>
    <xf numFmtId="0" fontId="164" fillId="0" borderId="0" xfId="102" applyFont="1" applyAlignment="1">
      <alignment horizontal="left" vertical="top" wrapText="1"/>
    </xf>
    <xf numFmtId="0" fontId="15" fillId="0" borderId="9" xfId="41" applyFont="1" applyBorder="1" applyAlignment="1">
      <alignment horizontal="left"/>
    </xf>
    <xf numFmtId="0" fontId="15" fillId="0" borderId="2" xfId="41" applyFont="1" applyBorder="1" applyAlignment="1">
      <alignment horizontal="left"/>
    </xf>
    <xf numFmtId="0" fontId="14" fillId="0" borderId="2" xfId="41" applyFont="1" applyBorder="1" applyAlignment="1">
      <alignment horizontal="left"/>
    </xf>
    <xf numFmtId="0" fontId="14" fillId="0" borderId="3" xfId="41" applyFont="1" applyBorder="1" applyAlignment="1">
      <alignment horizontal="left"/>
    </xf>
    <xf numFmtId="0" fontId="14" fillId="0" borderId="4" xfId="41" applyFont="1" applyBorder="1" applyAlignment="1">
      <alignment horizontal="left"/>
    </xf>
    <xf numFmtId="0" fontId="14" fillId="0" borderId="5" xfId="41" applyFont="1" applyBorder="1" applyAlignment="1">
      <alignment horizontal="left"/>
    </xf>
    <xf numFmtId="0" fontId="14" fillId="0" borderId="6" xfId="41" applyFont="1" applyBorder="1" applyAlignment="1">
      <alignment horizontal="left"/>
    </xf>
    <xf numFmtId="0" fontId="15" fillId="0" borderId="3" xfId="41" applyFont="1" applyBorder="1" applyAlignment="1">
      <alignment horizontal="left"/>
    </xf>
    <xf numFmtId="0" fontId="15" fillId="0" borderId="4" xfId="41" applyFont="1" applyBorder="1" applyAlignment="1">
      <alignment horizontal="left"/>
    </xf>
    <xf numFmtId="0" fontId="45" fillId="0" borderId="0" xfId="50" applyFont="1"/>
    <xf numFmtId="0" fontId="43" fillId="0" borderId="0" xfId="50" applyFont="1" applyAlignment="1">
      <alignment horizontal="left" vertical="top"/>
    </xf>
    <xf numFmtId="4" fontId="28" fillId="0" borderId="69" xfId="51" applyNumberFormat="1" applyFont="1" applyBorder="1" applyAlignment="1" applyProtection="1">
      <alignment horizontal="right" vertical="center" wrapText="1"/>
      <protection locked="0"/>
    </xf>
    <xf numFmtId="4" fontId="28" fillId="0" borderId="71" xfId="51" applyNumberFormat="1" applyFont="1" applyBorder="1" applyAlignment="1">
      <alignment horizontal="left" vertical="center" wrapText="1"/>
    </xf>
    <xf numFmtId="0" fontId="28" fillId="33" borderId="211" xfId="0" applyFont="1" applyFill="1" applyBorder="1" applyAlignment="1">
      <alignment horizontal="center" vertical="center" wrapText="1"/>
    </xf>
    <xf numFmtId="0" fontId="28" fillId="33" borderId="213" xfId="0" applyFont="1" applyFill="1" applyBorder="1" applyAlignment="1">
      <alignment vertical="center" wrapText="1"/>
    </xf>
    <xf numFmtId="4" fontId="28" fillId="35" borderId="214" xfId="51" applyNumberFormat="1" applyFont="1" applyFill="1" applyBorder="1" applyAlignment="1" applyProtection="1">
      <alignment horizontal="right" vertical="center" wrapText="1"/>
      <protection locked="0"/>
    </xf>
    <xf numFmtId="4" fontId="43" fillId="35" borderId="214" xfId="51" applyNumberFormat="1" applyFont="1" applyFill="1" applyBorder="1" applyAlignment="1" applyProtection="1">
      <alignment horizontal="right" vertical="center"/>
      <protection locked="0"/>
    </xf>
    <xf numFmtId="4" fontId="28" fillId="0" borderId="215" xfId="51" applyNumberFormat="1" applyFont="1" applyBorder="1" applyAlignment="1">
      <alignment horizontal="left" vertical="center" wrapText="1"/>
    </xf>
    <xf numFmtId="0" fontId="14" fillId="0" borderId="2" xfId="41" applyFont="1" applyBorder="1" applyAlignment="1">
      <alignment horizontal="left" vertical="top" wrapText="1"/>
    </xf>
    <xf numFmtId="0" fontId="14" fillId="0" borderId="6" xfId="41" applyFont="1" applyBorder="1" applyAlignment="1">
      <alignment horizontal="left" vertical="top" wrapText="1"/>
    </xf>
    <xf numFmtId="0" fontId="28" fillId="0" borderId="0" xfId="41" applyFont="1" applyAlignment="1" applyProtection="1">
      <alignment horizontal="left" vertical="top" wrapText="1"/>
      <protection locked="0"/>
    </xf>
    <xf numFmtId="0" fontId="40" fillId="0" borderId="0" xfId="0" applyFont="1" applyAlignment="1">
      <alignment vertical="top"/>
    </xf>
    <xf numFmtId="0" fontId="172" fillId="0" borderId="0" xfId="102" applyFont="1" applyAlignment="1">
      <alignment vertical="top"/>
    </xf>
    <xf numFmtId="0" fontId="147" fillId="0" borderId="0" xfId="102" applyAlignment="1">
      <alignment horizontal="left" vertical="top" wrapText="1"/>
    </xf>
    <xf numFmtId="0" fontId="147" fillId="0" borderId="0" xfId="102"/>
    <xf numFmtId="0" fontId="147" fillId="0" borderId="0" xfId="102" applyAlignment="1">
      <alignment vertical="top"/>
    </xf>
    <xf numFmtId="0" fontId="147" fillId="0" borderId="0" xfId="102" applyAlignment="1">
      <alignment vertical="top" wrapText="1"/>
    </xf>
    <xf numFmtId="0" fontId="28" fillId="0" borderId="72" xfId="0" applyFont="1" applyBorder="1" applyAlignment="1">
      <alignment horizontal="center" vertical="center" wrapText="1"/>
    </xf>
    <xf numFmtId="0" fontId="28" fillId="0" borderId="73" xfId="0" applyFont="1" applyBorder="1" applyAlignment="1">
      <alignment vertical="center" wrapText="1"/>
    </xf>
    <xf numFmtId="0" fontId="45" fillId="0" borderId="0" xfId="0" applyFont="1" applyAlignment="1">
      <alignment horizontal="right" wrapText="1"/>
    </xf>
    <xf numFmtId="0" fontId="45" fillId="0" borderId="0" xfId="0" applyFont="1" applyAlignment="1">
      <alignment horizontal="left" vertical="top"/>
    </xf>
    <xf numFmtId="166" fontId="28" fillId="0" borderId="0" xfId="51" applyFont="1" applyAlignment="1" applyProtection="1">
      <alignment horizontal="left" wrapText="1"/>
      <protection locked="0"/>
    </xf>
    <xf numFmtId="166" fontId="43" fillId="0" borderId="0" xfId="51" applyFont="1" applyAlignment="1" applyProtection="1">
      <alignment horizontal="left"/>
      <protection locked="0"/>
    </xf>
    <xf numFmtId="0" fontId="173" fillId="0" borderId="0" xfId="0" applyFont="1" applyAlignment="1">
      <alignment horizontal="right" wrapText="1"/>
    </xf>
    <xf numFmtId="0" fontId="45" fillId="0" borderId="0" xfId="0" applyFont="1"/>
    <xf numFmtId="4" fontId="28" fillId="0" borderId="74" xfId="51" applyNumberFormat="1" applyFont="1" applyBorder="1" applyAlignment="1" applyProtection="1">
      <alignment horizontal="right" vertical="center" wrapText="1"/>
      <protection locked="0"/>
    </xf>
    <xf numFmtId="9" fontId="28" fillId="0" borderId="177" xfId="52" applyFont="1" applyBorder="1" applyAlignment="1" applyProtection="1">
      <alignment horizontal="right" vertical="center" wrapText="1"/>
      <protection locked="0"/>
    </xf>
    <xf numFmtId="0" fontId="28" fillId="0" borderId="212" xfId="0" applyFont="1" applyBorder="1" applyAlignment="1">
      <alignment horizontal="center" vertical="center" wrapText="1"/>
    </xf>
    <xf numFmtId="0" fontId="28" fillId="0" borderId="212" xfId="50" applyFont="1" applyBorder="1" applyAlignment="1">
      <alignment horizontal="center" vertical="center" wrapText="1"/>
    </xf>
    <xf numFmtId="4" fontId="28" fillId="0" borderId="73" xfId="51" applyNumberFormat="1" applyFont="1" applyBorder="1" applyAlignment="1">
      <alignment horizontal="left" wrapText="1"/>
    </xf>
    <xf numFmtId="4" fontId="28" fillId="0" borderId="93" xfId="51" applyNumberFormat="1" applyFont="1" applyBorder="1" applyAlignment="1">
      <alignment horizontal="left" wrapText="1"/>
    </xf>
    <xf numFmtId="171" fontId="28" fillId="0" borderId="93" xfId="50" applyNumberFormat="1" applyFont="1" applyBorder="1" applyAlignment="1">
      <alignment horizontal="right" wrapText="1"/>
    </xf>
    <xf numFmtId="171" fontId="28" fillId="0" borderId="94" xfId="50" applyNumberFormat="1" applyFont="1" applyBorder="1" applyAlignment="1">
      <alignment horizontal="right" wrapText="1"/>
    </xf>
    <xf numFmtId="0" fontId="165" fillId="0" borderId="0" xfId="71" applyFont="1"/>
    <xf numFmtId="0" fontId="97" fillId="0" borderId="0" xfId="71" applyFont="1" applyAlignment="1">
      <alignment horizontal="center"/>
    </xf>
    <xf numFmtId="166" fontId="97" fillId="0" borderId="0" xfId="71" applyNumberFormat="1" applyFont="1"/>
    <xf numFmtId="0" fontId="68" fillId="0" borderId="0" xfId="71" applyFont="1"/>
    <xf numFmtId="9" fontId="35" fillId="0" borderId="0" xfId="118" applyFont="1" applyProtection="1">
      <protection hidden="1"/>
    </xf>
    <xf numFmtId="166" fontId="35" fillId="0" borderId="0" xfId="71" applyNumberFormat="1" applyFont="1" applyProtection="1">
      <protection hidden="1"/>
    </xf>
    <xf numFmtId="0" fontId="14" fillId="0" borderId="0" xfId="41" applyFont="1" applyAlignment="1" applyProtection="1">
      <alignment horizontal="center" vertical="center" wrapText="1"/>
      <protection locked="0"/>
    </xf>
    <xf numFmtId="0" fontId="33" fillId="0" borderId="0" xfId="0" applyFont="1"/>
    <xf numFmtId="0" fontId="33" fillId="33" borderId="0" xfId="0" applyFont="1" applyFill="1" applyAlignment="1">
      <alignment wrapText="1"/>
    </xf>
    <xf numFmtId="49" fontId="14" fillId="35" borderId="114" xfId="41" applyNumberFormat="1" applyFont="1" applyFill="1" applyBorder="1" applyAlignment="1" applyProtection="1">
      <alignment horizontal="left" vertical="center" wrapText="1"/>
      <protection locked="0"/>
    </xf>
    <xf numFmtId="0" fontId="14" fillId="0" borderId="222" xfId="41" applyFont="1" applyBorder="1" applyAlignment="1" applyProtection="1">
      <alignment horizontal="left" vertical="center" wrapText="1"/>
      <protection locked="0"/>
    </xf>
    <xf numFmtId="0" fontId="14" fillId="41" borderId="113" xfId="41" applyFont="1" applyFill="1" applyBorder="1" applyAlignment="1">
      <alignment horizontal="center" vertical="center"/>
    </xf>
    <xf numFmtId="0" fontId="14" fillId="0" borderId="223" xfId="41" applyFont="1" applyBorder="1" applyAlignment="1" applyProtection="1">
      <alignment horizontal="left" vertical="center" wrapText="1"/>
      <protection locked="0"/>
    </xf>
    <xf numFmtId="0" fontId="14" fillId="0" borderId="224" xfId="41" applyFont="1" applyBorder="1" applyAlignment="1" applyProtection="1">
      <alignment horizontal="left" vertical="center" wrapText="1"/>
      <protection locked="0"/>
    </xf>
    <xf numFmtId="0" fontId="78" fillId="0" borderId="0" xfId="41" applyFont="1" applyAlignment="1">
      <alignment horizontal="center" vertical="top" wrapText="1"/>
    </xf>
    <xf numFmtId="10" fontId="28" fillId="0" borderId="220" xfId="41" applyNumberFormat="1" applyFont="1" applyBorder="1" applyAlignment="1">
      <alignment horizontal="right" vertical="center"/>
    </xf>
    <xf numFmtId="0" fontId="28" fillId="33" borderId="0" xfId="41" applyFont="1" applyFill="1" applyAlignment="1">
      <alignment horizontal="left" indent="1"/>
    </xf>
    <xf numFmtId="0" fontId="14" fillId="33" borderId="0" xfId="41" applyFont="1" applyFill="1"/>
    <xf numFmtId="0" fontId="28" fillId="0" borderId="0" xfId="41" applyFont="1" applyAlignment="1">
      <alignment horizontal="left" indent="1"/>
    </xf>
    <xf numFmtId="0" fontId="40" fillId="43" borderId="0" xfId="41" applyFont="1" applyFill="1" applyAlignment="1">
      <alignment vertical="center"/>
    </xf>
    <xf numFmtId="0" fontId="43" fillId="0" borderId="0" xfId="0" applyFont="1" applyAlignment="1">
      <alignment horizontal="left" vertical="top" wrapText="1"/>
    </xf>
    <xf numFmtId="0" fontId="28" fillId="0" borderId="0" xfId="0" applyFont="1" applyAlignment="1">
      <alignment vertical="center" wrapText="1"/>
    </xf>
    <xf numFmtId="0" fontId="153" fillId="0" borderId="0" xfId="41" applyFont="1" applyAlignment="1">
      <alignment horizontal="right"/>
    </xf>
    <xf numFmtId="0" fontId="182" fillId="0" borderId="0" xfId="0" applyFont="1"/>
    <xf numFmtId="0" fontId="28" fillId="0" borderId="233" xfId="41" applyFont="1" applyBorder="1" applyAlignment="1">
      <alignment vertical="top"/>
    </xf>
    <xf numFmtId="0" fontId="188" fillId="0" borderId="31" xfId="41" applyFont="1" applyBorder="1"/>
    <xf numFmtId="0" fontId="189" fillId="0" borderId="7" xfId="41" applyFont="1" applyBorder="1"/>
    <xf numFmtId="0" fontId="189" fillId="0" borderId="7" xfId="41" applyFont="1" applyBorder="1" applyAlignment="1">
      <alignment horizontal="left"/>
    </xf>
    <xf numFmtId="0" fontId="189" fillId="0" borderId="32" xfId="41" applyFont="1" applyBorder="1" applyAlignment="1">
      <alignment horizontal="left"/>
    </xf>
    <xf numFmtId="0" fontId="189" fillId="0" borderId="0" xfId="41" applyFont="1"/>
    <xf numFmtId="0" fontId="189" fillId="0" borderId="0" xfId="41" applyFont="1" applyAlignment="1">
      <alignment horizontal="left"/>
    </xf>
    <xf numFmtId="0" fontId="190" fillId="0" borderId="0" xfId="41" applyFont="1"/>
    <xf numFmtId="0" fontId="191" fillId="0" borderId="0" xfId="41" applyFont="1"/>
    <xf numFmtId="0" fontId="192" fillId="0" borderId="0" xfId="41" applyFont="1"/>
    <xf numFmtId="0" fontId="193" fillId="0" borderId="0" xfId="0" applyFont="1"/>
    <xf numFmtId="0" fontId="186" fillId="0" borderId="0" xfId="0" applyFont="1"/>
    <xf numFmtId="0" fontId="194" fillId="0" borderId="0" xfId="0" applyFont="1"/>
    <xf numFmtId="0" fontId="181" fillId="0" borderId="0" xfId="0" applyFont="1"/>
    <xf numFmtId="0" fontId="194" fillId="0" borderId="0" xfId="0" applyFont="1" applyAlignment="1">
      <alignment horizontal="left" vertical="top" wrapText="1"/>
    </xf>
    <xf numFmtId="0" fontId="195" fillId="0" borderId="0" xfId="1" applyFont="1" applyAlignment="1">
      <alignment horizontal="left" vertical="top" wrapText="1"/>
    </xf>
    <xf numFmtId="0" fontId="194" fillId="0" borderId="0" xfId="0" applyFont="1" applyAlignment="1" applyProtection="1">
      <alignment horizontal="left" vertical="top" wrapText="1"/>
      <protection locked="0"/>
    </xf>
    <xf numFmtId="0" fontId="195" fillId="0" borderId="0" xfId="1" applyFont="1"/>
    <xf numFmtId="0" fontId="196" fillId="0" borderId="0" xfId="1" applyFont="1"/>
    <xf numFmtId="0" fontId="68" fillId="0" borderId="0" xfId="139" applyFont="1" applyAlignment="1">
      <alignment horizontal="left" vertical="top" wrapText="1"/>
    </xf>
    <xf numFmtId="0" fontId="197" fillId="0" borderId="0" xfId="41" applyFont="1"/>
    <xf numFmtId="0" fontId="197" fillId="0" borderId="0" xfId="41" applyFont="1" applyAlignment="1">
      <alignment horizontal="justify" vertical="top" wrapText="1"/>
    </xf>
    <xf numFmtId="0" fontId="197" fillId="0" borderId="233" xfId="41" quotePrefix="1" applyFont="1" applyBorder="1" applyAlignment="1">
      <alignment vertical="top"/>
    </xf>
    <xf numFmtId="0" fontId="189" fillId="0" borderId="234" xfId="41" applyFont="1" applyBorder="1" applyAlignment="1">
      <alignment horizontal="left" vertical="top"/>
    </xf>
    <xf numFmtId="0" fontId="124" fillId="0" borderId="0" xfId="41" applyFont="1" applyAlignment="1">
      <alignment horizontal="left" vertical="top" wrapText="1"/>
    </xf>
    <xf numFmtId="0" fontId="189" fillId="0" borderId="0" xfId="0" applyFont="1" applyAlignment="1">
      <alignment horizontal="justify" vertical="top" wrapText="1"/>
    </xf>
    <xf numFmtId="0" fontId="189" fillId="0" borderId="0" xfId="0" applyFont="1" applyAlignment="1">
      <alignment horizontal="justify" vertical="top"/>
    </xf>
    <xf numFmtId="0" fontId="191" fillId="0" borderId="234" xfId="41" applyFont="1" applyBorder="1"/>
    <xf numFmtId="0" fontId="12" fillId="0" borderId="0" xfId="0" applyFont="1" applyAlignment="1">
      <alignment horizontal="left" vertical="top" wrapText="1"/>
    </xf>
    <xf numFmtId="0" fontId="12" fillId="0" borderId="0" xfId="41" applyAlignment="1">
      <alignment vertical="top"/>
    </xf>
    <xf numFmtId="0" fontId="183" fillId="0" borderId="0" xfId="0" applyFont="1" applyAlignment="1">
      <alignment horizontal="justify" vertical="top" wrapText="1"/>
    </xf>
    <xf numFmtId="0" fontId="130" fillId="0" borderId="0" xfId="0" applyFont="1" applyAlignment="1">
      <alignment horizontal="left" vertical="center"/>
    </xf>
    <xf numFmtId="0" fontId="68" fillId="0" borderId="0" xfId="0" applyFont="1" applyAlignment="1">
      <alignment horizontal="left" vertical="center" wrapText="1"/>
    </xf>
    <xf numFmtId="0" fontId="68" fillId="0" borderId="0" xfId="0" applyFont="1" applyAlignment="1">
      <alignment horizontal="left"/>
    </xf>
    <xf numFmtId="0" fontId="12" fillId="0" borderId="0" xfId="0" applyFont="1" applyAlignment="1">
      <alignment vertical="top" wrapText="1"/>
    </xf>
    <xf numFmtId="0" fontId="28" fillId="0" borderId="231" xfId="41" applyFont="1" applyBorder="1" applyAlignment="1">
      <alignment horizontal="center" vertical="top"/>
    </xf>
    <xf numFmtId="0" fontId="41" fillId="0" borderId="233" xfId="41" applyFont="1" applyBorder="1"/>
    <xf numFmtId="0" fontId="28" fillId="0" borderId="233" xfId="41" applyFont="1" applyBorder="1"/>
    <xf numFmtId="0" fontId="15" fillId="0" borderId="233" xfId="41" applyFont="1" applyBorder="1" applyAlignment="1">
      <alignment vertical="top"/>
    </xf>
    <xf numFmtId="0" fontId="68" fillId="0" borderId="231" xfId="0" applyFont="1" applyBorder="1" applyAlignment="1">
      <alignment horizontal="left" vertical="center" wrapText="1"/>
    </xf>
    <xf numFmtId="0" fontId="68" fillId="0" borderId="232" xfId="0" applyFont="1" applyBorder="1" applyAlignment="1">
      <alignment horizontal="left" vertical="center" wrapText="1"/>
    </xf>
    <xf numFmtId="0" fontId="12" fillId="0" borderId="230" xfId="41" applyBorder="1"/>
    <xf numFmtId="0" fontId="206" fillId="0" borderId="231" xfId="0" applyFont="1" applyBorder="1" applyAlignment="1">
      <alignment horizontal="left"/>
    </xf>
    <xf numFmtId="0" fontId="207" fillId="0" borderId="231" xfId="41" applyFont="1" applyBorder="1"/>
    <xf numFmtId="0" fontId="12" fillId="0" borderId="231" xfId="41" applyBorder="1"/>
    <xf numFmtId="0" fontId="12" fillId="0" borderId="232" xfId="41" applyBorder="1"/>
    <xf numFmtId="0" fontId="12" fillId="0" borderId="233" xfId="41" applyBorder="1"/>
    <xf numFmtId="0" fontId="12" fillId="0" borderId="234" xfId="0" applyFont="1" applyBorder="1" applyAlignment="1">
      <alignment vertical="top" wrapText="1"/>
    </xf>
    <xf numFmtId="0" fontId="12" fillId="0" borderId="233" xfId="0" applyFont="1" applyBorder="1" applyAlignment="1">
      <alignment vertical="top" wrapText="1"/>
    </xf>
    <xf numFmtId="0" fontId="12" fillId="0" borderId="234" xfId="0" applyFont="1" applyBorder="1" applyAlignment="1">
      <alignment horizontal="left" vertical="top" wrapText="1"/>
    </xf>
    <xf numFmtId="0" fontId="183" fillId="0" borderId="233" xfId="0" applyFont="1" applyBorder="1" applyAlignment="1">
      <alignment horizontal="justify" vertical="top" wrapText="1"/>
    </xf>
    <xf numFmtId="0" fontId="68" fillId="0" borderId="234" xfId="0" applyFont="1" applyBorder="1" applyAlignment="1">
      <alignment horizontal="left" vertical="center" wrapText="1"/>
    </xf>
    <xf numFmtId="0" fontId="183" fillId="0" borderId="235" xfId="0" applyFont="1" applyBorder="1" applyAlignment="1">
      <alignment horizontal="justify" vertical="top" wrapText="1"/>
    </xf>
    <xf numFmtId="0" fontId="130" fillId="0" borderId="225" xfId="0" applyFont="1" applyBorder="1" applyAlignment="1">
      <alignment horizontal="left" vertical="center"/>
    </xf>
    <xf numFmtId="0" fontId="68" fillId="0" borderId="225" xfId="0" applyFont="1" applyBorder="1" applyAlignment="1">
      <alignment horizontal="left" vertical="center" wrapText="1"/>
    </xf>
    <xf numFmtId="0" fontId="68" fillId="0" borderId="236" xfId="0" applyFont="1" applyBorder="1" applyAlignment="1">
      <alignment horizontal="left" vertical="center" wrapText="1"/>
    </xf>
    <xf numFmtId="0" fontId="130" fillId="0" borderId="231" xfId="0" applyFont="1" applyBorder="1" applyAlignment="1">
      <alignment horizontal="left" vertical="center"/>
    </xf>
    <xf numFmtId="0" fontId="12" fillId="0" borderId="234" xfId="41" applyBorder="1"/>
    <xf numFmtId="0" fontId="12" fillId="0" borderId="235" xfId="41" applyBorder="1"/>
    <xf numFmtId="0" fontId="12" fillId="0" borderId="225" xfId="41" applyBorder="1"/>
    <xf numFmtId="0" fontId="12" fillId="0" borderId="236" xfId="41" applyBorder="1"/>
    <xf numFmtId="0" fontId="40" fillId="0" borderId="233" xfId="41" applyFont="1" applyBorder="1"/>
    <xf numFmtId="0" fontId="40" fillId="0" borderId="231" xfId="41" applyFont="1" applyBorder="1" applyAlignment="1">
      <alignment horizontal="left"/>
    </xf>
    <xf numFmtId="0" fontId="40" fillId="0" borderId="233" xfId="41" applyFont="1" applyBorder="1" applyAlignment="1">
      <alignment horizontal="left"/>
    </xf>
    <xf numFmtId="0" fontId="15" fillId="0" borderId="233" xfId="41" applyFont="1" applyBorder="1" applyAlignment="1">
      <alignment horizontal="center"/>
    </xf>
    <xf numFmtId="0" fontId="15" fillId="0" borderId="234" xfId="41" applyFont="1" applyBorder="1" applyAlignment="1">
      <alignment horizontal="center"/>
    </xf>
    <xf numFmtId="0" fontId="14" fillId="0" borderId="233" xfId="41" applyFont="1" applyBorder="1"/>
    <xf numFmtId="0" fontId="14" fillId="0" borderId="234" xfId="41" applyFont="1" applyBorder="1"/>
    <xf numFmtId="0" fontId="16" fillId="0" borderId="233" xfId="41" applyFont="1" applyBorder="1"/>
    <xf numFmtId="0" fontId="188" fillId="0" borderId="233" xfId="41" applyFont="1" applyBorder="1"/>
    <xf numFmtId="0" fontId="189" fillId="0" borderId="234" xfId="41" applyFont="1" applyBorder="1" applyAlignment="1">
      <alignment horizontal="left"/>
    </xf>
    <xf numFmtId="0" fontId="189" fillId="0" borderId="233" xfId="41" quotePrefix="1" applyFont="1" applyBorder="1" applyAlignment="1">
      <alignment vertical="top"/>
    </xf>
    <xf numFmtId="0" fontId="189" fillId="0" borderId="234" xfId="41" applyFont="1" applyBorder="1" applyAlignment="1">
      <alignment vertical="top" wrapText="1"/>
    </xf>
    <xf numFmtId="0" fontId="189" fillId="0" borderId="233" xfId="41" applyFont="1" applyBorder="1" applyAlignment="1">
      <alignment vertical="top"/>
    </xf>
    <xf numFmtId="0" fontId="191" fillId="0" borderId="235" xfId="41" applyFont="1" applyBorder="1" applyAlignment="1">
      <alignment vertical="top"/>
    </xf>
    <xf numFmtId="0" fontId="191" fillId="0" borderId="225" xfId="41" applyFont="1" applyBorder="1" applyAlignment="1">
      <alignment horizontal="left" vertical="top" wrapText="1"/>
    </xf>
    <xf numFmtId="0" fontId="191" fillId="0" borderId="225" xfId="41" applyFont="1" applyBorder="1"/>
    <xf numFmtId="0" fontId="191" fillId="0" borderId="236" xfId="41" applyFont="1" applyBorder="1"/>
    <xf numFmtId="0" fontId="14" fillId="33" borderId="233" xfId="41" applyFont="1" applyFill="1" applyBorder="1"/>
    <xf numFmtId="0" fontId="15" fillId="33" borderId="234" xfId="41" applyFont="1" applyFill="1" applyBorder="1" applyAlignment="1">
      <alignment horizontal="justify" wrapText="1"/>
    </xf>
    <xf numFmtId="0" fontId="28" fillId="0" borderId="234" xfId="41" applyFont="1" applyBorder="1"/>
    <xf numFmtId="0" fontId="28" fillId="0" borderId="233" xfId="41" applyFont="1" applyBorder="1" applyAlignment="1">
      <alignment horizontal="center"/>
    </xf>
    <xf numFmtId="0" fontId="28" fillId="0" borderId="233" xfId="41" applyFont="1" applyBorder="1" applyAlignment="1">
      <alignment vertical="center"/>
    </xf>
    <xf numFmtId="0" fontId="28" fillId="0" borderId="234" xfId="41" applyFont="1" applyBorder="1" applyAlignment="1">
      <alignment vertical="center"/>
    </xf>
    <xf numFmtId="0" fontId="14" fillId="0" borderId="235" xfId="41" applyFont="1" applyBorder="1"/>
    <xf numFmtId="0" fontId="14" fillId="0" borderId="225" xfId="41" applyFont="1" applyBorder="1"/>
    <xf numFmtId="0" fontId="14" fillId="0" borderId="225" xfId="41" applyFont="1" applyBorder="1" applyAlignment="1">
      <alignment horizontal="center"/>
    </xf>
    <xf numFmtId="0" fontId="21" fillId="0" borderId="225" xfId="41" applyFont="1" applyBorder="1" applyAlignment="1">
      <alignment horizontal="center"/>
    </xf>
    <xf numFmtId="0" fontId="14" fillId="0" borderId="225" xfId="41" applyFont="1" applyBorder="1" applyAlignment="1">
      <alignment horizontal="left"/>
    </xf>
    <xf numFmtId="0" fontId="16" fillId="0" borderId="225" xfId="41" applyFont="1" applyBorder="1"/>
    <xf numFmtId="0" fontId="22" fillId="0" borderId="225" xfId="41" applyFont="1" applyBorder="1"/>
    <xf numFmtId="0" fontId="16" fillId="0" borderId="225" xfId="41" applyFont="1" applyBorder="1" applyAlignment="1">
      <alignment horizontal="right"/>
    </xf>
    <xf numFmtId="0" fontId="44" fillId="0" borderId="233" xfId="41" applyFont="1" applyBorder="1"/>
    <xf numFmtId="0" fontId="44" fillId="0" borderId="234" xfId="41" applyFont="1" applyBorder="1"/>
    <xf numFmtId="0" fontId="28" fillId="0" borderId="226" xfId="41" applyFont="1" applyBorder="1" applyAlignment="1" applyProtection="1">
      <alignment horizontal="center" vertical="center"/>
      <protection locked="0"/>
    </xf>
    <xf numFmtId="0" fontId="28" fillId="0" borderId="234" xfId="41" applyFont="1" applyBorder="1" applyAlignment="1">
      <alignment horizontal="center"/>
    </xf>
    <xf numFmtId="0" fontId="28" fillId="0" borderId="233" xfId="41" applyFont="1" applyBorder="1" applyProtection="1">
      <protection locked="0"/>
    </xf>
    <xf numFmtId="0" fontId="28" fillId="0" borderId="234" xfId="41" applyFont="1" applyBorder="1" applyProtection="1">
      <protection locked="0"/>
    </xf>
    <xf numFmtId="0" fontId="28" fillId="0" borderId="238" xfId="41" applyFont="1" applyBorder="1" applyAlignment="1" applyProtection="1">
      <alignment horizontal="center" vertical="center"/>
      <protection locked="0"/>
    </xf>
    <xf numFmtId="0" fontId="28" fillId="0" borderId="236" xfId="41" applyFont="1" applyBorder="1" applyAlignment="1" applyProtection="1">
      <alignment horizontal="center" vertical="center"/>
      <protection locked="0"/>
    </xf>
    <xf numFmtId="0" fontId="28" fillId="0" borderId="235" xfId="41" applyFont="1" applyBorder="1" applyAlignment="1" applyProtection="1">
      <alignment horizontal="center" vertical="center"/>
      <protection locked="0"/>
    </xf>
    <xf numFmtId="0" fontId="14" fillId="0" borderId="225" xfId="41" applyFont="1" applyBorder="1" applyAlignment="1">
      <alignment horizontal="right" vertical="top"/>
    </xf>
    <xf numFmtId="0" fontId="14" fillId="0" borderId="225" xfId="41" applyFont="1" applyBorder="1" applyAlignment="1">
      <alignment vertical="top"/>
    </xf>
    <xf numFmtId="0" fontId="14" fillId="0" borderId="236" xfId="41" applyFont="1" applyBorder="1"/>
    <xf numFmtId="0" fontId="28" fillId="0" borderId="230" xfId="41" applyFont="1" applyBorder="1"/>
    <xf numFmtId="0" fontId="28" fillId="0" borderId="231" xfId="41" applyFont="1" applyBorder="1"/>
    <xf numFmtId="0" fontId="41" fillId="0" borderId="231" xfId="41" applyFont="1" applyBorder="1"/>
    <xf numFmtId="0" fontId="28" fillId="0" borderId="231" xfId="41" applyFont="1" applyBorder="1" applyAlignment="1">
      <alignment horizontal="center"/>
    </xf>
    <xf numFmtId="0" fontId="28" fillId="0" borderId="232" xfId="41" applyFont="1" applyBorder="1"/>
    <xf numFmtId="0" fontId="28" fillId="0" borderId="234" xfId="41" applyFont="1" applyBorder="1" applyAlignment="1">
      <alignment vertical="top"/>
    </xf>
    <xf numFmtId="0" fontId="28" fillId="0" borderId="226" xfId="41" applyFont="1" applyBorder="1" applyAlignment="1" applyProtection="1">
      <alignment horizontal="left" vertical="top" wrapText="1"/>
      <protection locked="0"/>
    </xf>
    <xf numFmtId="0" fontId="28" fillId="0" borderId="226" xfId="41" applyFont="1" applyBorder="1" applyAlignment="1" applyProtection="1">
      <alignment horizontal="center" vertical="center" wrapText="1"/>
      <protection locked="0"/>
    </xf>
    <xf numFmtId="0" fontId="28" fillId="0" borderId="233" xfId="41" applyFont="1" applyBorder="1" applyAlignment="1">
      <alignment horizontal="left"/>
    </xf>
    <xf numFmtId="0" fontId="28" fillId="0" borderId="235" xfId="41" applyFont="1" applyBorder="1"/>
    <xf numFmtId="0" fontId="28" fillId="0" borderId="225" xfId="41" applyFont="1" applyBorder="1" applyAlignment="1">
      <alignment horizontal="right" vertical="top" wrapText="1"/>
    </xf>
    <xf numFmtId="0" fontId="28" fillId="0" borderId="225" xfId="41" applyFont="1" applyBorder="1" applyAlignment="1">
      <alignment vertical="top" wrapText="1"/>
    </xf>
    <xf numFmtId="0" fontId="28" fillId="0" borderId="225" xfId="41" applyFont="1" applyBorder="1" applyAlignment="1">
      <alignment horizontal="left" wrapText="1"/>
    </xf>
    <xf numFmtId="0" fontId="28" fillId="0" borderId="225" xfId="41" applyFont="1" applyBorder="1"/>
    <xf numFmtId="0" fontId="40" fillId="0" borderId="225" xfId="41" applyFont="1" applyBorder="1"/>
    <xf numFmtId="0" fontId="28" fillId="0" borderId="225" xfId="41" applyFont="1" applyBorder="1" applyAlignment="1">
      <alignment horizontal="right"/>
    </xf>
    <xf numFmtId="0" fontId="28" fillId="0" borderId="225" xfId="41" applyFont="1" applyBorder="1" applyAlignment="1">
      <alignment vertical="top"/>
    </xf>
    <xf numFmtId="0" fontId="28" fillId="0" borderId="236" xfId="41" applyFont="1" applyBorder="1" applyAlignment="1">
      <alignment vertical="top"/>
    </xf>
    <xf numFmtId="0" fontId="14" fillId="0" borderId="230" xfId="41" applyFont="1" applyBorder="1"/>
    <xf numFmtId="0" fontId="14" fillId="0" borderId="231" xfId="41" applyFont="1" applyBorder="1" applyAlignment="1">
      <alignment horizontal="right" vertical="top"/>
    </xf>
    <xf numFmtId="0" fontId="14" fillId="0" borderId="231" xfId="41" applyFont="1" applyBorder="1" applyAlignment="1">
      <alignment vertical="top"/>
    </xf>
    <xf numFmtId="0" fontId="16" fillId="0" borderId="231" xfId="41" applyFont="1" applyBorder="1"/>
    <xf numFmtId="0" fontId="22" fillId="0" borderId="231" xfId="41" applyFont="1" applyBorder="1"/>
    <xf numFmtId="0" fontId="14" fillId="0" borderId="232" xfId="41" applyFont="1" applyBorder="1"/>
    <xf numFmtId="0" fontId="16" fillId="0" borderId="234" xfId="41" applyFont="1" applyBorder="1"/>
    <xf numFmtId="0" fontId="40" fillId="0" borderId="234" xfId="41" applyFont="1" applyBorder="1"/>
    <xf numFmtId="0" fontId="28" fillId="0" borderId="225" xfId="41" applyFont="1" applyBorder="1" applyAlignment="1">
      <alignment horizontal="center"/>
    </xf>
    <xf numFmtId="0" fontId="28" fillId="0" borderId="234" xfId="41" applyFont="1" applyBorder="1" applyAlignment="1">
      <alignment vertical="top" wrapText="1"/>
    </xf>
    <xf numFmtId="0" fontId="15" fillId="0" borderId="233" xfId="41" applyFont="1" applyBorder="1"/>
    <xf numFmtId="0" fontId="16" fillId="0" borderId="234" xfId="41" applyFont="1" applyBorder="1" applyAlignment="1">
      <alignment horizontal="left" vertical="top" wrapText="1"/>
    </xf>
    <xf numFmtId="0" fontId="15" fillId="0" borderId="234" xfId="41" applyFont="1" applyBorder="1"/>
    <xf numFmtId="0" fontId="14" fillId="0" borderId="233" xfId="41" applyFont="1" applyBorder="1" applyAlignment="1">
      <alignment vertical="center"/>
    </xf>
    <xf numFmtId="0" fontId="14" fillId="0" borderId="234" xfId="41" applyFont="1" applyBorder="1" applyAlignment="1">
      <alignment vertical="center"/>
    </xf>
    <xf numFmtId="0" fontId="14" fillId="0" borderId="234" xfId="41" applyFont="1" applyBorder="1" applyAlignment="1">
      <alignment vertical="top"/>
    </xf>
    <xf numFmtId="0" fontId="28" fillId="0" borderId="226" xfId="41" applyFont="1" applyBorder="1" applyAlignment="1" applyProtection="1">
      <alignment horizontal="center" vertical="top"/>
      <protection locked="0"/>
    </xf>
    <xf numFmtId="0" fontId="28" fillId="0" borderId="220" xfId="41" applyFont="1" applyBorder="1" applyAlignment="1">
      <alignment vertical="top"/>
    </xf>
    <xf numFmtId="0" fontId="28" fillId="0" borderId="229" xfId="41" applyFont="1" applyBorder="1" applyAlignment="1">
      <alignment horizontal="center" vertical="top"/>
    </xf>
    <xf numFmtId="0" fontId="28" fillId="0" borderId="229" xfId="41" applyFont="1" applyBorder="1" applyAlignment="1" applyProtection="1">
      <alignment horizontal="center" vertical="center"/>
      <protection locked="0"/>
    </xf>
    <xf numFmtId="0" fontId="28" fillId="0" borderId="231" xfId="41" applyFont="1" applyBorder="1" applyAlignment="1">
      <alignment horizontal="right" vertical="top" wrapText="1"/>
    </xf>
    <xf numFmtId="0" fontId="28" fillId="0" borderId="231" xfId="41" applyFont="1" applyBorder="1" applyAlignment="1">
      <alignment vertical="top" wrapText="1"/>
    </xf>
    <xf numFmtId="0" fontId="28" fillId="0" borderId="231" xfId="41" applyFont="1" applyBorder="1" applyAlignment="1">
      <alignment horizontal="left" wrapText="1"/>
    </xf>
    <xf numFmtId="0" fontId="40" fillId="0" borderId="231" xfId="41" applyFont="1" applyBorder="1"/>
    <xf numFmtId="0" fontId="28" fillId="0" borderId="232" xfId="41" applyFont="1" applyBorder="1" applyAlignment="1">
      <alignment vertical="top"/>
    </xf>
    <xf numFmtId="0" fontId="14" fillId="0" borderId="226" xfId="41" applyFont="1" applyBorder="1" applyAlignment="1">
      <alignment horizontal="center" vertical="center"/>
    </xf>
    <xf numFmtId="0" fontId="28" fillId="0" borderId="234" xfId="41" applyFont="1" applyBorder="1" applyAlignment="1" applyProtection="1">
      <alignment horizontal="center" vertical="center"/>
      <protection locked="0"/>
    </xf>
    <xf numFmtId="0" fontId="28" fillId="0" borderId="234" xfId="41" applyFont="1" applyBorder="1" applyAlignment="1">
      <alignment horizontal="justify" vertical="center" wrapText="1"/>
    </xf>
    <xf numFmtId="0" fontId="40" fillId="0" borderId="233" xfId="41" applyFont="1" applyBorder="1" applyAlignment="1">
      <alignment vertical="center"/>
    </xf>
    <xf numFmtId="0" fontId="15" fillId="0" borderId="233" xfId="41" applyFont="1" applyBorder="1" applyAlignment="1">
      <alignment vertical="center"/>
    </xf>
    <xf numFmtId="0" fontId="14" fillId="0" borderId="234" xfId="41" applyFont="1" applyBorder="1" applyAlignment="1">
      <alignment horizontal="justify" vertical="center" wrapText="1"/>
    </xf>
    <xf numFmtId="0" fontId="40" fillId="0" borderId="234" xfId="41" applyFont="1" applyBorder="1" applyAlignment="1">
      <alignment vertical="top" wrapText="1"/>
    </xf>
    <xf numFmtId="0" fontId="28" fillId="0" borderId="231" xfId="41" applyFont="1" applyBorder="1" applyAlignment="1">
      <alignment horizontal="left"/>
    </xf>
    <xf numFmtId="0" fontId="18" fillId="0" borderId="231" xfId="41" applyFont="1" applyBorder="1" applyAlignment="1">
      <alignment horizontal="left"/>
    </xf>
    <xf numFmtId="0" fontId="30" fillId="0" borderId="225" xfId="41" applyFont="1" applyBorder="1" applyAlignment="1">
      <alignment vertical="top"/>
    </xf>
    <xf numFmtId="0" fontId="117" fillId="0" borderId="226" xfId="0" applyFont="1" applyBorder="1" applyAlignment="1">
      <alignment horizontal="justify" wrapText="1"/>
    </xf>
    <xf numFmtId="0" fontId="117" fillId="0" borderId="226" xfId="0" applyFont="1" applyBorder="1" applyAlignment="1">
      <alignment horizontal="left" wrapText="1"/>
    </xf>
    <xf numFmtId="0" fontId="117" fillId="0" borderId="226" xfId="0" applyFont="1" applyBorder="1" applyAlignment="1">
      <alignment horizontal="center" wrapText="1"/>
    </xf>
    <xf numFmtId="0" fontId="68" fillId="0" borderId="226" xfId="0" applyFont="1" applyBorder="1"/>
    <xf numFmtId="0" fontId="119" fillId="74" borderId="226" xfId="0" applyFont="1" applyFill="1" applyBorder="1" applyAlignment="1">
      <alignment horizontal="center" vertical="top"/>
    </xf>
    <xf numFmtId="166" fontId="119" fillId="74" borderId="235" xfId="29" applyFont="1" applyFill="1" applyBorder="1" applyAlignment="1">
      <alignment vertical="center"/>
    </xf>
    <xf numFmtId="166" fontId="119" fillId="74" borderId="236" xfId="29" applyFont="1" applyFill="1" applyBorder="1" applyAlignment="1">
      <alignment vertical="center"/>
    </xf>
    <xf numFmtId="0" fontId="12" fillId="0" borderId="226" xfId="0" applyFont="1" applyBorder="1" applyAlignment="1">
      <alignment horizontal="center" vertical="top" wrapText="1"/>
    </xf>
    <xf numFmtId="0" fontId="12" fillId="35" borderId="226" xfId="0" applyFont="1" applyFill="1" applyBorder="1" applyAlignment="1" applyProtection="1">
      <alignment horizontal="left" vertical="top" wrapText="1"/>
      <protection locked="0"/>
    </xf>
    <xf numFmtId="0" fontId="12" fillId="35" borderId="227" xfId="0" applyFont="1" applyFill="1" applyBorder="1" applyAlignment="1" applyProtection="1">
      <alignment horizontal="left" vertical="top" wrapText="1"/>
      <protection locked="0"/>
    </xf>
    <xf numFmtId="0" fontId="12" fillId="35" borderId="235" xfId="0" applyFont="1" applyFill="1" applyBorder="1" applyAlignment="1" applyProtection="1">
      <alignment horizontal="left" vertical="top" wrapText="1"/>
      <protection locked="0"/>
    </xf>
    <xf numFmtId="166" fontId="12" fillId="0" borderId="238" xfId="29" applyFont="1" applyBorder="1" applyAlignment="1">
      <alignment horizontal="left" vertical="top" wrapText="1"/>
    </xf>
    <xf numFmtId="0" fontId="120" fillId="74" borderId="226" xfId="1" applyFont="1" applyFill="1" applyBorder="1" applyAlignment="1">
      <alignment horizontal="center" vertical="top" wrapText="1"/>
    </xf>
    <xf numFmtId="166" fontId="120" fillId="74" borderId="235" xfId="1" applyNumberFormat="1" applyFont="1" applyFill="1" applyBorder="1" applyAlignment="1">
      <alignment vertical="center"/>
    </xf>
    <xf numFmtId="166" fontId="120" fillId="74" borderId="236" xfId="1" applyNumberFormat="1" applyFont="1" applyFill="1" applyBorder="1" applyAlignment="1">
      <alignment vertical="center"/>
    </xf>
    <xf numFmtId="0" fontId="120" fillId="74" borderId="226" xfId="1" applyFont="1" applyFill="1" applyBorder="1" applyAlignment="1">
      <alignment horizontal="center" vertical="center" wrapText="1"/>
    </xf>
    <xf numFmtId="0" fontId="12" fillId="0" borderId="226" xfId="0" applyFont="1" applyBorder="1" applyAlignment="1" applyProtection="1">
      <alignment horizontal="center" vertical="top" wrapText="1"/>
      <protection locked="0"/>
    </xf>
    <xf numFmtId="166" fontId="12" fillId="0" borderId="238" xfId="29" applyFont="1" applyBorder="1" applyAlignment="1" applyProtection="1">
      <alignment horizontal="left" vertical="top" wrapText="1"/>
      <protection locked="0"/>
    </xf>
    <xf numFmtId="0" fontId="12" fillId="0" borderId="228" xfId="0" applyFont="1" applyBorder="1" applyAlignment="1">
      <alignment horizontal="center" vertical="top" wrapText="1"/>
    </xf>
    <xf numFmtId="0" fontId="12" fillId="0" borderId="236" xfId="0" applyFont="1" applyBorder="1" applyAlignment="1">
      <alignment horizontal="center" vertical="top" wrapText="1"/>
    </xf>
    <xf numFmtId="0" fontId="121" fillId="0" borderId="231" xfId="1" applyFont="1" applyBorder="1" applyAlignment="1">
      <alignment horizontal="center" vertical="top" wrapText="1"/>
    </xf>
    <xf numFmtId="0" fontId="117" fillId="0" borderId="226" xfId="0" applyFont="1" applyBorder="1" applyAlignment="1">
      <alignment wrapText="1"/>
    </xf>
    <xf numFmtId="0" fontId="35" fillId="35" borderId="226" xfId="0" applyFont="1" applyFill="1" applyBorder="1" applyAlignment="1" applyProtection="1">
      <alignment vertical="top" wrapText="1"/>
      <protection locked="0"/>
    </xf>
    <xf numFmtId="0" fontId="78" fillId="43" borderId="226" xfId="41" applyFont="1" applyFill="1" applyBorder="1" applyAlignment="1">
      <alignment horizontal="center" vertical="center" wrapText="1"/>
    </xf>
    <xf numFmtId="0" fontId="78" fillId="43" borderId="227" xfId="41" applyFont="1" applyFill="1" applyBorder="1" applyAlignment="1">
      <alignment vertical="center"/>
    </xf>
    <xf numFmtId="0" fontId="78" fillId="43" borderId="228" xfId="41" applyFont="1" applyFill="1" applyBorder="1" applyAlignment="1">
      <alignment vertical="center"/>
    </xf>
    <xf numFmtId="0" fontId="28" fillId="33" borderId="237" xfId="41" applyFont="1" applyFill="1" applyBorder="1" applyAlignment="1">
      <alignment horizontal="center" vertical="center"/>
    </xf>
    <xf numFmtId="0" fontId="14" fillId="0" borderId="230" xfId="41" applyFont="1" applyBorder="1" applyProtection="1">
      <protection locked="0"/>
    </xf>
    <xf numFmtId="0" fontId="14" fillId="0" borderId="231" xfId="41" applyFont="1" applyBorder="1" applyProtection="1">
      <protection locked="0"/>
    </xf>
    <xf numFmtId="0" fontId="14" fillId="0" borderId="231" xfId="41" applyFont="1" applyBorder="1" applyAlignment="1" applyProtection="1">
      <alignment wrapText="1"/>
      <protection locked="0"/>
    </xf>
    <xf numFmtId="0" fontId="14" fillId="0" borderId="231" xfId="41" applyFont="1" applyBorder="1"/>
    <xf numFmtId="0" fontId="14" fillId="0" borderId="230" xfId="41" applyFont="1" applyBorder="1" applyAlignment="1">
      <alignment vertical="center"/>
    </xf>
    <xf numFmtId="0" fontId="14" fillId="0" borderId="232" xfId="41" applyFont="1" applyBorder="1" applyAlignment="1">
      <alignment vertical="center"/>
    </xf>
    <xf numFmtId="0" fontId="28" fillId="33" borderId="220" xfId="41" applyFont="1" applyFill="1" applyBorder="1" applyAlignment="1">
      <alignment horizontal="center" vertical="center"/>
    </xf>
    <xf numFmtId="0" fontId="14" fillId="0" borderId="233" xfId="41" applyFont="1" applyBorder="1" applyProtection="1">
      <protection locked="0"/>
    </xf>
    <xf numFmtId="0" fontId="14" fillId="0" borderId="227" xfId="41" applyFont="1" applyBorder="1" applyAlignment="1" applyProtection="1">
      <alignment horizontal="center" vertical="center" wrapText="1"/>
      <protection locked="0"/>
    </xf>
    <xf numFmtId="0" fontId="14" fillId="0" borderId="226" xfId="41" applyFont="1" applyBorder="1" applyAlignment="1" applyProtection="1">
      <alignment horizontal="center" vertical="center" wrapText="1"/>
      <protection locked="0"/>
    </xf>
    <xf numFmtId="4" fontId="151" fillId="35" borderId="226" xfId="41" applyNumberFormat="1" applyFont="1" applyFill="1" applyBorder="1" applyAlignment="1" applyProtection="1">
      <alignment horizontal="center" wrapText="1"/>
      <protection locked="0"/>
    </xf>
    <xf numFmtId="4" fontId="26" fillId="35" borderId="226" xfId="41" applyNumberFormat="1" applyFont="1" applyFill="1" applyBorder="1" applyAlignment="1" applyProtection="1">
      <alignment horizontal="center" vertical="center" wrapText="1"/>
      <protection locked="0"/>
    </xf>
    <xf numFmtId="2" fontId="14" fillId="0" borderId="227" xfId="41" applyNumberFormat="1" applyFont="1" applyBorder="1" applyAlignment="1" applyProtection="1">
      <alignment horizontal="center" wrapText="1"/>
      <protection locked="0"/>
    </xf>
    <xf numFmtId="2" fontId="94" fillId="0" borderId="226" xfId="41" applyNumberFormat="1" applyFont="1" applyBorder="1" applyAlignment="1" applyProtection="1">
      <alignment horizontal="center" wrapText="1"/>
      <protection locked="0"/>
    </xf>
    <xf numFmtId="0" fontId="14" fillId="0" borderId="235" xfId="41" applyFont="1" applyBorder="1" applyAlignment="1" applyProtection="1">
      <alignment wrapText="1"/>
      <protection locked="0"/>
    </xf>
    <xf numFmtId="0" fontId="14" fillId="0" borderId="225" xfId="41" applyFont="1" applyBorder="1" applyAlignment="1" applyProtection="1">
      <alignment wrapText="1"/>
      <protection locked="0"/>
    </xf>
    <xf numFmtId="0" fontId="14" fillId="0" borderId="235" xfId="41" applyFont="1" applyBorder="1" applyAlignment="1">
      <alignment vertical="center"/>
    </xf>
    <xf numFmtId="0" fontId="14" fillId="0" borderId="236" xfId="41" applyFont="1" applyBorder="1" applyAlignment="1">
      <alignment vertical="center"/>
    </xf>
    <xf numFmtId="0" fontId="28" fillId="33" borderId="226" xfId="41" applyFont="1" applyFill="1" applyBorder="1" applyAlignment="1">
      <alignment horizontal="center" vertical="center"/>
    </xf>
    <xf numFmtId="0" fontId="14" fillId="0" borderId="227" xfId="41" applyFont="1" applyBorder="1" applyAlignment="1">
      <alignment vertical="center"/>
    </xf>
    <xf numFmtId="0" fontId="14" fillId="0" borderId="228" xfId="41" applyFont="1" applyBorder="1" applyAlignment="1">
      <alignment vertical="center"/>
    </xf>
    <xf numFmtId="0" fontId="28" fillId="0" borderId="237" xfId="41" applyFont="1" applyBorder="1" applyAlignment="1">
      <alignment horizontal="center" vertical="center"/>
    </xf>
    <xf numFmtId="0" fontId="14" fillId="0" borderId="227" xfId="41" applyFont="1" applyBorder="1" applyAlignment="1" applyProtection="1">
      <alignment vertical="center" wrapText="1"/>
      <protection locked="0"/>
    </xf>
    <xf numFmtId="0" fontId="14" fillId="0" borderId="228" xfId="41" applyFont="1" applyBorder="1" applyAlignment="1" applyProtection="1">
      <alignment vertical="center" wrapText="1"/>
      <protection locked="0"/>
    </xf>
    <xf numFmtId="0" fontId="94" fillId="0" borderId="227" xfId="41" applyFont="1" applyBorder="1" applyAlignment="1" applyProtection="1">
      <alignment vertical="center" wrapText="1"/>
      <protection locked="0"/>
    </xf>
    <xf numFmtId="0" fontId="94" fillId="0" borderId="228" xfId="41" applyFont="1" applyBorder="1" applyAlignment="1" applyProtection="1">
      <alignment vertical="center" wrapText="1"/>
      <protection locked="0"/>
    </xf>
    <xf numFmtId="0" fontId="28" fillId="0" borderId="226" xfId="41" applyFont="1" applyBorder="1" applyAlignment="1">
      <alignment horizontal="center" vertical="center"/>
    </xf>
    <xf numFmtId="0" fontId="14" fillId="0" borderId="227" xfId="41" applyFont="1" applyBorder="1"/>
    <xf numFmtId="0" fontId="14" fillId="0" borderId="228" xfId="41" applyFont="1" applyBorder="1"/>
    <xf numFmtId="0" fontId="14" fillId="0" borderId="230" xfId="41" applyFont="1" applyBorder="1" applyAlignment="1" applyProtection="1">
      <alignment vertical="center" wrapText="1"/>
      <protection locked="0"/>
    </xf>
    <xf numFmtId="0" fontId="14" fillId="0" borderId="232" xfId="41" applyFont="1" applyBorder="1" applyAlignment="1" applyProtection="1">
      <alignment vertical="center" wrapText="1"/>
      <protection locked="0"/>
    </xf>
    <xf numFmtId="0" fontId="28" fillId="0" borderId="232" xfId="41" applyFont="1" applyBorder="1" applyAlignment="1">
      <alignment horizontal="left"/>
    </xf>
    <xf numFmtId="0" fontId="15" fillId="42" borderId="228" xfId="41" applyFont="1" applyFill="1" applyBorder="1" applyAlignment="1">
      <alignment horizontal="center" vertical="center" wrapText="1"/>
    </xf>
    <xf numFmtId="0" fontId="15" fillId="42" borderId="226" xfId="41" applyFont="1" applyFill="1" applyBorder="1" applyAlignment="1">
      <alignment horizontal="center" vertical="center" wrapText="1"/>
    </xf>
    <xf numFmtId="0" fontId="15" fillId="42" borderId="238" xfId="41" applyFont="1" applyFill="1" applyBorder="1" applyAlignment="1">
      <alignment horizontal="center" vertical="center" wrapText="1"/>
    </xf>
    <xf numFmtId="0" fontId="14" fillId="42" borderId="226" xfId="41" applyFont="1" applyFill="1" applyBorder="1" applyAlignment="1">
      <alignment horizontal="center" vertical="top" wrapText="1"/>
    </xf>
    <xf numFmtId="0" fontId="14" fillId="44" borderId="227" xfId="41" applyFont="1" applyFill="1" applyBorder="1" applyAlignment="1">
      <alignment horizontal="center" vertical="top" wrapText="1"/>
    </xf>
    <xf numFmtId="0" fontId="14" fillId="0" borderId="226" xfId="41" applyFont="1" applyBorder="1" applyAlignment="1" applyProtection="1">
      <alignment horizontal="center"/>
      <protection locked="0"/>
    </xf>
    <xf numFmtId="0" fontId="14" fillId="41" borderId="226" xfId="41" applyFont="1" applyFill="1" applyBorder="1" applyAlignment="1">
      <alignment horizontal="center" vertical="center"/>
    </xf>
    <xf numFmtId="0" fontId="14" fillId="0" borderId="237" xfId="41" applyFont="1" applyBorder="1" applyAlignment="1" applyProtection="1">
      <alignment horizontal="center"/>
      <protection locked="0"/>
    </xf>
    <xf numFmtId="172" fontId="40" fillId="0" borderId="226" xfId="41" applyNumberFormat="1" applyFont="1" applyBorder="1" applyAlignment="1">
      <alignment vertical="center" wrapText="1"/>
    </xf>
    <xf numFmtId="0" fontId="14" fillId="44" borderId="226" xfId="41" applyFont="1" applyFill="1" applyBorder="1" applyAlignment="1">
      <alignment horizontal="center" vertical="top" wrapText="1"/>
    </xf>
    <xf numFmtId="0" fontId="15" fillId="42" borderId="235" xfId="41" applyFont="1" applyFill="1" applyBorder="1" applyAlignment="1">
      <alignment horizontal="center" vertical="center" wrapText="1"/>
    </xf>
    <xf numFmtId="0" fontId="151" fillId="0" borderId="233" xfId="41" applyFont="1" applyBorder="1" applyAlignment="1">
      <alignment horizontal="center" vertical="top" wrapText="1"/>
    </xf>
    <xf numFmtId="0" fontId="14" fillId="0" borderId="238" xfId="41" applyFont="1" applyBorder="1" applyAlignment="1" applyProtection="1">
      <alignment horizontal="center"/>
      <protection locked="0"/>
    </xf>
    <xf numFmtId="0" fontId="14" fillId="41" borderId="227" xfId="41" applyFont="1" applyFill="1" applyBorder="1" applyAlignment="1">
      <alignment horizontal="center" vertical="center"/>
    </xf>
    <xf numFmtId="0" fontId="14" fillId="0" borderId="233" xfId="41" applyFont="1" applyBorder="1" applyAlignment="1" applyProtection="1">
      <alignment horizontal="left" vertical="center"/>
      <protection locked="0"/>
    </xf>
    <xf numFmtId="0" fontId="14" fillId="42" borderId="238" xfId="41" applyFont="1" applyFill="1" applyBorder="1" applyAlignment="1">
      <alignment horizontal="center" vertical="top" wrapText="1"/>
    </xf>
    <xf numFmtId="0" fontId="14" fillId="42" borderId="235" xfId="41" applyFont="1" applyFill="1" applyBorder="1" applyAlignment="1">
      <alignment horizontal="center" vertical="top" wrapText="1"/>
    </xf>
    <xf numFmtId="0" fontId="40" fillId="43" borderId="233" xfId="41" applyFont="1" applyFill="1" applyBorder="1" applyAlignment="1">
      <alignment vertical="center"/>
    </xf>
    <xf numFmtId="172" fontId="28" fillId="0" borderId="226" xfId="41" applyNumberFormat="1" applyFont="1" applyBorder="1" applyAlignment="1">
      <alignment vertical="center"/>
    </xf>
    <xf numFmtId="172" fontId="28" fillId="0" borderId="226" xfId="41" applyNumberFormat="1" applyFont="1" applyBorder="1" applyAlignment="1">
      <alignment vertical="center" wrapText="1"/>
    </xf>
    <xf numFmtId="0" fontId="78" fillId="45" borderId="226" xfId="41" applyFont="1" applyFill="1" applyBorder="1" applyAlignment="1">
      <alignment horizontal="center" vertical="center" wrapText="1"/>
    </xf>
    <xf numFmtId="0" fontId="78" fillId="45" borderId="226" xfId="41" applyFont="1" applyFill="1" applyBorder="1" applyAlignment="1">
      <alignment horizontal="center"/>
    </xf>
    <xf numFmtId="0" fontId="28" fillId="33" borderId="231" xfId="41" applyFont="1" applyFill="1" applyBorder="1" applyAlignment="1">
      <alignment horizontal="left" vertical="center" wrapText="1"/>
    </xf>
    <xf numFmtId="0" fontId="28" fillId="33" borderId="232" xfId="41" applyFont="1" applyFill="1" applyBorder="1" applyAlignment="1">
      <alignment horizontal="left" vertical="center" wrapText="1"/>
    </xf>
    <xf numFmtId="0" fontId="28" fillId="0" borderId="231" xfId="41" applyFont="1" applyBorder="1" applyAlignment="1" applyProtection="1">
      <alignment vertical="center"/>
      <protection locked="0"/>
    </xf>
    <xf numFmtId="0" fontId="28" fillId="0" borderId="237" xfId="41" applyFont="1" applyBorder="1" applyAlignment="1" applyProtection="1">
      <alignment horizontal="center"/>
      <protection locked="0"/>
    </xf>
    <xf numFmtId="0" fontId="28" fillId="0" borderId="225" xfId="41" applyFont="1" applyBorder="1" applyAlignment="1" applyProtection="1">
      <alignment vertical="center"/>
      <protection locked="0"/>
    </xf>
    <xf numFmtId="0" fontId="28" fillId="0" borderId="238" xfId="41" applyFont="1" applyBorder="1" applyAlignment="1" applyProtection="1">
      <alignment horizontal="center"/>
      <protection locked="0"/>
    </xf>
    <xf numFmtId="0" fontId="28" fillId="0" borderId="226" xfId="41" applyFont="1" applyBorder="1" applyAlignment="1" applyProtection="1">
      <alignment vertical="center"/>
      <protection locked="0"/>
    </xf>
    <xf numFmtId="0" fontId="40" fillId="33" borderId="230" xfId="41" applyFont="1" applyFill="1" applyBorder="1" applyAlignment="1">
      <alignment horizontal="left" vertical="center"/>
    </xf>
    <xf numFmtId="0" fontId="14" fillId="46" borderId="226" xfId="0" applyFont="1" applyFill="1" applyBorder="1" applyAlignment="1">
      <alignment horizontal="center" vertical="top" wrapText="1"/>
    </xf>
    <xf numFmtId="0" fontId="14" fillId="47" borderId="226" xfId="0" applyFont="1" applyFill="1" applyBorder="1" applyAlignment="1">
      <alignment horizontal="center" vertical="top" wrapText="1"/>
    </xf>
    <xf numFmtId="0" fontId="14" fillId="47" borderId="237" xfId="0" applyFont="1" applyFill="1" applyBorder="1" applyAlignment="1">
      <alignment horizontal="center" vertical="top" wrapText="1"/>
    </xf>
    <xf numFmtId="0" fontId="14" fillId="47" borderId="227" xfId="0" applyFont="1" applyFill="1" applyBorder="1" applyAlignment="1">
      <alignment horizontal="center" vertical="top" wrapText="1"/>
    </xf>
    <xf numFmtId="0" fontId="14" fillId="47" borderId="238" xfId="0" applyFont="1" applyFill="1" applyBorder="1" applyAlignment="1">
      <alignment horizontal="center" vertical="top" wrapText="1"/>
    </xf>
    <xf numFmtId="0" fontId="14" fillId="47" borderId="235" xfId="0" applyFont="1" applyFill="1" applyBorder="1" applyAlignment="1">
      <alignment horizontal="center" vertical="top" wrapText="1"/>
    </xf>
    <xf numFmtId="0" fontId="15" fillId="46" borderId="226" xfId="0" applyFont="1" applyFill="1" applyBorder="1" applyAlignment="1">
      <alignment horizontal="center" vertical="center" wrapText="1"/>
    </xf>
    <xf numFmtId="0" fontId="28" fillId="0" borderId="226" xfId="41" applyFont="1" applyBorder="1" applyAlignment="1" applyProtection="1">
      <alignment horizontal="center"/>
      <protection locked="0"/>
    </xf>
    <xf numFmtId="170" fontId="28" fillId="35" borderId="226" xfId="41" applyNumberFormat="1" applyFont="1" applyFill="1" applyBorder="1" applyProtection="1">
      <protection locked="0"/>
    </xf>
    <xf numFmtId="49" fontId="28" fillId="35" borderId="226" xfId="41" applyNumberFormat="1" applyFont="1" applyFill="1" applyBorder="1" applyAlignment="1" applyProtection="1">
      <alignment horizontal="left" wrapText="1"/>
      <protection locked="0"/>
    </xf>
    <xf numFmtId="0" fontId="28" fillId="35" borderId="226" xfId="41" applyFont="1" applyFill="1" applyBorder="1" applyAlignment="1" applyProtection="1">
      <alignment horizontal="left" wrapText="1"/>
      <protection locked="0"/>
    </xf>
    <xf numFmtId="4" fontId="28" fillId="35" borderId="226" xfId="41" applyNumberFormat="1" applyFont="1" applyFill="1" applyBorder="1" applyProtection="1">
      <protection locked="0"/>
    </xf>
    <xf numFmtId="0" fontId="28" fillId="35" borderId="226" xfId="41" applyFont="1" applyFill="1" applyBorder="1" applyProtection="1">
      <protection locked="0"/>
    </xf>
    <xf numFmtId="0" fontId="28" fillId="35" borderId="227" xfId="41" applyFont="1" applyFill="1" applyBorder="1" applyAlignment="1" applyProtection="1">
      <alignment wrapText="1"/>
      <protection locked="0"/>
    </xf>
    <xf numFmtId="0" fontId="28" fillId="35" borderId="236" xfId="41" applyFont="1" applyFill="1" applyBorder="1" applyProtection="1">
      <protection locked="0"/>
    </xf>
    <xf numFmtId="0" fontId="28" fillId="0" borderId="226" xfId="41" applyFont="1" applyBorder="1" applyAlignment="1" applyProtection="1">
      <alignment wrapText="1"/>
      <protection locked="0"/>
    </xf>
    <xf numFmtId="0" fontId="14" fillId="41" borderId="238" xfId="41" applyFont="1" applyFill="1" applyBorder="1" applyAlignment="1">
      <alignment horizontal="center"/>
    </xf>
    <xf numFmtId="0" fontId="28" fillId="35" borderId="228" xfId="41" applyFont="1" applyFill="1" applyBorder="1" applyProtection="1">
      <protection locked="0"/>
    </xf>
    <xf numFmtId="0" fontId="14" fillId="41" borderId="226" xfId="41" applyFont="1" applyFill="1" applyBorder="1" applyAlignment="1">
      <alignment horizontal="center"/>
    </xf>
    <xf numFmtId="10" fontId="28" fillId="0" borderId="237" xfId="41" applyNumberFormat="1" applyFont="1" applyBorder="1" applyAlignment="1">
      <alignment horizontal="right" vertical="center"/>
    </xf>
    <xf numFmtId="0" fontId="78" fillId="50" borderId="226" xfId="41" applyFont="1" applyFill="1" applyBorder="1" applyAlignment="1">
      <alignment horizontal="center" vertical="center" wrapText="1"/>
    </xf>
    <xf numFmtId="0" fontId="28" fillId="0" borderId="232" xfId="41" applyFont="1" applyBorder="1" applyAlignment="1">
      <alignment horizontal="left" wrapText="1"/>
    </xf>
    <xf numFmtId="0" fontId="40" fillId="42" borderId="237" xfId="41" applyFont="1" applyFill="1" applyBorder="1" applyAlignment="1">
      <alignment horizontal="center" vertical="center" wrapText="1"/>
    </xf>
    <xf numFmtId="0" fontId="40" fillId="42" borderId="238" xfId="41" applyFont="1" applyFill="1" applyBorder="1" applyAlignment="1">
      <alignment horizontal="center" vertical="center" wrapText="1"/>
    </xf>
    <xf numFmtId="0" fontId="40" fillId="42" borderId="232" xfId="41" applyFont="1" applyFill="1" applyBorder="1" applyAlignment="1">
      <alignment horizontal="center" vertical="center" wrapText="1"/>
    </xf>
    <xf numFmtId="0" fontId="28" fillId="51" borderId="227" xfId="41" applyFont="1" applyFill="1" applyBorder="1" applyAlignment="1">
      <alignment horizontal="center" vertical="top" wrapText="1"/>
    </xf>
    <xf numFmtId="166" fontId="28" fillId="35" borderId="226" xfId="54" applyFont="1" applyFill="1" applyBorder="1" applyProtection="1">
      <protection locked="0"/>
    </xf>
    <xf numFmtId="0" fontId="28" fillId="35" borderId="227" xfId="41" applyFont="1" applyFill="1" applyBorder="1" applyAlignment="1" applyProtection="1">
      <alignment horizontal="center"/>
      <protection locked="0"/>
    </xf>
    <xf numFmtId="0" fontId="28" fillId="35" borderId="229" xfId="41" applyFont="1" applyFill="1" applyBorder="1" applyAlignment="1" applyProtection="1">
      <alignment horizontal="center"/>
      <protection locked="0"/>
    </xf>
    <xf numFmtId="0" fontId="28" fillId="35" borderId="228" xfId="41" applyFont="1" applyFill="1" applyBorder="1" applyAlignment="1" applyProtection="1">
      <alignment horizontal="center"/>
      <protection locked="0"/>
    </xf>
    <xf numFmtId="0" fontId="28" fillId="35" borderId="227" xfId="41" applyFont="1" applyFill="1" applyBorder="1" applyProtection="1">
      <protection locked="0"/>
    </xf>
    <xf numFmtId="0" fontId="14" fillId="41" borderId="228" xfId="41" applyFont="1" applyFill="1" applyBorder="1" applyAlignment="1">
      <alignment horizontal="center"/>
    </xf>
    <xf numFmtId="0" fontId="14" fillId="0" borderId="231" xfId="41" applyFont="1" applyBorder="1" applyAlignment="1" applyProtection="1">
      <alignment vertical="center"/>
      <protection locked="0"/>
    </xf>
    <xf numFmtId="4" fontId="14" fillId="0" borderId="227" xfId="41" applyNumberFormat="1" applyFont="1" applyBorder="1" applyAlignment="1" applyProtection="1">
      <alignment horizontal="center" vertical="center" wrapText="1"/>
      <protection locked="0"/>
    </xf>
    <xf numFmtId="0" fontId="78" fillId="59" borderId="226" xfId="41" applyFont="1" applyFill="1" applyBorder="1" applyAlignment="1">
      <alignment horizontal="center" wrapText="1"/>
    </xf>
    <xf numFmtId="0" fontId="44" fillId="0" borderId="230" xfId="41" applyFont="1" applyBorder="1" applyProtection="1">
      <protection locked="0"/>
    </xf>
    <xf numFmtId="0" fontId="94" fillId="0" borderId="231" xfId="41" applyFont="1" applyBorder="1" applyAlignment="1" applyProtection="1">
      <alignment wrapText="1"/>
      <protection locked="0"/>
    </xf>
    <xf numFmtId="0" fontId="44" fillId="0" borderId="231" xfId="41" applyFont="1" applyBorder="1" applyAlignment="1" applyProtection="1">
      <alignment wrapText="1"/>
      <protection locked="0"/>
    </xf>
    <xf numFmtId="0" fontId="28" fillId="0" borderId="231" xfId="41" applyFont="1" applyBorder="1" applyAlignment="1" applyProtection="1">
      <alignment horizontal="center" vertical="center" wrapText="1"/>
      <protection locked="0"/>
    </xf>
    <xf numFmtId="0" fontId="28" fillId="0" borderId="232" xfId="41" applyFont="1" applyBorder="1" applyAlignment="1" applyProtection="1">
      <alignment horizontal="center" vertical="center" wrapText="1"/>
      <protection locked="0"/>
    </xf>
    <xf numFmtId="0" fontId="44" fillId="0" borderId="233" xfId="41" applyFont="1" applyBorder="1" applyProtection="1">
      <protection locked="0"/>
    </xf>
    <xf numFmtId="0" fontId="28" fillId="0" borderId="234" xfId="41" applyFont="1" applyBorder="1" applyAlignment="1" applyProtection="1">
      <alignment horizontal="center" vertical="center" wrapText="1"/>
      <protection locked="0"/>
    </xf>
    <xf numFmtId="0" fontId="93" fillId="0" borderId="233" xfId="41" applyFont="1" applyBorder="1" applyProtection="1">
      <protection locked="0"/>
    </xf>
    <xf numFmtId="0" fontId="44" fillId="0" borderId="235" xfId="41" applyFont="1" applyBorder="1" applyAlignment="1" applyProtection="1">
      <alignment wrapText="1"/>
      <protection locked="0"/>
    </xf>
    <xf numFmtId="0" fontId="28" fillId="0" borderId="225" xfId="41" applyFont="1" applyBorder="1" applyAlignment="1" applyProtection="1">
      <alignment wrapText="1"/>
      <protection locked="0"/>
    </xf>
    <xf numFmtId="0" fontId="44" fillId="0" borderId="225" xfId="41" applyFont="1" applyBorder="1" applyAlignment="1" applyProtection="1">
      <alignment wrapText="1"/>
      <protection locked="0"/>
    </xf>
    <xf numFmtId="0" fontId="28" fillId="0" borderId="236" xfId="41" applyFont="1" applyBorder="1"/>
    <xf numFmtId="0" fontId="28" fillId="0" borderId="225" xfId="41" applyFont="1" applyBorder="1" applyAlignment="1" applyProtection="1">
      <alignment horizontal="center" vertical="center" wrapText="1"/>
      <protection locked="0"/>
    </xf>
    <xf numFmtId="0" fontId="28" fillId="0" borderId="236" xfId="41" applyFont="1" applyBorder="1" applyAlignment="1" applyProtection="1">
      <alignment horizontal="center" vertical="center" wrapText="1"/>
      <protection locked="0"/>
    </xf>
    <xf numFmtId="0" fontId="28" fillId="0" borderId="229" xfId="41" applyFont="1" applyBorder="1" applyAlignment="1" applyProtection="1">
      <alignment horizontal="center" vertical="center" wrapText="1"/>
      <protection locked="0"/>
    </xf>
    <xf numFmtId="0" fontId="28" fillId="0" borderId="228" xfId="41" applyFont="1" applyBorder="1" applyAlignment="1" applyProtection="1">
      <alignment horizontal="center" vertical="center" wrapText="1"/>
      <protection locked="0"/>
    </xf>
    <xf numFmtId="0" fontId="44" fillId="0" borderId="229" xfId="41" applyFont="1" applyBorder="1" applyAlignment="1" applyProtection="1">
      <alignment horizontal="center" vertical="center" wrapText="1"/>
      <protection locked="0"/>
    </xf>
    <xf numFmtId="0" fontId="44" fillId="0" borderId="228" xfId="41" applyFont="1" applyBorder="1" applyAlignment="1" applyProtection="1">
      <alignment horizontal="center" vertical="center" wrapText="1"/>
      <protection locked="0"/>
    </xf>
    <xf numFmtId="0" fontId="28" fillId="0" borderId="229" xfId="41" applyFont="1" applyBorder="1" applyAlignment="1" applyProtection="1">
      <alignment horizontal="left" vertical="center" wrapText="1"/>
      <protection locked="0"/>
    </xf>
    <xf numFmtId="0" fontId="28" fillId="0" borderId="228" xfId="41" applyFont="1" applyBorder="1" applyAlignment="1" applyProtection="1">
      <alignment horizontal="left" vertical="center" wrapText="1"/>
      <protection locked="0"/>
    </xf>
    <xf numFmtId="0" fontId="28" fillId="0" borderId="230" xfId="41" applyFont="1" applyBorder="1" applyAlignment="1" applyProtection="1">
      <alignment horizontal="center" vertical="center" wrapText="1"/>
      <protection locked="0"/>
    </xf>
    <xf numFmtId="0" fontId="28" fillId="35" borderId="235" xfId="41" applyFont="1" applyFill="1" applyBorder="1" applyAlignment="1" applyProtection="1">
      <alignment horizontal="center" vertical="center" wrapText="1"/>
      <protection locked="0"/>
    </xf>
    <xf numFmtId="0" fontId="28" fillId="35" borderId="225" xfId="41" applyFont="1" applyFill="1" applyBorder="1" applyAlignment="1" applyProtection="1">
      <alignment horizontal="center" vertical="center" wrapText="1"/>
      <protection locked="0"/>
    </xf>
    <xf numFmtId="0" fontId="28" fillId="35" borderId="236" xfId="41" applyFont="1" applyFill="1" applyBorder="1" applyAlignment="1" applyProtection="1">
      <alignment horizontal="center" vertical="center" wrapText="1"/>
      <protection locked="0"/>
    </xf>
    <xf numFmtId="0" fontId="28" fillId="0" borderId="235" xfId="41" applyFont="1" applyBorder="1" applyAlignment="1" applyProtection="1">
      <alignment horizontal="center" vertical="center" wrapText="1"/>
      <protection locked="0"/>
    </xf>
    <xf numFmtId="0" fontId="78" fillId="59" borderId="226" xfId="41" applyFont="1" applyFill="1" applyBorder="1" applyAlignment="1">
      <alignment horizontal="center" vertical="center" wrapText="1"/>
    </xf>
    <xf numFmtId="0" fontId="28" fillId="0" borderId="226" xfId="41" applyFont="1" applyBorder="1" applyAlignment="1">
      <alignment horizontal="center" vertical="center" wrapText="1"/>
    </xf>
    <xf numFmtId="0" fontId="28" fillId="0" borderId="237" xfId="41" applyFont="1" applyBorder="1" applyAlignment="1">
      <alignment horizontal="center" vertical="center" wrapText="1"/>
    </xf>
    <xf numFmtId="0" fontId="40" fillId="0" borderId="231" xfId="41" applyFont="1" applyBorder="1" applyAlignment="1">
      <alignment horizontal="left" wrapText="1"/>
    </xf>
    <xf numFmtId="0" fontId="40" fillId="0" borderId="232" xfId="41" applyFont="1" applyBorder="1" applyAlignment="1">
      <alignment horizontal="left" wrapText="1"/>
    </xf>
    <xf numFmtId="0" fontId="28" fillId="40" borderId="226" xfId="41" applyFont="1" applyFill="1" applyBorder="1" applyAlignment="1">
      <alignment horizontal="center" vertical="top" wrapText="1"/>
    </xf>
    <xf numFmtId="170" fontId="28" fillId="35" borderId="226" xfId="41" applyNumberFormat="1" applyFont="1" applyFill="1" applyBorder="1" applyAlignment="1" applyProtection="1">
      <alignment horizontal="left"/>
      <protection locked="0"/>
    </xf>
    <xf numFmtId="49" fontId="28" fillId="35" borderId="226" xfId="41" applyNumberFormat="1" applyFont="1" applyFill="1" applyBorder="1" applyAlignment="1" applyProtection="1">
      <alignment horizontal="left"/>
      <protection locked="0"/>
    </xf>
    <xf numFmtId="0" fontId="28" fillId="35" borderId="226" xfId="41" applyFont="1" applyFill="1" applyBorder="1" applyAlignment="1" applyProtection="1">
      <alignment horizontal="left"/>
      <protection locked="0"/>
    </xf>
    <xf numFmtId="166" fontId="28" fillId="35" borderId="226" xfId="51" applyFont="1" applyFill="1" applyBorder="1" applyAlignment="1" applyProtection="1">
      <alignment horizontal="left"/>
      <protection locked="0"/>
    </xf>
    <xf numFmtId="0" fontId="14" fillId="41" borderId="226" xfId="41" applyFont="1" applyFill="1" applyBorder="1"/>
    <xf numFmtId="0" fontId="14" fillId="41" borderId="228" xfId="41" applyFont="1" applyFill="1" applyBorder="1"/>
    <xf numFmtId="0" fontId="14" fillId="41" borderId="232" xfId="41" applyFont="1" applyFill="1" applyBorder="1"/>
    <xf numFmtId="0" fontId="28" fillId="54" borderId="226" xfId="43" applyFont="1" applyFill="1" applyBorder="1" applyAlignment="1">
      <alignment horizontal="center" vertical="top" wrapText="1"/>
    </xf>
    <xf numFmtId="0" fontId="43" fillId="54" borderId="226" xfId="43" applyFont="1" applyFill="1" applyBorder="1" applyAlignment="1">
      <alignment horizontal="center" vertical="top" wrapText="1"/>
    </xf>
    <xf numFmtId="0" fontId="28" fillId="54" borderId="227" xfId="43" applyFont="1" applyFill="1" applyBorder="1" applyAlignment="1">
      <alignment horizontal="center" vertical="top" wrapText="1"/>
    </xf>
    <xf numFmtId="8" fontId="28" fillId="35" borderId="238" xfId="41" applyNumberFormat="1" applyFont="1" applyFill="1" applyBorder="1" applyAlignment="1" applyProtection="1">
      <alignment horizontal="left"/>
      <protection locked="0"/>
    </xf>
    <xf numFmtId="0" fontId="28" fillId="35" borderId="238" xfId="41" applyFont="1" applyFill="1" applyBorder="1" applyAlignment="1" applyProtection="1">
      <alignment horizontal="left"/>
      <protection locked="0"/>
    </xf>
    <xf numFmtId="0" fontId="28" fillId="0" borderId="226" xfId="41" applyFont="1" applyBorder="1" applyAlignment="1" applyProtection="1">
      <alignment horizontal="left" wrapText="1"/>
      <protection locked="0"/>
    </xf>
    <xf numFmtId="8" fontId="28" fillId="35" borderId="226" xfId="41" applyNumberFormat="1" applyFont="1" applyFill="1" applyBorder="1" applyAlignment="1" applyProtection="1">
      <alignment horizontal="left"/>
      <protection locked="0"/>
    </xf>
    <xf numFmtId="8" fontId="28" fillId="54" borderId="228" xfId="41" applyNumberFormat="1" applyFont="1" applyFill="1" applyBorder="1"/>
    <xf numFmtId="0" fontId="40" fillId="42" borderId="226" xfId="41" applyFont="1" applyFill="1" applyBorder="1" applyAlignment="1">
      <alignment horizontal="center" vertical="center" wrapText="1"/>
    </xf>
    <xf numFmtId="166" fontId="28" fillId="35" borderId="227" xfId="51" applyFont="1" applyFill="1" applyBorder="1" applyAlignment="1" applyProtection="1">
      <alignment horizontal="left"/>
      <protection locked="0"/>
    </xf>
    <xf numFmtId="8" fontId="28" fillId="35" borderId="238" xfId="41" applyNumberFormat="1" applyFont="1" applyFill="1" applyBorder="1" applyProtection="1">
      <protection locked="0"/>
    </xf>
    <xf numFmtId="0" fontId="28" fillId="35" borderId="235" xfId="41" applyFont="1" applyFill="1" applyBorder="1" applyAlignment="1" applyProtection="1">
      <alignment horizontal="center"/>
      <protection locked="0"/>
    </xf>
    <xf numFmtId="8" fontId="28" fillId="35" borderId="226" xfId="41" applyNumberFormat="1" applyFont="1" applyFill="1" applyBorder="1" applyProtection="1">
      <protection locked="0"/>
    </xf>
    <xf numFmtId="8" fontId="28" fillId="53" borderId="228" xfId="41" applyNumberFormat="1" applyFont="1" applyFill="1" applyBorder="1"/>
    <xf numFmtId="0" fontId="78" fillId="62" borderId="226" xfId="41" applyFont="1" applyFill="1" applyBorder="1" applyAlignment="1">
      <alignment horizontal="center" wrapText="1"/>
    </xf>
    <xf numFmtId="0" fontId="28" fillId="0" borderId="232" xfId="41" applyFont="1" applyBorder="1" applyAlignment="1" applyProtection="1">
      <alignment horizontal="left" wrapText="1"/>
      <protection locked="0"/>
    </xf>
    <xf numFmtId="0" fontId="14" fillId="0" borderId="226" xfId="41" applyFont="1" applyBorder="1" applyAlignment="1" applyProtection="1">
      <alignment wrapText="1"/>
      <protection locked="0"/>
    </xf>
    <xf numFmtId="0" fontId="14" fillId="0" borderId="226" xfId="41" applyFont="1" applyBorder="1" applyAlignment="1" applyProtection="1">
      <alignment vertical="center" wrapText="1"/>
      <protection locked="0"/>
    </xf>
    <xf numFmtId="0" fontId="28" fillId="0" borderId="236" xfId="41" applyFont="1" applyBorder="1" applyAlignment="1" applyProtection="1">
      <alignment horizontal="left" wrapText="1"/>
      <protection locked="0"/>
    </xf>
    <xf numFmtId="0" fontId="28" fillId="0" borderId="228" xfId="41" applyFont="1" applyBorder="1" applyAlignment="1" applyProtection="1">
      <alignment horizontal="left" wrapText="1"/>
      <protection locked="0"/>
    </xf>
    <xf numFmtId="0" fontId="78" fillId="61" borderId="226" xfId="41" applyFont="1" applyFill="1" applyBorder="1" applyAlignment="1">
      <alignment horizontal="center" wrapText="1"/>
    </xf>
    <xf numFmtId="0" fontId="14" fillId="0" borderId="226" xfId="41" applyFont="1" applyBorder="1" applyAlignment="1" applyProtection="1">
      <alignment horizontal="center" wrapText="1"/>
      <protection locked="0"/>
    </xf>
    <xf numFmtId="4" fontId="14" fillId="35" borderId="226" xfId="41" applyNumberFormat="1" applyFont="1" applyFill="1" applyBorder="1" applyAlignment="1" applyProtection="1">
      <alignment horizontal="center" vertical="center" wrapText="1"/>
      <protection locked="0"/>
    </xf>
    <xf numFmtId="4" fontId="181" fillId="35" borderId="226" xfId="41" applyNumberFormat="1" applyFont="1" applyFill="1" applyBorder="1" applyAlignment="1" applyProtection="1">
      <alignment horizontal="center" vertical="center" wrapText="1"/>
      <protection locked="0"/>
    </xf>
    <xf numFmtId="4" fontId="14" fillId="0" borderId="226" xfId="41" applyNumberFormat="1" applyFont="1" applyBorder="1" applyAlignment="1" applyProtection="1">
      <alignment horizontal="center" vertical="center" wrapText="1"/>
      <protection locked="0"/>
    </xf>
    <xf numFmtId="0" fontId="40" fillId="68" borderId="226" xfId="41" applyFont="1" applyFill="1" applyBorder="1" applyAlignment="1">
      <alignment vertical="center" wrapText="1"/>
    </xf>
    <xf numFmtId="0" fontId="28" fillId="66" borderId="230" xfId="41" applyFont="1" applyFill="1" applyBorder="1" applyAlignment="1">
      <alignment horizontal="center" vertical="top" wrapText="1"/>
    </xf>
    <xf numFmtId="0" fontId="28" fillId="66" borderId="237" xfId="41" applyFont="1" applyFill="1" applyBorder="1" applyAlignment="1">
      <alignment horizontal="center" vertical="top" wrapText="1"/>
    </xf>
    <xf numFmtId="0" fontId="28" fillId="64" borderId="230" xfId="41" applyFont="1" applyFill="1" applyBorder="1" applyAlignment="1">
      <alignment horizontal="center" vertical="top" wrapText="1"/>
    </xf>
    <xf numFmtId="0" fontId="28" fillId="64" borderId="237" xfId="41" applyFont="1" applyFill="1" applyBorder="1" applyAlignment="1">
      <alignment horizontal="center" vertical="top" wrapText="1"/>
    </xf>
    <xf numFmtId="0" fontId="28" fillId="64" borderId="231" xfId="41" applyFont="1" applyFill="1" applyBorder="1" applyAlignment="1">
      <alignment horizontal="center" vertical="top" wrapText="1"/>
    </xf>
    <xf numFmtId="0" fontId="28" fillId="65" borderId="226" xfId="41" applyFont="1" applyFill="1" applyBorder="1" applyAlignment="1">
      <alignment horizontal="center" vertical="top" wrapText="1"/>
    </xf>
    <xf numFmtId="0" fontId="28" fillId="65" borderId="226" xfId="41" applyFont="1" applyFill="1" applyBorder="1" applyAlignment="1">
      <alignment horizontal="center" vertical="center" wrapText="1"/>
    </xf>
    <xf numFmtId="0" fontId="28" fillId="65" borderId="227" xfId="41" applyFont="1" applyFill="1" applyBorder="1" applyAlignment="1">
      <alignment horizontal="center" vertical="center" wrapText="1"/>
    </xf>
    <xf numFmtId="0" fontId="28" fillId="64" borderId="238" xfId="41" applyFont="1" applyFill="1" applyBorder="1" applyAlignment="1">
      <alignment horizontal="center" vertical="center" wrapText="1"/>
    </xf>
    <xf numFmtId="170" fontId="28" fillId="35" borderId="238" xfId="41" applyNumberFormat="1" applyFont="1" applyFill="1" applyBorder="1" applyAlignment="1" applyProtection="1">
      <alignment horizontal="left"/>
      <protection locked="0"/>
    </xf>
    <xf numFmtId="49" fontId="28" fillId="35" borderId="238" xfId="41" applyNumberFormat="1" applyFont="1" applyFill="1" applyBorder="1" applyAlignment="1" applyProtection="1">
      <alignment horizontal="left"/>
      <protection locked="0"/>
    </xf>
    <xf numFmtId="166" fontId="28" fillId="35" borderId="238" xfId="51" applyFont="1" applyFill="1" applyBorder="1" applyAlignment="1" applyProtection="1">
      <alignment horizontal="left"/>
      <protection locked="0"/>
    </xf>
    <xf numFmtId="0" fontId="28" fillId="35" borderId="227" xfId="41" applyFont="1" applyFill="1" applyBorder="1" applyAlignment="1" applyProtection="1">
      <alignment horizontal="left"/>
      <protection locked="0"/>
    </xf>
    <xf numFmtId="0" fontId="28" fillId="41" borderId="226" xfId="41" applyFont="1" applyFill="1" applyBorder="1" applyAlignment="1">
      <alignment horizontal="center"/>
    </xf>
    <xf numFmtId="170" fontId="28" fillId="35" borderId="237" xfId="41" applyNumberFormat="1" applyFont="1" applyFill="1" applyBorder="1" applyAlignment="1" applyProtection="1">
      <alignment horizontal="left"/>
      <protection locked="0"/>
    </xf>
    <xf numFmtId="49" fontId="28" fillId="35" borderId="237" xfId="41" applyNumberFormat="1" applyFont="1" applyFill="1" applyBorder="1" applyAlignment="1" applyProtection="1">
      <alignment horizontal="left"/>
      <protection locked="0"/>
    </xf>
    <xf numFmtId="166" fontId="28" fillId="35" borderId="237" xfId="51" applyFont="1" applyFill="1" applyBorder="1" applyAlignment="1" applyProtection="1">
      <alignment horizontal="left"/>
      <protection locked="0"/>
    </xf>
    <xf numFmtId="0" fontId="28" fillId="35" borderId="237" xfId="41" applyFont="1" applyFill="1" applyBorder="1" applyAlignment="1" applyProtection="1">
      <alignment horizontal="left"/>
      <protection locked="0"/>
    </xf>
    <xf numFmtId="0" fontId="28" fillId="35" borderId="230" xfId="41" applyFont="1" applyFill="1" applyBorder="1" applyAlignment="1" applyProtection="1">
      <alignment horizontal="left"/>
      <protection locked="0"/>
    </xf>
    <xf numFmtId="0" fontId="28" fillId="41" borderId="237" xfId="41" applyFont="1" applyFill="1" applyBorder="1" applyAlignment="1">
      <alignment horizontal="center"/>
    </xf>
    <xf numFmtId="0" fontId="28" fillId="35" borderId="235" xfId="41" applyFont="1" applyFill="1" applyBorder="1" applyAlignment="1" applyProtection="1">
      <alignment horizontal="left"/>
      <protection locked="0"/>
    </xf>
    <xf numFmtId="0" fontId="28" fillId="41" borderId="238" xfId="41" applyFont="1" applyFill="1" applyBorder="1" applyAlignment="1">
      <alignment horizontal="center"/>
    </xf>
    <xf numFmtId="0" fontId="28" fillId="71" borderId="226" xfId="41" applyFont="1" applyFill="1" applyBorder="1" applyAlignment="1">
      <alignment horizontal="center" vertical="center" wrapText="1"/>
    </xf>
    <xf numFmtId="0" fontId="28" fillId="71" borderId="227" xfId="41" applyFont="1" applyFill="1" applyBorder="1" applyAlignment="1">
      <alignment horizontal="center" vertical="center" wrapText="1"/>
    </xf>
    <xf numFmtId="14" fontId="28" fillId="35" borderId="238" xfId="41" applyNumberFormat="1" applyFont="1" applyFill="1" applyBorder="1" applyAlignment="1" applyProtection="1">
      <alignment horizontal="left"/>
      <protection locked="0"/>
    </xf>
    <xf numFmtId="4" fontId="28" fillId="35" borderId="238" xfId="51" applyNumberFormat="1" applyFont="1" applyFill="1" applyBorder="1" applyAlignment="1" applyProtection="1">
      <alignment horizontal="right"/>
      <protection locked="0"/>
    </xf>
    <xf numFmtId="164" fontId="28" fillId="35" borderId="226" xfId="41" applyNumberFormat="1" applyFont="1" applyFill="1" applyBorder="1" applyAlignment="1" applyProtection="1">
      <alignment horizontal="left"/>
      <protection locked="0"/>
    </xf>
    <xf numFmtId="0" fontId="28" fillId="0" borderId="238" xfId="41" applyFont="1" applyBorder="1" applyAlignment="1" applyProtection="1">
      <alignment horizontal="left" wrapText="1"/>
      <protection locked="0"/>
    </xf>
    <xf numFmtId="14" fontId="28" fillId="35" borderId="226" xfId="41" applyNumberFormat="1" applyFont="1" applyFill="1" applyBorder="1" applyAlignment="1" applyProtection="1">
      <alignment horizontal="left"/>
      <protection locked="0"/>
    </xf>
    <xf numFmtId="4" fontId="28" fillId="35" borderId="226" xfId="51" applyNumberFormat="1" applyFont="1" applyFill="1" applyBorder="1" applyAlignment="1" applyProtection="1">
      <alignment horizontal="right"/>
      <protection locked="0"/>
    </xf>
    <xf numFmtId="172" fontId="28" fillId="0" borderId="226" xfId="41" applyNumberFormat="1" applyFont="1" applyBorder="1" applyAlignment="1">
      <alignment horizontal="right" vertical="center"/>
    </xf>
    <xf numFmtId="0" fontId="132" fillId="0" borderId="0" xfId="41" applyFont="1"/>
    <xf numFmtId="0" fontId="184" fillId="0" borderId="0" xfId="41" applyFont="1" applyAlignment="1">
      <alignment vertical="top" wrapText="1"/>
    </xf>
    <xf numFmtId="0" fontId="160" fillId="0" borderId="0" xfId="41" applyFont="1" applyAlignment="1">
      <alignment vertical="center" wrapText="1"/>
    </xf>
    <xf numFmtId="0" fontId="200" fillId="0" borderId="0" xfId="41" applyFont="1"/>
    <xf numFmtId="0" fontId="201" fillId="0" borderId="0" xfId="41" applyFont="1"/>
    <xf numFmtId="0" fontId="197" fillId="0" borderId="0" xfId="41" applyFont="1" applyAlignment="1">
      <alignment vertical="top" wrapText="1"/>
    </xf>
    <xf numFmtId="0" fontId="202" fillId="0" borderId="0" xfId="41" applyFont="1"/>
    <xf numFmtId="0" fontId="198" fillId="0" borderId="0" xfId="102" applyFont="1" applyFill="1" applyAlignment="1">
      <alignment vertical="top" wrapText="1"/>
    </xf>
    <xf numFmtId="0" fontId="199" fillId="0" borderId="0" xfId="0" applyFont="1" applyAlignment="1">
      <alignment vertical="top" wrapText="1"/>
    </xf>
    <xf numFmtId="0" fontId="160" fillId="0" borderId="0" xfId="41" applyFont="1" applyAlignment="1" applyProtection="1">
      <alignment vertical="center" wrapText="1"/>
      <protection locked="0"/>
    </xf>
    <xf numFmtId="0" fontId="160" fillId="0" borderId="0" xfId="41" applyFont="1" applyAlignment="1" applyProtection="1">
      <alignment vertical="center"/>
      <protection locked="0"/>
    </xf>
    <xf numFmtId="14" fontId="14" fillId="0" borderId="0" xfId="41" applyNumberFormat="1" applyFont="1"/>
    <xf numFmtId="0" fontId="174" fillId="0" borderId="228" xfId="102" applyFont="1" applyFill="1" applyBorder="1"/>
    <xf numFmtId="0" fontId="211" fillId="0" borderId="237" xfId="102" applyFont="1" applyBorder="1" applyAlignment="1">
      <alignment vertical="center" wrapText="1"/>
    </xf>
    <xf numFmtId="0" fontId="174" fillId="0" borderId="220" xfId="102" applyFont="1" applyFill="1" applyBorder="1"/>
    <xf numFmtId="0" fontId="174" fillId="0" borderId="238" xfId="102" applyFont="1" applyFill="1" applyBorder="1"/>
    <xf numFmtId="0" fontId="35" fillId="0" borderId="237" xfId="0" applyFont="1" applyBorder="1" applyAlignment="1">
      <alignment horizontal="center" vertical="center"/>
    </xf>
    <xf numFmtId="0" fontId="144" fillId="0" borderId="0" xfId="102" applyFont="1" applyAlignment="1">
      <alignment vertical="top" wrapText="1"/>
    </xf>
    <xf numFmtId="0" fontId="160" fillId="0" borderId="0" xfId="102" applyFont="1" applyAlignment="1">
      <alignment horizontal="left" vertical="top" wrapText="1"/>
    </xf>
    <xf numFmtId="0" fontId="169" fillId="0" borderId="0" xfId="102" applyFont="1" applyAlignment="1">
      <alignment horizontal="left" vertical="top" wrapText="1"/>
    </xf>
    <xf numFmtId="0" fontId="189" fillId="0" borderId="0" xfId="41" applyFont="1" applyAlignment="1">
      <alignment horizontal="left" vertical="top" wrapText="1"/>
    </xf>
    <xf numFmtId="0" fontId="126" fillId="0" borderId="0" xfId="71" applyFont="1" applyAlignment="1">
      <alignment horizontal="left" vertical="top" wrapText="1"/>
    </xf>
    <xf numFmtId="0" fontId="185" fillId="0" borderId="234" xfId="41" applyFont="1" applyBorder="1"/>
    <xf numFmtId="0" fontId="121" fillId="0" borderId="0" xfId="1" applyFont="1" applyBorder="1" applyAlignment="1">
      <alignment horizontal="center" vertical="top" wrapText="1"/>
    </xf>
    <xf numFmtId="166" fontId="121" fillId="33" borderId="0" xfId="29" applyFont="1" applyFill="1" applyBorder="1"/>
    <xf numFmtId="0" fontId="215" fillId="0" borderId="0" xfId="41" applyFont="1" applyAlignment="1">
      <alignment vertical="center"/>
    </xf>
    <xf numFmtId="0" fontId="215" fillId="0" borderId="0" xfId="41" applyFont="1"/>
    <xf numFmtId="0" fontId="216" fillId="0" borderId="0" xfId="41" applyFont="1"/>
    <xf numFmtId="0" fontId="217" fillId="0" borderId="226" xfId="0" applyFont="1" applyBorder="1" applyAlignment="1">
      <alignment vertical="top" wrapText="1"/>
    </xf>
    <xf numFmtId="0" fontId="217" fillId="0" borderId="230" xfId="0" applyFont="1" applyBorder="1" applyAlignment="1">
      <alignment vertical="top" wrapText="1"/>
    </xf>
    <xf numFmtId="0" fontId="104" fillId="0" borderId="233" xfId="0" quotePrefix="1" applyFont="1" applyBorder="1" applyAlignment="1">
      <alignment horizontal="left" vertical="center" indent="1"/>
    </xf>
    <xf numFmtId="0" fontId="104" fillId="0" borderId="233" xfId="0" quotePrefix="1" applyFont="1" applyBorder="1" applyAlignment="1">
      <alignment horizontal="left" indent="1"/>
    </xf>
    <xf numFmtId="0" fontId="104" fillId="0" borderId="235" xfId="0" quotePrefix="1" applyFont="1" applyBorder="1" applyAlignment="1">
      <alignment horizontal="left" vertical="top" wrapText="1" indent="1"/>
    </xf>
    <xf numFmtId="0" fontId="217" fillId="0" borderId="238" xfId="0" applyFont="1" applyBorder="1" applyAlignment="1">
      <alignment vertical="top" wrapText="1"/>
    </xf>
    <xf numFmtId="0" fontId="217" fillId="0" borderId="237" xfId="0" applyFont="1" applyBorder="1" applyAlignment="1">
      <alignment vertical="top" wrapText="1"/>
    </xf>
    <xf numFmtId="0" fontId="104" fillId="0" borderId="220" xfId="0" quotePrefix="1" applyFont="1" applyBorder="1" applyAlignment="1">
      <alignment horizontal="left" indent="1"/>
    </xf>
    <xf numFmtId="0" fontId="104" fillId="0" borderId="238" xfId="0" quotePrefix="1" applyFont="1" applyBorder="1" applyAlignment="1">
      <alignment horizontal="left" indent="1"/>
    </xf>
    <xf numFmtId="0" fontId="154" fillId="0" borderId="233" xfId="41" applyFont="1" applyBorder="1"/>
    <xf numFmtId="0" fontId="126" fillId="0" borderId="0" xfId="41" applyFont="1" applyAlignment="1">
      <alignment horizontal="left" vertical="top" wrapText="1"/>
    </xf>
    <xf numFmtId="0" fontId="117" fillId="80" borderId="0" xfId="0" applyFont="1" applyFill="1" applyAlignment="1">
      <alignment horizontal="left" vertical="top" wrapText="1"/>
    </xf>
    <xf numFmtId="0" fontId="219" fillId="0" borderId="0" xfId="41" applyFont="1"/>
    <xf numFmtId="0" fontId="117" fillId="0" borderId="0" xfId="41" applyFont="1" applyAlignment="1">
      <alignment horizontal="left" vertical="top"/>
    </xf>
    <xf numFmtId="0" fontId="220" fillId="0" borderId="0" xfId="0" applyFont="1"/>
    <xf numFmtId="0" fontId="12" fillId="0" borderId="0" xfId="0" applyFont="1" applyAlignment="1">
      <alignment horizontal="left" vertical="top"/>
    </xf>
    <xf numFmtId="0" fontId="139" fillId="0" borderId="0" xfId="41" applyFont="1" applyAlignment="1">
      <alignment vertical="center"/>
    </xf>
    <xf numFmtId="0" fontId="139" fillId="0" borderId="0" xfId="41" applyFont="1"/>
    <xf numFmtId="0" fontId="139" fillId="0" borderId="226" xfId="41" applyFont="1" applyBorder="1" applyAlignment="1">
      <alignment horizontal="center" vertical="center"/>
    </xf>
    <xf numFmtId="0" fontId="174" fillId="0" borderId="226" xfId="102" applyFont="1" applyFill="1" applyBorder="1"/>
    <xf numFmtId="0" fontId="37" fillId="72" borderId="226" xfId="0" applyFont="1" applyFill="1" applyBorder="1" applyAlignment="1">
      <alignment horizontal="left" vertical="center"/>
    </xf>
    <xf numFmtId="0" fontId="174" fillId="0" borderId="220" xfId="102" applyFont="1" applyBorder="1" applyAlignment="1">
      <alignment vertical="center" wrapText="1"/>
    </xf>
    <xf numFmtId="0" fontId="41" fillId="0" borderId="0" xfId="41" applyFont="1"/>
    <xf numFmtId="0" fontId="16" fillId="0" borderId="0" xfId="41" applyFont="1" applyAlignment="1">
      <alignment horizontal="left" vertical="top"/>
    </xf>
    <xf numFmtId="0" fontId="226" fillId="0" borderId="0" xfId="41" applyFont="1"/>
    <xf numFmtId="0" fontId="225" fillId="0" borderId="0" xfId="41" applyFont="1"/>
    <xf numFmtId="0" fontId="227" fillId="0" borderId="0" xfId="0" applyFont="1" applyAlignment="1">
      <alignment vertical="center"/>
    </xf>
    <xf numFmtId="0" fontId="228" fillId="0" borderId="0" xfId="0" applyFont="1" applyAlignment="1">
      <alignment vertical="center"/>
    </xf>
    <xf numFmtId="0" fontId="28" fillId="0" borderId="233" xfId="41" quotePrefix="1" applyFont="1" applyBorder="1" applyAlignment="1">
      <alignment vertical="top"/>
    </xf>
    <xf numFmtId="0" fontId="231" fillId="0" borderId="233" xfId="41" applyFont="1" applyBorder="1"/>
    <xf numFmtId="0" fontId="28" fillId="0" borderId="233" xfId="41" quotePrefix="1" applyFont="1" applyBorder="1"/>
    <xf numFmtId="0" fontId="232" fillId="0" borderId="0" xfId="102" applyFont="1" applyAlignment="1">
      <alignment horizontal="left" vertical="top" wrapText="1"/>
    </xf>
    <xf numFmtId="0" fontId="230" fillId="0" borderId="233" xfId="41" applyFont="1" applyBorder="1" applyAlignment="1">
      <alignment vertical="top"/>
    </xf>
    <xf numFmtId="0" fontId="18" fillId="0" borderId="0" xfId="0" applyFont="1"/>
    <xf numFmtId="0" fontId="117" fillId="80" borderId="0" xfId="41" applyFont="1" applyFill="1" applyAlignment="1">
      <alignment horizontal="justify" vertical="top" wrapText="1"/>
    </xf>
    <xf numFmtId="0" fontId="126" fillId="0" borderId="0" xfId="0" applyFont="1" applyAlignment="1">
      <alignment horizontal="left"/>
    </xf>
    <xf numFmtId="0" fontId="12" fillId="0" borderId="0" xfId="41" applyAlignment="1">
      <alignment horizontal="left" vertical="top"/>
    </xf>
    <xf numFmtId="0" fontId="126" fillId="0" borderId="231" xfId="0" applyFont="1" applyBorder="1" applyAlignment="1">
      <alignment horizontal="left"/>
    </xf>
    <xf numFmtId="0" fontId="135" fillId="0" borderId="226" xfId="0" applyFont="1" applyBorder="1" applyAlignment="1">
      <alignment horizontal="left" vertical="top" wrapText="1"/>
    </xf>
    <xf numFmtId="0" fontId="12" fillId="0" borderId="0" xfId="71" applyFont="1"/>
    <xf numFmtId="0" fontId="229" fillId="0" borderId="233" xfId="41" applyFont="1" applyBorder="1"/>
    <xf numFmtId="0" fontId="230" fillId="0" borderId="0" xfId="41" applyFont="1"/>
    <xf numFmtId="0" fontId="230" fillId="0" borderId="0" xfId="41" applyFont="1" applyAlignment="1">
      <alignment horizontal="left"/>
    </xf>
    <xf numFmtId="0" fontId="230" fillId="0" borderId="233" xfId="41" applyFont="1" applyBorder="1"/>
    <xf numFmtId="0" fontId="231" fillId="0" borderId="0" xfId="41" applyFont="1"/>
    <xf numFmtId="0" fontId="231" fillId="0" borderId="0" xfId="41" applyFont="1" applyAlignment="1">
      <alignment horizontal="left"/>
    </xf>
    <xf numFmtId="0" fontId="189" fillId="0" borderId="0" xfId="41" applyFont="1" applyAlignment="1">
      <alignment horizontal="justify" vertical="top"/>
    </xf>
    <xf numFmtId="0" fontId="204" fillId="0" borderId="0" xfId="148" applyFont="1"/>
    <xf numFmtId="0" fontId="113" fillId="0" borderId="0" xfId="148" applyFont="1"/>
    <xf numFmtId="0" fontId="22" fillId="0" borderId="235" xfId="0" quotePrefix="1" applyFont="1" applyBorder="1" applyAlignment="1">
      <alignment vertical="top" wrapText="1" indent="1"/>
    </xf>
    <xf numFmtId="0" fontId="22" fillId="72" borderId="226" xfId="0" applyFont="1" applyFill="1" applyBorder="1" applyAlignment="1">
      <alignment horizontal="center" vertical="center" wrapText="1"/>
    </xf>
    <xf numFmtId="0" fontId="18" fillId="0" borderId="231" xfId="41" quotePrefix="1" applyFont="1" applyBorder="1" applyAlignment="1">
      <alignment horizontal="center" vertical="top"/>
    </xf>
    <xf numFmtId="0" fontId="28" fillId="0" borderId="0" xfId="41" applyFont="1" applyAlignment="1">
      <alignment horizontal="justify" vertical="top" wrapText="1"/>
    </xf>
    <xf numFmtId="0" fontId="28" fillId="0" borderId="0" xfId="41" applyFont="1" applyAlignment="1">
      <alignment horizontal="left" vertical="top"/>
    </xf>
    <xf numFmtId="0" fontId="224" fillId="0" borderId="0" xfId="41" applyFont="1" applyAlignment="1">
      <alignment horizontal="justify" vertical="top" wrapText="1"/>
    </xf>
    <xf numFmtId="0" fontId="28" fillId="0" borderId="225" xfId="41" applyFont="1" applyBorder="1" applyAlignment="1" applyProtection="1">
      <alignment horizontal="left"/>
      <protection locked="0"/>
    </xf>
    <xf numFmtId="167" fontId="28" fillId="0" borderId="225" xfId="41" applyNumberFormat="1" applyFont="1" applyBorder="1" applyAlignment="1" applyProtection="1">
      <alignment horizontal="center"/>
      <protection locked="0"/>
    </xf>
    <xf numFmtId="0" fontId="16" fillId="0" borderId="231" xfId="41" applyFont="1" applyBorder="1" applyAlignment="1">
      <alignment horizontal="center" wrapText="1"/>
    </xf>
    <xf numFmtId="0" fontId="16" fillId="0" borderId="0" xfId="41" applyFont="1" applyAlignment="1">
      <alignment horizontal="center" wrapText="1"/>
    </xf>
    <xf numFmtId="0" fontId="28" fillId="0" borderId="0" xfId="41" applyFont="1" applyAlignment="1">
      <alignment horizontal="justify" wrapText="1"/>
    </xf>
    <xf numFmtId="0" fontId="28" fillId="0" borderId="0" xfId="41" applyFont="1" applyAlignment="1">
      <alignment horizontal="center"/>
    </xf>
    <xf numFmtId="0" fontId="28" fillId="0" borderId="225" xfId="41" applyFont="1" applyBorder="1" applyAlignment="1">
      <alignment horizontal="center"/>
    </xf>
    <xf numFmtId="0" fontId="28" fillId="0" borderId="225" xfId="41" applyFont="1" applyBorder="1" applyAlignment="1" applyProtection="1">
      <alignment horizontal="left" vertical="top" wrapText="1"/>
      <protection locked="0"/>
    </xf>
    <xf numFmtId="0" fontId="144" fillId="0" borderId="0" xfId="41" applyFont="1" applyAlignment="1" applyProtection="1">
      <alignment horizontal="left" vertical="top" wrapText="1"/>
      <protection locked="0"/>
    </xf>
    <xf numFmtId="0" fontId="40" fillId="34" borderId="31" xfId="41" quotePrefix="1" applyFont="1" applyFill="1" applyBorder="1" applyAlignment="1">
      <alignment horizontal="left" vertical="center" wrapText="1"/>
    </xf>
    <xf numFmtId="0" fontId="40" fillId="34" borderId="7" xfId="41" quotePrefix="1" applyFont="1" applyFill="1" applyBorder="1" applyAlignment="1">
      <alignment horizontal="left" vertical="center" wrapText="1"/>
    </xf>
    <xf numFmtId="0" fontId="40" fillId="34" borderId="32" xfId="41" quotePrefix="1" applyFont="1" applyFill="1" applyBorder="1" applyAlignment="1">
      <alignment horizontal="left" vertical="center" wrapText="1"/>
    </xf>
    <xf numFmtId="0" fontId="40" fillId="34" borderId="34" xfId="41" quotePrefix="1" applyFont="1" applyFill="1" applyBorder="1" applyAlignment="1">
      <alignment horizontal="left" vertical="center" wrapText="1"/>
    </xf>
    <xf numFmtId="0" fontId="40" fillId="34" borderId="8" xfId="41" quotePrefix="1" applyFont="1" applyFill="1" applyBorder="1" applyAlignment="1">
      <alignment horizontal="left" vertical="center" wrapText="1"/>
    </xf>
    <xf numFmtId="0" fontId="40" fillId="34" borderId="35" xfId="41" quotePrefix="1" applyFont="1" applyFill="1" applyBorder="1" applyAlignment="1">
      <alignment horizontal="left" vertical="center" wrapText="1"/>
    </xf>
    <xf numFmtId="0" fontId="28" fillId="0" borderId="0" xfId="41" applyFont="1" applyAlignment="1" applyProtection="1">
      <alignment horizontal="center"/>
      <protection locked="0"/>
    </xf>
    <xf numFmtId="0" fontId="28" fillId="0" borderId="225" xfId="41" applyFont="1" applyBorder="1" applyAlignment="1" applyProtection="1">
      <alignment horizontal="center"/>
      <protection locked="0"/>
    </xf>
    <xf numFmtId="0" fontId="28" fillId="0" borderId="0" xfId="41" applyFont="1" applyAlignment="1">
      <alignment horizontal="left" vertical="top" wrapText="1"/>
    </xf>
    <xf numFmtId="0" fontId="28" fillId="0" borderId="234" xfId="41" applyFont="1" applyBorder="1" applyAlignment="1">
      <alignment horizontal="left" vertical="top" wrapText="1"/>
    </xf>
    <xf numFmtId="0" fontId="28" fillId="0" borderId="230" xfId="41" applyFont="1" applyBorder="1" applyAlignment="1" applyProtection="1">
      <alignment horizontal="left" vertical="top" wrapText="1"/>
      <protection locked="0"/>
    </xf>
    <xf numFmtId="0" fontId="28" fillId="0" borderId="231" xfId="41" applyFont="1" applyBorder="1" applyAlignment="1" applyProtection="1">
      <alignment horizontal="left" vertical="top" wrapText="1"/>
      <protection locked="0"/>
    </xf>
    <xf numFmtId="0" fontId="28" fillId="0" borderId="232" xfId="41" applyFont="1" applyBorder="1" applyAlignment="1" applyProtection="1">
      <alignment horizontal="left" vertical="top" wrapText="1"/>
      <protection locked="0"/>
    </xf>
    <xf numFmtId="0" fontId="28" fillId="0" borderId="233" xfId="41" applyFont="1" applyBorder="1" applyAlignment="1" applyProtection="1">
      <alignment horizontal="left" vertical="top" wrapText="1"/>
      <protection locked="0"/>
    </xf>
    <xf numFmtId="0" fontId="28" fillId="0" borderId="0" xfId="41" applyFont="1" applyAlignment="1" applyProtection="1">
      <alignment horizontal="left" vertical="top" wrapText="1"/>
      <protection locked="0"/>
    </xf>
    <xf numFmtId="0" fontId="28" fillId="0" borderId="234" xfId="41" applyFont="1" applyBorder="1" applyAlignment="1" applyProtection="1">
      <alignment horizontal="left" vertical="top" wrapText="1"/>
      <protection locked="0"/>
    </xf>
    <xf numFmtId="0" fontId="28" fillId="0" borderId="235" xfId="41" applyFont="1" applyBorder="1" applyAlignment="1" applyProtection="1">
      <alignment horizontal="left" vertical="top" wrapText="1"/>
      <protection locked="0"/>
    </xf>
    <xf numFmtId="0" fontId="28" fillId="0" borderId="236" xfId="41" applyFont="1" applyBorder="1" applyAlignment="1" applyProtection="1">
      <alignment horizontal="left" vertical="top" wrapText="1"/>
      <protection locked="0"/>
    </xf>
    <xf numFmtId="0" fontId="14" fillId="0" borderId="234" xfId="41" applyFont="1" applyBorder="1" applyAlignment="1">
      <alignment horizontal="center" vertical="center"/>
    </xf>
    <xf numFmtId="4" fontId="14" fillId="0" borderId="230" xfId="41" applyNumberFormat="1" applyFont="1" applyBorder="1" applyAlignment="1">
      <alignment horizontal="center" vertical="center"/>
    </xf>
    <xf numFmtId="4" fontId="14" fillId="0" borderId="231" xfId="41" applyNumberFormat="1" applyFont="1" applyBorder="1" applyAlignment="1">
      <alignment horizontal="center" vertical="center"/>
    </xf>
    <xf numFmtId="4" fontId="14" fillId="0" borderId="232" xfId="41" applyNumberFormat="1" applyFont="1" applyBorder="1" applyAlignment="1">
      <alignment horizontal="center" vertical="center"/>
    </xf>
    <xf numFmtId="4" fontId="14" fillId="0" borderId="235" xfId="41" applyNumberFormat="1" applyFont="1" applyBorder="1" applyAlignment="1">
      <alignment horizontal="center" vertical="center"/>
    </xf>
    <xf numFmtId="4" fontId="14" fillId="0" borderId="225" xfId="41" applyNumberFormat="1" applyFont="1" applyBorder="1" applyAlignment="1">
      <alignment horizontal="center" vertical="center"/>
    </xf>
    <xf numFmtId="4" fontId="14" fillId="0" borderId="236" xfId="41" applyNumberFormat="1" applyFont="1" applyBorder="1" applyAlignment="1">
      <alignment horizontal="center" vertical="center"/>
    </xf>
    <xf numFmtId="0" fontId="18" fillId="0" borderId="0" xfId="41" applyFont="1" applyAlignment="1">
      <alignment horizontal="left" wrapText="1"/>
    </xf>
    <xf numFmtId="0" fontId="28" fillId="0" borderId="0" xfId="41" applyFont="1" applyAlignment="1">
      <alignment horizontal="left"/>
    </xf>
    <xf numFmtId="0" fontId="18" fillId="0" borderId="231" xfId="41" applyFont="1" applyBorder="1" applyAlignment="1" applyProtection="1">
      <alignment horizontal="center" wrapText="1"/>
      <protection locked="0"/>
    </xf>
    <xf numFmtId="0" fontId="18" fillId="0" borderId="0" xfId="41" applyFont="1" applyAlignment="1">
      <alignment horizontal="left" vertical="top" wrapText="1"/>
    </xf>
    <xf numFmtId="0" fontId="28" fillId="0" borderId="225" xfId="41" applyFont="1" applyBorder="1" applyAlignment="1" applyProtection="1">
      <alignment horizontal="center" wrapText="1"/>
      <protection locked="0"/>
    </xf>
    <xf numFmtId="0" fontId="40" fillId="0" borderId="0" xfId="41" applyFont="1" applyAlignment="1">
      <alignment horizontal="justify" vertical="top" wrapText="1"/>
    </xf>
    <xf numFmtId="0" fontId="28" fillId="0" borderId="0" xfId="0" applyFont="1" applyAlignment="1">
      <alignment horizontal="left" vertical="top" wrapText="1"/>
    </xf>
    <xf numFmtId="0" fontId="28" fillId="0" borderId="225" xfId="41" applyFont="1" applyBorder="1" applyAlignment="1" applyProtection="1">
      <alignment horizontal="center" vertical="top" wrapText="1"/>
      <protection locked="0"/>
    </xf>
    <xf numFmtId="0" fontId="28" fillId="0" borderId="0" xfId="0" applyFont="1" applyAlignment="1">
      <alignment horizontal="justify" vertical="top" wrapText="1"/>
    </xf>
    <xf numFmtId="0" fontId="14" fillId="0" borderId="18" xfId="41" applyFont="1" applyBorder="1" applyAlignment="1" applyProtection="1">
      <alignment horizontal="center" vertical="center"/>
      <protection locked="0"/>
    </xf>
    <xf numFmtId="0" fontId="14" fillId="0" borderId="16" xfId="41" applyFont="1" applyBorder="1" applyAlignment="1" applyProtection="1">
      <alignment horizontal="center" vertical="center"/>
      <protection locked="0"/>
    </xf>
    <xf numFmtId="0" fontId="14" fillId="0" borderId="19" xfId="41" applyFont="1" applyBorder="1" applyAlignment="1" applyProtection="1">
      <alignment horizontal="center" vertical="center"/>
      <protection locked="0"/>
    </xf>
    <xf numFmtId="0" fontId="15" fillId="0" borderId="18" xfId="41" applyFont="1" applyBorder="1" applyAlignment="1">
      <alignment horizontal="left" vertical="center" wrapText="1"/>
    </xf>
    <xf numFmtId="0" fontId="15" fillId="0" borderId="16" xfId="41" applyFont="1" applyBorder="1" applyAlignment="1">
      <alignment horizontal="left" vertical="center" wrapText="1"/>
    </xf>
    <xf numFmtId="0" fontId="15" fillId="0" borderId="19" xfId="41" applyFont="1" applyBorder="1" applyAlignment="1">
      <alignment horizontal="left" vertical="center" wrapText="1"/>
    </xf>
    <xf numFmtId="166" fontId="14" fillId="0" borderId="18" xfId="29" applyFont="1" applyBorder="1" applyAlignment="1" applyProtection="1">
      <alignment horizontal="center" vertical="center" wrapText="1"/>
      <protection locked="0"/>
    </xf>
    <xf numFmtId="166" fontId="14" fillId="0" borderId="16" xfId="29" applyFont="1" applyBorder="1" applyAlignment="1" applyProtection="1">
      <alignment horizontal="center" vertical="center" wrapText="1"/>
      <protection locked="0"/>
    </xf>
    <xf numFmtId="166" fontId="14" fillId="0" borderId="19" xfId="29" applyFont="1" applyBorder="1" applyAlignment="1" applyProtection="1">
      <alignment horizontal="center" vertical="center" wrapText="1"/>
      <protection locked="0"/>
    </xf>
    <xf numFmtId="166" fontId="14" fillId="0" borderId="18" xfId="29" applyFont="1" applyBorder="1" applyAlignment="1" applyProtection="1">
      <alignment horizontal="center" vertical="center"/>
      <protection locked="0"/>
    </xf>
    <xf numFmtId="166" fontId="14" fillId="0" borderId="16" xfId="29" applyFont="1" applyBorder="1" applyAlignment="1" applyProtection="1">
      <alignment horizontal="center" vertical="center"/>
      <protection locked="0"/>
    </xf>
    <xf numFmtId="166" fontId="14" fillId="0" borderId="19" xfId="29" applyFont="1" applyBorder="1" applyAlignment="1" applyProtection="1">
      <alignment horizontal="center" vertical="center"/>
      <protection locked="0"/>
    </xf>
    <xf numFmtId="169" fontId="14" fillId="0" borderId="18" xfId="29" applyNumberFormat="1" applyFont="1" applyBorder="1" applyAlignment="1" applyProtection="1">
      <alignment horizontal="center" vertical="center"/>
      <protection locked="0" hidden="1"/>
    </xf>
    <xf numFmtId="169" fontId="14" fillId="0" borderId="16" xfId="29" applyNumberFormat="1" applyFont="1" applyBorder="1" applyAlignment="1" applyProtection="1">
      <alignment horizontal="center" vertical="center"/>
      <protection locked="0" hidden="1"/>
    </xf>
    <xf numFmtId="0" fontId="15" fillId="0" borderId="9" xfId="41" applyFont="1" applyBorder="1" applyAlignment="1">
      <alignment horizontal="left" vertical="top" wrapText="1"/>
    </xf>
    <xf numFmtId="0" fontId="15" fillId="0" borderId="2" xfId="41" applyFont="1" applyBorder="1" applyAlignment="1">
      <alignment horizontal="left" vertical="top" wrapText="1"/>
    </xf>
    <xf numFmtId="0" fontId="15" fillId="0" borderId="6" xfId="41" applyFont="1" applyBorder="1" applyAlignment="1">
      <alignment horizontal="left" vertical="top" wrapText="1"/>
    </xf>
    <xf numFmtId="0" fontId="15" fillId="0" borderId="20" xfId="41" applyFont="1" applyBorder="1" applyAlignment="1">
      <alignment horizontal="left" vertical="top" wrapText="1"/>
    </xf>
    <xf numFmtId="0" fontId="15" fillId="0" borderId="0" xfId="41" applyFont="1" applyAlignment="1">
      <alignment horizontal="left" vertical="top" wrapText="1"/>
    </xf>
    <xf numFmtId="0" fontId="15" fillId="0" borderId="17" xfId="41" applyFont="1" applyBorder="1" applyAlignment="1">
      <alignment horizontal="left" vertical="top" wrapText="1"/>
    </xf>
    <xf numFmtId="0" fontId="15" fillId="0" borderId="3" xfId="41" applyFont="1" applyBorder="1" applyAlignment="1">
      <alignment horizontal="left" vertical="top" wrapText="1"/>
    </xf>
    <xf numFmtId="0" fontId="15" fillId="0" borderId="4" xfId="41" applyFont="1" applyBorder="1" applyAlignment="1">
      <alignment horizontal="left" vertical="top" wrapText="1"/>
    </xf>
    <xf numFmtId="0" fontId="15" fillId="0" borderId="5" xfId="41" applyFont="1" applyBorder="1" applyAlignment="1">
      <alignment horizontal="left" vertical="top" wrapText="1"/>
    </xf>
    <xf numFmtId="166" fontId="14" fillId="0" borderId="9" xfId="29" applyFont="1" applyBorder="1" applyAlignment="1" applyProtection="1">
      <alignment horizontal="center" vertical="center"/>
      <protection locked="0"/>
    </xf>
    <xf numFmtId="166" fontId="14" fillId="0" borderId="2" xfId="29" applyFont="1" applyBorder="1" applyAlignment="1" applyProtection="1">
      <alignment horizontal="center" vertical="center"/>
      <protection locked="0"/>
    </xf>
    <xf numFmtId="166" fontId="14" fillId="0" borderId="6" xfId="29" applyFont="1" applyBorder="1" applyAlignment="1" applyProtection="1">
      <alignment horizontal="center" vertical="center"/>
      <protection locked="0"/>
    </xf>
    <xf numFmtId="166" fontId="14" fillId="0" borderId="20" xfId="29" applyFont="1" applyBorder="1" applyAlignment="1" applyProtection="1">
      <alignment horizontal="center" vertical="center"/>
      <protection locked="0"/>
    </xf>
    <xf numFmtId="166" fontId="14" fillId="0" borderId="0" xfId="29" applyFont="1" applyAlignment="1" applyProtection="1">
      <alignment horizontal="center" vertical="center"/>
      <protection locked="0"/>
    </xf>
    <xf numFmtId="166" fontId="14" fillId="0" borderId="17" xfId="29" applyFont="1" applyBorder="1" applyAlignment="1" applyProtection="1">
      <alignment horizontal="center" vertical="center"/>
      <protection locked="0"/>
    </xf>
    <xf numFmtId="166" fontId="14" fillId="0" borderId="3" xfId="29" applyFont="1" applyBorder="1" applyAlignment="1" applyProtection="1">
      <alignment horizontal="center" vertical="center"/>
      <protection locked="0"/>
    </xf>
    <xf numFmtId="166" fontId="14" fillId="0" borderId="4" xfId="29" applyFont="1" applyBorder="1" applyAlignment="1" applyProtection="1">
      <alignment horizontal="center" vertical="center"/>
      <protection locked="0"/>
    </xf>
    <xf numFmtId="166" fontId="14" fillId="0" borderId="5" xfId="29" applyFont="1" applyBorder="1" applyAlignment="1" applyProtection="1">
      <alignment horizontal="center" vertical="center"/>
      <protection locked="0"/>
    </xf>
    <xf numFmtId="0" fontId="14" fillId="0" borderId="9" xfId="41" applyFont="1" applyBorder="1" applyAlignment="1" applyProtection="1">
      <alignment horizontal="center" vertical="center" wrapText="1"/>
      <protection locked="0"/>
    </xf>
    <xf numFmtId="0" fontId="14" fillId="0" borderId="2" xfId="41" applyFont="1" applyBorder="1" applyAlignment="1" applyProtection="1">
      <alignment horizontal="center" vertical="center" wrapText="1"/>
      <protection locked="0"/>
    </xf>
    <xf numFmtId="0" fontId="14" fillId="0" borderId="6" xfId="41" applyFont="1" applyBorder="1" applyAlignment="1" applyProtection="1">
      <alignment horizontal="center" vertical="center" wrapText="1"/>
      <protection locked="0"/>
    </xf>
    <xf numFmtId="0" fontId="14" fillId="0" borderId="20" xfId="41" applyFont="1" applyBorder="1" applyAlignment="1" applyProtection="1">
      <alignment horizontal="center" vertical="center" wrapText="1"/>
      <protection locked="0"/>
    </xf>
    <xf numFmtId="0" fontId="14" fillId="0" borderId="0" xfId="41" applyFont="1" applyAlignment="1" applyProtection="1">
      <alignment horizontal="center" vertical="center" wrapText="1"/>
      <protection locked="0"/>
    </xf>
    <xf numFmtId="0" fontId="14" fillId="0" borderId="17" xfId="41" applyFont="1" applyBorder="1" applyAlignment="1" applyProtection="1">
      <alignment horizontal="center" vertical="center" wrapText="1"/>
      <protection locked="0"/>
    </xf>
    <xf numFmtId="0" fontId="14" fillId="0" borderId="3" xfId="41" applyFont="1" applyBorder="1" applyAlignment="1" applyProtection="1">
      <alignment horizontal="center" vertical="center" wrapText="1"/>
      <protection locked="0"/>
    </xf>
    <xf numFmtId="0" fontId="14" fillId="0" borderId="4" xfId="41" applyFont="1" applyBorder="1" applyAlignment="1" applyProtection="1">
      <alignment horizontal="center" vertical="center" wrapText="1"/>
      <protection locked="0"/>
    </xf>
    <xf numFmtId="0" fontId="14" fillId="0" borderId="5" xfId="41" applyFont="1" applyBorder="1" applyAlignment="1" applyProtection="1">
      <alignment horizontal="center" vertical="center" wrapText="1"/>
      <protection locked="0"/>
    </xf>
    <xf numFmtId="169" fontId="14" fillId="0" borderId="9" xfId="29" applyNumberFormat="1" applyFont="1" applyBorder="1" applyAlignment="1" applyProtection="1">
      <alignment horizontal="center" vertical="center"/>
      <protection locked="0" hidden="1"/>
    </xf>
    <xf numFmtId="169" fontId="14" fillId="0" borderId="2" xfId="29" applyNumberFormat="1" applyFont="1" applyBorder="1" applyAlignment="1" applyProtection="1">
      <alignment horizontal="center" vertical="center"/>
      <protection locked="0" hidden="1"/>
    </xf>
    <xf numFmtId="169" fontId="14" fillId="0" borderId="20" xfId="29" applyNumberFormat="1" applyFont="1" applyBorder="1" applyAlignment="1" applyProtection="1">
      <alignment horizontal="center" vertical="center"/>
      <protection locked="0" hidden="1"/>
    </xf>
    <xf numFmtId="169" fontId="14" fillId="0" borderId="0" xfId="29" applyNumberFormat="1" applyFont="1" applyAlignment="1" applyProtection="1">
      <alignment horizontal="center" vertical="center"/>
      <protection locked="0" hidden="1"/>
    </xf>
    <xf numFmtId="169" fontId="14" fillId="0" borderId="3" xfId="29" applyNumberFormat="1" applyFont="1" applyBorder="1" applyAlignment="1" applyProtection="1">
      <alignment horizontal="center" vertical="center"/>
      <protection locked="0" hidden="1"/>
    </xf>
    <xf numFmtId="169" fontId="14" fillId="0" borderId="4" xfId="29" applyNumberFormat="1" applyFont="1" applyBorder="1" applyAlignment="1" applyProtection="1">
      <alignment horizontal="center" vertical="center"/>
      <protection locked="0" hidden="1"/>
    </xf>
    <xf numFmtId="0" fontId="15" fillId="0" borderId="6" xfId="41" applyFont="1" applyBorder="1" applyAlignment="1">
      <alignment horizontal="center" vertical="center"/>
    </xf>
    <xf numFmtId="0" fontId="15" fillId="0" borderId="17" xfId="41" applyFont="1" applyBorder="1" applyAlignment="1">
      <alignment horizontal="center" vertical="center"/>
    </xf>
    <xf numFmtId="0" fontId="15" fillId="0" borderId="5" xfId="41" applyFont="1" applyBorder="1" applyAlignment="1">
      <alignment horizontal="center" vertical="center"/>
    </xf>
    <xf numFmtId="0" fontId="15" fillId="0" borderId="20" xfId="41" applyFont="1" applyBorder="1" applyAlignment="1">
      <alignment horizontal="left" vertical="center" wrapText="1"/>
    </xf>
    <xf numFmtId="0" fontId="15" fillId="0" borderId="0" xfId="41" applyFont="1" applyAlignment="1">
      <alignment horizontal="left" vertical="center" wrapText="1"/>
    </xf>
    <xf numFmtId="0" fontId="15" fillId="0" borderId="17" xfId="41" applyFont="1" applyBorder="1" applyAlignment="1">
      <alignment horizontal="left" vertical="center" wrapText="1"/>
    </xf>
    <xf numFmtId="0" fontId="15" fillId="0" borderId="3" xfId="41" applyFont="1" applyBorder="1" applyAlignment="1">
      <alignment horizontal="left" vertical="center" wrapText="1"/>
    </xf>
    <xf numFmtId="0" fontId="15" fillId="0" borderId="4" xfId="41" applyFont="1" applyBorder="1" applyAlignment="1">
      <alignment horizontal="left" vertical="center" wrapText="1"/>
    </xf>
    <xf numFmtId="0" fontId="15" fillId="0" borderId="5" xfId="41" applyFont="1" applyBorder="1" applyAlignment="1">
      <alignment horizontal="left" vertical="center" wrapText="1"/>
    </xf>
    <xf numFmtId="166" fontId="14" fillId="0" borderId="9" xfId="29" applyFont="1" applyBorder="1" applyAlignment="1" applyProtection="1">
      <alignment horizontal="center" vertical="center" wrapText="1"/>
      <protection locked="0"/>
    </xf>
    <xf numFmtId="166" fontId="14" fillId="0" borderId="2" xfId="29" applyFont="1" applyBorder="1" applyAlignment="1" applyProtection="1">
      <alignment horizontal="center" vertical="center" wrapText="1"/>
      <protection locked="0"/>
    </xf>
    <xf numFmtId="166" fontId="14" fillId="0" borderId="6" xfId="29" applyFont="1" applyBorder="1" applyAlignment="1" applyProtection="1">
      <alignment horizontal="center" vertical="center" wrapText="1"/>
      <protection locked="0"/>
    </xf>
    <xf numFmtId="166" fontId="14" fillId="0" borderId="3" xfId="29" applyFont="1" applyBorder="1" applyAlignment="1" applyProtection="1">
      <alignment horizontal="center" vertical="center" wrapText="1"/>
      <protection locked="0"/>
    </xf>
    <xf numFmtId="166" fontId="14" fillId="0" borderId="4" xfId="29" applyFont="1" applyBorder="1" applyAlignment="1" applyProtection="1">
      <alignment horizontal="center" vertical="center" wrapText="1"/>
      <protection locked="0"/>
    </xf>
    <xf numFmtId="166" fontId="14" fillId="0" borderId="5" xfId="29" applyFont="1" applyBorder="1" applyAlignment="1" applyProtection="1">
      <alignment horizontal="center" vertical="center" wrapText="1"/>
      <protection locked="0"/>
    </xf>
    <xf numFmtId="0" fontId="14" fillId="0" borderId="9" xfId="41" applyFont="1" applyBorder="1" applyAlignment="1" applyProtection="1">
      <alignment horizontal="center" vertical="center"/>
      <protection locked="0"/>
    </xf>
    <xf numFmtId="0" fontId="14" fillId="0" borderId="2" xfId="41" applyFont="1" applyBorder="1" applyAlignment="1" applyProtection="1">
      <alignment horizontal="center" vertical="center"/>
      <protection locked="0"/>
    </xf>
    <xf numFmtId="0" fontId="14" fillId="0" borderId="6" xfId="41" applyFont="1" applyBorder="1" applyAlignment="1" applyProtection="1">
      <alignment horizontal="center" vertical="center"/>
      <protection locked="0"/>
    </xf>
    <xf numFmtId="0" fontId="14" fillId="0" borderId="3" xfId="41" applyFont="1" applyBorder="1" applyAlignment="1" applyProtection="1">
      <alignment horizontal="center" vertical="center"/>
      <protection locked="0"/>
    </xf>
    <xf numFmtId="0" fontId="14" fillId="0" borderId="4" xfId="41" applyFont="1" applyBorder="1" applyAlignment="1" applyProtection="1">
      <alignment horizontal="center" vertical="center"/>
      <protection locked="0"/>
    </xf>
    <xf numFmtId="0" fontId="14" fillId="0" borderId="5" xfId="41" applyFont="1" applyBorder="1" applyAlignment="1" applyProtection="1">
      <alignment horizontal="center" vertical="center"/>
      <protection locked="0"/>
    </xf>
    <xf numFmtId="169" fontId="14" fillId="0" borderId="9" xfId="29" applyNumberFormat="1" applyFont="1" applyBorder="1" applyAlignment="1" applyProtection="1">
      <alignment horizontal="right" vertical="center"/>
      <protection locked="0" hidden="1"/>
    </xf>
    <xf numFmtId="169" fontId="14" fillId="0" borderId="2" xfId="29" applyNumberFormat="1" applyFont="1" applyBorder="1" applyAlignment="1" applyProtection="1">
      <alignment horizontal="right" vertical="center"/>
      <protection locked="0" hidden="1"/>
    </xf>
    <xf numFmtId="169" fontId="14" fillId="0" borderId="3" xfId="29" applyNumberFormat="1" applyFont="1" applyBorder="1" applyAlignment="1" applyProtection="1">
      <alignment horizontal="right" vertical="center"/>
      <protection locked="0" hidden="1"/>
    </xf>
    <xf numFmtId="169" fontId="14" fillId="0" borderId="4" xfId="29" applyNumberFormat="1" applyFont="1" applyBorder="1" applyAlignment="1" applyProtection="1">
      <alignment horizontal="right" vertical="center"/>
      <protection locked="0" hidden="1"/>
    </xf>
    <xf numFmtId="0" fontId="14" fillId="0" borderId="9" xfId="41" applyFont="1" applyBorder="1" applyAlignment="1">
      <alignment horizontal="left" vertical="top" wrapText="1"/>
    </xf>
    <xf numFmtId="0" fontId="14" fillId="0" borderId="2" xfId="41" applyFont="1" applyBorder="1" applyAlignment="1">
      <alignment horizontal="left" vertical="top" wrapText="1"/>
    </xf>
    <xf numFmtId="0" fontId="14" fillId="0" borderId="6" xfId="41" applyFont="1" applyBorder="1" applyAlignment="1">
      <alignment horizontal="left" vertical="top" wrapText="1"/>
    </xf>
    <xf numFmtId="0" fontId="14" fillId="0" borderId="20" xfId="41" applyFont="1" applyBorder="1" applyAlignment="1">
      <alignment horizontal="left" vertical="top" wrapText="1"/>
    </xf>
    <xf numFmtId="0" fontId="14" fillId="0" borderId="0" xfId="41" applyFont="1" applyAlignment="1">
      <alignment horizontal="left" vertical="top" wrapText="1"/>
    </xf>
    <xf numFmtId="0" fontId="14" fillId="0" borderId="17" xfId="41" applyFont="1" applyBorder="1" applyAlignment="1">
      <alignment horizontal="left" vertical="top" wrapText="1"/>
    </xf>
    <xf numFmtId="0" fontId="14" fillId="0" borderId="3" xfId="41" applyFont="1" applyBorder="1" applyAlignment="1">
      <alignment horizontal="left" vertical="top" wrapText="1"/>
    </xf>
    <xf numFmtId="0" fontId="14" fillId="0" borderId="4" xfId="41" applyFont="1" applyBorder="1" applyAlignment="1">
      <alignment horizontal="left" vertical="top" wrapText="1"/>
    </xf>
    <xf numFmtId="0" fontId="14" fillId="0" borderId="5" xfId="41" applyFont="1" applyBorder="1" applyAlignment="1">
      <alignment horizontal="left" vertical="top" wrapText="1"/>
    </xf>
    <xf numFmtId="0" fontId="14" fillId="0" borderId="20" xfId="41" applyFont="1" applyBorder="1" applyAlignment="1" applyProtection="1">
      <alignment horizontal="center" vertical="center"/>
      <protection locked="0"/>
    </xf>
    <xf numFmtId="0" fontId="14" fillId="0" borderId="0" xfId="41" applyFont="1" applyAlignment="1" applyProtection="1">
      <alignment horizontal="center" vertical="center"/>
      <protection locked="0"/>
    </xf>
    <xf numFmtId="0" fontId="14" fillId="0" borderId="17" xfId="41" applyFont="1" applyBorder="1" applyAlignment="1" applyProtection="1">
      <alignment horizontal="center" vertical="center"/>
      <protection locked="0"/>
    </xf>
    <xf numFmtId="0" fontId="15" fillId="0" borderId="2" xfId="41" applyFont="1" applyBorder="1" applyAlignment="1">
      <alignment horizontal="center" vertical="center" wrapText="1"/>
    </xf>
    <xf numFmtId="0" fontId="15" fillId="0" borderId="6" xfId="41" applyFont="1" applyBorder="1" applyAlignment="1">
      <alignment horizontal="center" vertical="center" wrapText="1"/>
    </xf>
    <xf numFmtId="0" fontId="15" fillId="0" borderId="0" xfId="41" applyFont="1" applyAlignment="1">
      <alignment horizontal="center" vertical="center" wrapText="1"/>
    </xf>
    <xf numFmtId="0" fontId="15" fillId="0" borderId="17" xfId="41" applyFont="1" applyBorder="1" applyAlignment="1">
      <alignment horizontal="center" vertical="center" wrapText="1"/>
    </xf>
    <xf numFmtId="0" fontId="15" fillId="0" borderId="4" xfId="41" applyFont="1" applyBorder="1" applyAlignment="1">
      <alignment horizontal="center" vertical="center" wrapText="1"/>
    </xf>
    <xf numFmtId="0" fontId="15" fillId="0" borderId="5" xfId="41" applyFont="1" applyBorder="1" applyAlignment="1">
      <alignment horizontal="center" vertical="center" wrapText="1"/>
    </xf>
    <xf numFmtId="0" fontId="22" fillId="0" borderId="18" xfId="41" applyFont="1" applyBorder="1" applyAlignment="1">
      <alignment horizontal="left" wrapText="1"/>
    </xf>
    <xf numFmtId="0" fontId="22" fillId="0" borderId="16" xfId="41" applyFont="1" applyBorder="1" applyAlignment="1">
      <alignment horizontal="left" wrapText="1"/>
    </xf>
    <xf numFmtId="0" fontId="22" fillId="0" borderId="19" xfId="41" applyFont="1" applyBorder="1" applyAlignment="1">
      <alignment horizontal="left" wrapText="1"/>
    </xf>
    <xf numFmtId="0" fontId="22" fillId="0" borderId="18" xfId="41" applyFont="1" applyBorder="1" applyAlignment="1">
      <alignment horizontal="center" wrapText="1"/>
    </xf>
    <xf numFmtId="0" fontId="39" fillId="0" borderId="16" xfId="41" applyFont="1" applyBorder="1" applyAlignment="1">
      <alignment horizontal="center" wrapText="1"/>
    </xf>
    <xf numFmtId="0" fontId="39" fillId="0" borderId="19" xfId="41" applyFont="1" applyBorder="1" applyAlignment="1">
      <alignment horizontal="center" wrapText="1"/>
    </xf>
    <xf numFmtId="0" fontId="22" fillId="0" borderId="16" xfId="41" applyFont="1" applyBorder="1" applyAlignment="1">
      <alignment horizontal="center" wrapText="1"/>
    </xf>
    <xf numFmtId="0" fontId="22" fillId="0" borderId="19" xfId="41" applyFont="1" applyBorder="1" applyAlignment="1">
      <alignment horizontal="center" wrapText="1"/>
    </xf>
    <xf numFmtId="0" fontId="16" fillId="0" borderId="7" xfId="41" applyFont="1" applyBorder="1" applyAlignment="1">
      <alignment horizontal="center" wrapText="1"/>
    </xf>
    <xf numFmtId="0" fontId="16" fillId="0" borderId="16" xfId="41" applyFont="1" applyBorder="1" applyAlignment="1">
      <alignment horizontal="center" vertical="top" wrapText="1"/>
    </xf>
    <xf numFmtId="0" fontId="16" fillId="0" borderId="19" xfId="41" applyFont="1" applyBorder="1" applyAlignment="1">
      <alignment horizontal="center" vertical="top" wrapText="1"/>
    </xf>
    <xf numFmtId="0" fontId="28" fillId="0" borderId="225" xfId="41" applyFont="1" applyBorder="1" applyAlignment="1" applyProtection="1">
      <alignment horizontal="left" wrapText="1"/>
      <protection locked="0"/>
    </xf>
    <xf numFmtId="0" fontId="28" fillId="0" borderId="229" xfId="41" applyFont="1" applyBorder="1" applyAlignment="1" applyProtection="1">
      <alignment horizontal="left" wrapText="1"/>
      <protection locked="0"/>
    </xf>
    <xf numFmtId="0" fontId="174" fillId="0" borderId="0" xfId="102" applyFont="1" applyAlignment="1">
      <alignment horizontal="left"/>
    </xf>
    <xf numFmtId="0" fontId="43" fillId="0" borderId="0" xfId="0" applyFont="1" applyAlignment="1">
      <alignment horizontal="left" vertical="top" wrapText="1"/>
    </xf>
    <xf numFmtId="0" fontId="28" fillId="0" borderId="225" xfId="41" applyFont="1" applyBorder="1" applyAlignment="1">
      <alignment horizontal="justify" vertical="top" wrapText="1"/>
    </xf>
    <xf numFmtId="0" fontId="18" fillId="0" borderId="0" xfId="0" applyFont="1" applyAlignment="1">
      <alignment wrapText="1"/>
    </xf>
    <xf numFmtId="168" fontId="28" fillId="0" borderId="225" xfId="41" applyNumberFormat="1" applyFont="1" applyBorder="1" applyAlignment="1" applyProtection="1">
      <alignment horizontal="center"/>
      <protection locked="0"/>
    </xf>
    <xf numFmtId="0" fontId="28" fillId="0" borderId="225" xfId="41" applyFont="1" applyBorder="1" applyAlignment="1">
      <alignment horizontal="left" vertical="top"/>
    </xf>
    <xf numFmtId="0" fontId="28" fillId="0" borderId="196" xfId="41" applyFont="1" applyBorder="1" applyAlignment="1" applyProtection="1">
      <alignment horizontal="left" vertical="top" wrapText="1"/>
      <protection locked="0"/>
    </xf>
    <xf numFmtId="0" fontId="28" fillId="0" borderId="197" xfId="41" applyFont="1" applyBorder="1" applyAlignment="1" applyProtection="1">
      <alignment horizontal="left" vertical="top" wrapText="1"/>
      <protection locked="0"/>
    </xf>
    <xf numFmtId="0" fontId="28" fillId="0" borderId="198" xfId="41" applyFont="1" applyBorder="1" applyAlignment="1" applyProtection="1">
      <alignment horizontal="left" vertical="top" wrapText="1"/>
      <protection locked="0"/>
    </xf>
    <xf numFmtId="0" fontId="28" fillId="0" borderId="195" xfId="41" applyFont="1" applyBorder="1" applyAlignment="1">
      <alignment horizontal="left" vertical="top" wrapText="1"/>
    </xf>
    <xf numFmtId="0" fontId="28" fillId="0" borderId="199" xfId="41" applyFont="1" applyBorder="1" applyAlignment="1" applyProtection="1">
      <alignment horizontal="left" vertical="top" wrapText="1"/>
      <protection locked="0"/>
    </xf>
    <xf numFmtId="0" fontId="28" fillId="0" borderId="200" xfId="41" applyFont="1" applyBorder="1" applyAlignment="1" applyProtection="1">
      <alignment horizontal="left" vertical="top" wrapText="1"/>
      <protection locked="0"/>
    </xf>
    <xf numFmtId="0" fontId="28" fillId="0" borderId="201" xfId="41" applyFont="1" applyBorder="1" applyAlignment="1" applyProtection="1">
      <alignment horizontal="left" vertical="top" wrapText="1"/>
      <protection locked="0"/>
    </xf>
    <xf numFmtId="0" fontId="28" fillId="0" borderId="206" xfId="41" applyFont="1" applyBorder="1" applyAlignment="1" applyProtection="1">
      <alignment horizontal="left" vertical="top" wrapText="1"/>
      <protection locked="0"/>
    </xf>
    <xf numFmtId="0" fontId="28" fillId="0" borderId="205" xfId="41" applyFont="1" applyBorder="1" applyAlignment="1" applyProtection="1">
      <alignment horizontal="left" vertical="top" wrapText="1"/>
      <protection locked="0"/>
    </xf>
    <xf numFmtId="0" fontId="28" fillId="0" borderId="207" xfId="41" applyFont="1" applyBorder="1" applyAlignment="1" applyProtection="1">
      <alignment horizontal="left" vertical="top" wrapText="1"/>
      <protection locked="0"/>
    </xf>
    <xf numFmtId="0" fontId="28" fillId="0" borderId="208" xfId="41" applyFont="1" applyBorder="1" applyAlignment="1" applyProtection="1">
      <alignment horizontal="left" vertical="top" wrapText="1"/>
      <protection locked="0"/>
    </xf>
    <xf numFmtId="0" fontId="28" fillId="0" borderId="209" xfId="41" applyFont="1" applyBorder="1" applyAlignment="1" applyProtection="1">
      <alignment horizontal="left" vertical="top" wrapText="1"/>
      <protection locked="0"/>
    </xf>
    <xf numFmtId="0" fontId="28" fillId="0" borderId="210" xfId="41" applyFont="1" applyBorder="1" applyAlignment="1" applyProtection="1">
      <alignment horizontal="left" vertical="top" wrapText="1"/>
      <protection locked="0"/>
    </xf>
    <xf numFmtId="0" fontId="28" fillId="0" borderId="202" xfId="41" applyFont="1" applyBorder="1" applyAlignment="1" applyProtection="1">
      <alignment horizontal="left" vertical="top" wrapText="1"/>
      <protection locked="0"/>
    </xf>
    <xf numFmtId="0" fontId="28" fillId="0" borderId="203" xfId="41" applyFont="1" applyBorder="1" applyAlignment="1" applyProtection="1">
      <alignment horizontal="left" vertical="top" wrapText="1"/>
      <protection locked="0"/>
    </xf>
    <xf numFmtId="0" fontId="28" fillId="0" borderId="204" xfId="41" applyFont="1" applyBorder="1" applyAlignment="1" applyProtection="1">
      <alignment horizontal="left" vertical="top" wrapText="1"/>
      <protection locked="0"/>
    </xf>
    <xf numFmtId="0" fontId="28" fillId="0" borderId="233" xfId="0" applyFont="1" applyBorder="1" applyAlignment="1">
      <alignment horizontal="left" vertical="top" wrapText="1"/>
    </xf>
    <xf numFmtId="0" fontId="169" fillId="0" borderId="0" xfId="41" applyFont="1" applyAlignment="1">
      <alignment horizontal="left" vertical="top" wrapText="1"/>
    </xf>
    <xf numFmtId="0" fontId="203" fillId="0" borderId="0" xfId="102" applyFont="1" applyAlignment="1">
      <alignment horizontal="left" vertical="top" wrapText="1"/>
    </xf>
    <xf numFmtId="0" fontId="189" fillId="0" borderId="0" xfId="41" applyFont="1" applyAlignment="1">
      <alignment horizontal="left" vertical="top" wrapText="1"/>
    </xf>
    <xf numFmtId="0" fontId="233" fillId="0" borderId="0" xfId="0" applyFont="1" applyAlignment="1">
      <alignment horizontal="left" vertical="top" wrapText="1"/>
    </xf>
    <xf numFmtId="0" fontId="40" fillId="0" borderId="230" xfId="41" applyFont="1" applyBorder="1" applyAlignment="1">
      <alignment horizontal="left"/>
    </xf>
    <xf numFmtId="0" fontId="40" fillId="0" borderId="231" xfId="41" applyFont="1" applyBorder="1" applyAlignment="1">
      <alignment horizontal="left"/>
    </xf>
    <xf numFmtId="0" fontId="40" fillId="0" borderId="232" xfId="41" applyFont="1" applyBorder="1" applyAlignment="1">
      <alignment horizontal="left"/>
    </xf>
    <xf numFmtId="0" fontId="40" fillId="0" borderId="233" xfId="41" applyFont="1" applyBorder="1" applyAlignment="1">
      <alignment horizontal="left"/>
    </xf>
    <xf numFmtId="0" fontId="40" fillId="0" borderId="0" xfId="41" applyFont="1" applyAlignment="1">
      <alignment horizontal="left"/>
    </xf>
    <xf numFmtId="0" fontId="40" fillId="0" borderId="234" xfId="41" applyFont="1" applyBorder="1" applyAlignment="1">
      <alignment horizontal="left"/>
    </xf>
    <xf numFmtId="0" fontId="197" fillId="0" borderId="0" xfId="41" applyFont="1" applyAlignment="1">
      <alignment horizontal="justify" vertical="top" wrapText="1"/>
    </xf>
    <xf numFmtId="0" fontId="189" fillId="0" borderId="0" xfId="41" applyFont="1" applyAlignment="1">
      <alignment horizontal="justify" vertical="top"/>
    </xf>
    <xf numFmtId="0" fontId="189" fillId="0" borderId="0" xfId="0" applyFont="1" applyAlignment="1">
      <alignment horizontal="justify" vertical="top" wrapText="1"/>
    </xf>
    <xf numFmtId="0" fontId="28" fillId="0" borderId="0" xfId="102" applyFont="1" applyAlignment="1">
      <alignment horizontal="left" vertical="center" wrapText="1"/>
    </xf>
    <xf numFmtId="0" fontId="28" fillId="0" borderId="0" xfId="102" applyFont="1" applyAlignment="1">
      <alignment horizontal="left" vertical="top" wrapText="1"/>
    </xf>
    <xf numFmtId="0" fontId="42" fillId="0" borderId="0" xfId="41" applyFont="1" applyAlignment="1">
      <alignment horizontal="left" vertical="top" wrapText="1"/>
    </xf>
    <xf numFmtId="2" fontId="132" fillId="0" borderId="226" xfId="71" quotePrefix="1" applyNumberFormat="1" applyFont="1" applyBorder="1" applyAlignment="1">
      <alignment horizontal="center" vertical="center" wrapText="1"/>
    </xf>
    <xf numFmtId="2" fontId="132" fillId="0" borderId="226" xfId="71" applyNumberFormat="1" applyFont="1" applyBorder="1" applyAlignment="1">
      <alignment horizontal="center" vertical="center" wrapText="1"/>
    </xf>
    <xf numFmtId="0" fontId="128" fillId="76" borderId="230" xfId="71" applyFont="1" applyFill="1" applyBorder="1" applyAlignment="1">
      <alignment horizontal="left" vertical="top" wrapText="1"/>
    </xf>
    <xf numFmtId="0" fontId="128" fillId="76" borderId="231" xfId="71" applyFont="1" applyFill="1" applyBorder="1" applyAlignment="1">
      <alignment horizontal="left" vertical="top" wrapText="1"/>
    </xf>
    <xf numFmtId="0" fontId="128" fillId="76" borderId="232" xfId="71" applyFont="1" applyFill="1" applyBorder="1" applyAlignment="1">
      <alignment horizontal="left" vertical="top" wrapText="1"/>
    </xf>
    <xf numFmtId="0" fontId="128" fillId="76" borderId="235" xfId="71" applyFont="1" applyFill="1" applyBorder="1" applyAlignment="1">
      <alignment horizontal="left" vertical="top" wrapText="1"/>
    </xf>
    <xf numFmtId="0" fontId="128" fillId="76" borderId="225" xfId="71" applyFont="1" applyFill="1" applyBorder="1" applyAlignment="1">
      <alignment horizontal="left" vertical="top" wrapText="1"/>
    </xf>
    <xf numFmtId="0" fontId="128" fillId="76" borderId="236" xfId="71" applyFont="1" applyFill="1" applyBorder="1" applyAlignment="1">
      <alignment horizontal="left" vertical="top" wrapText="1"/>
    </xf>
    <xf numFmtId="2" fontId="132" fillId="76" borderId="226" xfId="71" applyNumberFormat="1" applyFont="1" applyFill="1" applyBorder="1" applyAlignment="1">
      <alignment horizontal="center" vertical="center" wrapText="1"/>
    </xf>
    <xf numFmtId="0" fontId="130" fillId="76" borderId="230" xfId="71" applyFont="1" applyFill="1" applyBorder="1" applyAlignment="1">
      <alignment horizontal="center" vertical="top" wrapText="1"/>
    </xf>
    <xf numFmtId="0" fontId="130" fillId="76" borderId="231" xfId="71" applyFont="1" applyFill="1" applyBorder="1" applyAlignment="1">
      <alignment horizontal="center" vertical="top" wrapText="1"/>
    </xf>
    <xf numFmtId="0" fontId="130" fillId="76" borderId="232" xfId="71" applyFont="1" applyFill="1" applyBorder="1" applyAlignment="1">
      <alignment horizontal="center" vertical="top" wrapText="1"/>
    </xf>
    <xf numFmtId="0" fontId="130" fillId="76" borderId="235" xfId="71" applyFont="1" applyFill="1" applyBorder="1" applyAlignment="1">
      <alignment horizontal="center" vertical="top" wrapText="1"/>
    </xf>
    <xf numFmtId="0" fontId="130" fillId="76" borderId="225" xfId="71" applyFont="1" applyFill="1" applyBorder="1" applyAlignment="1">
      <alignment horizontal="center" vertical="top" wrapText="1"/>
    </xf>
    <xf numFmtId="0" fontId="130" fillId="76" borderId="236" xfId="71" applyFont="1" applyFill="1" applyBorder="1" applyAlignment="1">
      <alignment horizontal="center" vertical="top" wrapText="1"/>
    </xf>
    <xf numFmtId="0" fontId="22" fillId="0" borderId="0" xfId="41" applyFont="1" applyAlignment="1">
      <alignment horizontal="left"/>
    </xf>
    <xf numFmtId="0" fontId="124" fillId="0" borderId="0" xfId="41" applyFont="1" applyAlignment="1">
      <alignment horizontal="left" vertical="top" wrapText="1"/>
    </xf>
    <xf numFmtId="0" fontId="205" fillId="0" borderId="0" xfId="0" applyFont="1" applyAlignment="1">
      <alignment horizontal="left" vertical="top" wrapText="1"/>
    </xf>
    <xf numFmtId="0" fontId="117" fillId="80" borderId="226" xfId="0" applyFont="1" applyFill="1" applyBorder="1" applyAlignment="1">
      <alignment horizontal="center" wrapText="1"/>
    </xf>
    <xf numFmtId="0" fontId="127" fillId="80" borderId="226" xfId="0" applyFont="1" applyFill="1" applyBorder="1" applyAlignment="1">
      <alignment horizontal="left" wrapText="1"/>
    </xf>
    <xf numFmtId="0" fontId="117" fillId="0" borderId="227" xfId="0" applyFont="1" applyBorder="1" applyAlignment="1">
      <alignment horizontal="left" vertical="center" wrapText="1"/>
    </xf>
    <xf numFmtId="0" fontId="117" fillId="0" borderId="229" xfId="0" applyFont="1" applyBorder="1" applyAlignment="1">
      <alignment horizontal="left" vertical="center" wrapText="1"/>
    </xf>
    <xf numFmtId="0" fontId="117" fillId="0" borderId="228" xfId="0" applyFont="1" applyBorder="1" applyAlignment="1">
      <alignment horizontal="left" vertical="center" wrapText="1"/>
    </xf>
    <xf numFmtId="0" fontId="117" fillId="80" borderId="0" xfId="0" applyFont="1" applyFill="1" applyAlignment="1">
      <alignment horizontal="left" vertical="top"/>
    </xf>
    <xf numFmtId="0" fontId="22" fillId="0" borderId="0" xfId="41" applyFont="1" applyAlignment="1">
      <alignment horizontal="left" vertical="top" wrapText="1"/>
    </xf>
    <xf numFmtId="0" fontId="127" fillId="80" borderId="226" xfId="0" applyFont="1" applyFill="1" applyBorder="1" applyAlignment="1">
      <alignment horizontal="center" wrapText="1"/>
    </xf>
    <xf numFmtId="0" fontId="126" fillId="0" borderId="231" xfId="71" applyFont="1" applyBorder="1" applyAlignment="1">
      <alignment horizontal="left" vertical="top" wrapText="1"/>
    </xf>
    <xf numFmtId="0" fontId="12" fillId="0" borderId="0" xfId="0" applyFont="1" applyAlignment="1">
      <alignment horizontal="left" vertical="top" wrapText="1"/>
    </xf>
    <xf numFmtId="0" fontId="125" fillId="0" borderId="227" xfId="0" applyFont="1" applyBorder="1" applyAlignment="1">
      <alignment horizontal="left" vertical="center" wrapText="1"/>
    </xf>
    <xf numFmtId="0" fontId="125" fillId="0" borderId="229" xfId="0" applyFont="1" applyBorder="1" applyAlignment="1">
      <alignment horizontal="left" vertical="center" wrapText="1"/>
    </xf>
    <xf numFmtId="0" fontId="125" fillId="0" borderId="228" xfId="0" applyFont="1" applyBorder="1" applyAlignment="1">
      <alignment horizontal="left" vertical="center" wrapText="1"/>
    </xf>
    <xf numFmtId="0" fontId="131" fillId="0" borderId="230" xfId="0" applyFont="1" applyBorder="1" applyAlignment="1">
      <alignment horizontal="left" vertical="center"/>
    </xf>
    <xf numFmtId="0" fontId="131" fillId="0" borderId="231" xfId="0" applyFont="1" applyBorder="1" applyAlignment="1">
      <alignment horizontal="left" vertical="center"/>
    </xf>
    <xf numFmtId="0" fontId="131" fillId="0" borderId="232" xfId="0" applyFont="1" applyBorder="1" applyAlignment="1">
      <alignment horizontal="left" vertical="center"/>
    </xf>
    <xf numFmtId="0" fontId="130" fillId="0" borderId="227" xfId="0" applyFont="1" applyBorder="1" applyAlignment="1">
      <alignment horizontal="left" vertical="center"/>
    </xf>
    <xf numFmtId="0" fontId="130" fillId="0" borderId="229" xfId="0" applyFont="1" applyBorder="1" applyAlignment="1">
      <alignment horizontal="left" vertical="center"/>
    </xf>
    <xf numFmtId="0" fontId="130" fillId="0" borderId="228" xfId="0" applyFont="1" applyBorder="1" applyAlignment="1">
      <alignment horizontal="left" vertical="center"/>
    </xf>
    <xf numFmtId="0" fontId="68" fillId="0" borderId="230" xfId="0" applyFont="1" applyBorder="1" applyAlignment="1">
      <alignment horizontal="left" vertical="center" wrapText="1"/>
    </xf>
    <xf numFmtId="0" fontId="68" fillId="0" borderId="231" xfId="0" applyFont="1" applyBorder="1" applyAlignment="1">
      <alignment horizontal="left" vertical="center" wrapText="1"/>
    </xf>
    <xf numFmtId="0" fontId="68" fillId="0" borderId="232" xfId="0" applyFont="1" applyBorder="1" applyAlignment="1">
      <alignment horizontal="left" vertical="center" wrapText="1"/>
    </xf>
    <xf numFmtId="0" fontId="68" fillId="0" borderId="227" xfId="0" applyFont="1" applyBorder="1" applyAlignment="1">
      <alignment horizontal="left" vertical="center" wrapText="1"/>
    </xf>
    <xf numFmtId="0" fontId="68" fillId="0" borderId="229" xfId="0" applyFont="1" applyBorder="1" applyAlignment="1">
      <alignment horizontal="left" vertical="center" wrapText="1"/>
    </xf>
    <xf numFmtId="0" fontId="68" fillId="0" borderId="228" xfId="0" applyFont="1" applyBorder="1" applyAlignment="1">
      <alignment horizontal="left" vertical="center" wrapText="1"/>
    </xf>
    <xf numFmtId="0" fontId="12" fillId="76" borderId="230" xfId="71" applyFont="1" applyFill="1" applyBorder="1" applyAlignment="1">
      <alignment horizontal="left" vertical="top" wrapText="1"/>
    </xf>
    <xf numFmtId="0" fontId="12" fillId="76" borderId="231" xfId="71" applyFont="1" applyFill="1" applyBorder="1" applyAlignment="1">
      <alignment horizontal="left" vertical="top" wrapText="1"/>
    </xf>
    <xf numFmtId="0" fontId="12" fillId="76" borderId="232" xfId="71" applyFont="1" applyFill="1" applyBorder="1" applyAlignment="1">
      <alignment horizontal="left" vertical="top" wrapText="1"/>
    </xf>
    <xf numFmtId="0" fontId="12" fillId="76" borderId="235" xfId="71" applyFont="1" applyFill="1" applyBorder="1" applyAlignment="1">
      <alignment horizontal="left" vertical="top" wrapText="1"/>
    </xf>
    <xf numFmtId="0" fontId="12" fillId="76" borderId="225" xfId="71" applyFont="1" applyFill="1" applyBorder="1" applyAlignment="1">
      <alignment horizontal="left" vertical="top" wrapText="1"/>
    </xf>
    <xf numFmtId="0" fontId="12" fillId="76" borderId="236" xfId="71" applyFont="1" applyFill="1" applyBorder="1" applyAlignment="1">
      <alignment horizontal="left" vertical="top" wrapText="1"/>
    </xf>
    <xf numFmtId="0" fontId="117" fillId="76" borderId="230" xfId="71" applyFont="1" applyFill="1" applyBorder="1" applyAlignment="1">
      <alignment horizontal="center" vertical="top" wrapText="1"/>
    </xf>
    <xf numFmtId="0" fontId="117" fillId="76" borderId="231" xfId="71" applyFont="1" applyFill="1" applyBorder="1" applyAlignment="1">
      <alignment horizontal="center" vertical="top" wrapText="1"/>
    </xf>
    <xf numFmtId="0" fontId="117" fillId="76" borderId="232" xfId="71" applyFont="1" applyFill="1" applyBorder="1" applyAlignment="1">
      <alignment horizontal="center" vertical="top" wrapText="1"/>
    </xf>
    <xf numFmtId="0" fontId="117" fillId="76" borderId="235" xfId="71" applyFont="1" applyFill="1" applyBorder="1" applyAlignment="1">
      <alignment horizontal="center" vertical="top" wrapText="1"/>
    </xf>
    <xf numFmtId="0" fontId="117" fillId="76" borderId="225" xfId="71" applyFont="1" applyFill="1" applyBorder="1" applyAlignment="1">
      <alignment horizontal="center" vertical="top" wrapText="1"/>
    </xf>
    <xf numFmtId="0" fontId="117" fillId="76" borderId="236" xfId="71" applyFont="1" applyFill="1" applyBorder="1" applyAlignment="1">
      <alignment horizontal="center" vertical="top" wrapText="1"/>
    </xf>
    <xf numFmtId="2" fontId="130" fillId="76" borderId="226" xfId="71" applyNumberFormat="1" applyFont="1" applyFill="1" applyBorder="1" applyAlignment="1">
      <alignment horizontal="center" vertical="center" wrapText="1"/>
    </xf>
    <xf numFmtId="0" fontId="117" fillId="76" borderId="233" xfId="71" applyFont="1" applyFill="1" applyBorder="1" applyAlignment="1">
      <alignment horizontal="center" vertical="top" wrapText="1"/>
    </xf>
    <xf numFmtId="0" fontId="117" fillId="76" borderId="0" xfId="71" applyFont="1" applyFill="1" applyAlignment="1">
      <alignment horizontal="center" vertical="top" wrapText="1"/>
    </xf>
    <xf numFmtId="0" fontId="117" fillId="76" borderId="234" xfId="71" applyFont="1" applyFill="1" applyBorder="1" applyAlignment="1">
      <alignment horizontal="center" vertical="top" wrapText="1"/>
    </xf>
    <xf numFmtId="0" fontId="132" fillId="76" borderId="227" xfId="0" applyFont="1" applyFill="1" applyBorder="1" applyAlignment="1">
      <alignment horizontal="center" vertical="center" wrapText="1"/>
    </xf>
    <xf numFmtId="0" fontId="132" fillId="76" borderId="229" xfId="0" applyFont="1" applyFill="1" applyBorder="1" applyAlignment="1">
      <alignment horizontal="center" vertical="center" wrapText="1"/>
    </xf>
    <xf numFmtId="0" fontId="132" fillId="76" borderId="228" xfId="0" applyFont="1" applyFill="1" applyBorder="1" applyAlignment="1">
      <alignment horizontal="center" vertical="center" wrapText="1"/>
    </xf>
    <xf numFmtId="2" fontId="130" fillId="0" borderId="226" xfId="71" applyNumberFormat="1" applyFont="1" applyBorder="1" applyAlignment="1">
      <alignment horizontal="center" vertical="center" wrapText="1"/>
    </xf>
    <xf numFmtId="2" fontId="132" fillId="76" borderId="230" xfId="71" applyNumberFormat="1" applyFont="1" applyFill="1" applyBorder="1" applyAlignment="1">
      <alignment horizontal="center" vertical="center" wrapText="1"/>
    </xf>
    <xf numFmtId="2" fontId="132" fillId="76" borderId="231" xfId="71" applyNumberFormat="1" applyFont="1" applyFill="1" applyBorder="1" applyAlignment="1">
      <alignment horizontal="center" vertical="center" wrapText="1"/>
    </xf>
    <xf numFmtId="2" fontId="132" fillId="76" borderId="232" xfId="71" applyNumberFormat="1" applyFont="1" applyFill="1" applyBorder="1" applyAlignment="1">
      <alignment horizontal="center" vertical="center" wrapText="1"/>
    </xf>
    <xf numFmtId="2" fontId="132" fillId="76" borderId="235" xfId="71" applyNumberFormat="1" applyFont="1" applyFill="1" applyBorder="1" applyAlignment="1">
      <alignment horizontal="center" vertical="center" wrapText="1"/>
    </xf>
    <xf numFmtId="2" fontId="132" fillId="76" borderId="225" xfId="71" applyNumberFormat="1" applyFont="1" applyFill="1" applyBorder="1" applyAlignment="1">
      <alignment horizontal="center" vertical="center" wrapText="1"/>
    </xf>
    <xf numFmtId="2" fontId="132" fillId="76" borderId="236" xfId="71" applyNumberFormat="1" applyFont="1" applyFill="1" applyBorder="1" applyAlignment="1">
      <alignment horizontal="center" vertical="center" wrapText="1"/>
    </xf>
    <xf numFmtId="2" fontId="132" fillId="76" borderId="233" xfId="71" applyNumberFormat="1" applyFont="1" applyFill="1" applyBorder="1" applyAlignment="1">
      <alignment horizontal="center" vertical="center" wrapText="1"/>
    </xf>
    <xf numFmtId="2" fontId="132" fillId="76" borderId="0" xfId="71" applyNumberFormat="1" applyFont="1" applyFill="1" applyAlignment="1">
      <alignment horizontal="center" vertical="center" wrapText="1"/>
    </xf>
    <xf numFmtId="2" fontId="132" fillId="76" borderId="234" xfId="71" applyNumberFormat="1" applyFont="1" applyFill="1" applyBorder="1" applyAlignment="1">
      <alignment horizontal="center" vertical="center" wrapText="1"/>
    </xf>
    <xf numFmtId="0" fontId="131" fillId="76" borderId="230" xfId="71" applyFont="1" applyFill="1" applyBorder="1" applyAlignment="1">
      <alignment horizontal="center" vertical="top" wrapText="1"/>
    </xf>
    <xf numFmtId="0" fontId="131" fillId="76" borderId="231" xfId="71" applyFont="1" applyFill="1" applyBorder="1" applyAlignment="1">
      <alignment horizontal="center" vertical="top" wrapText="1"/>
    </xf>
    <xf numFmtId="0" fontId="131" fillId="76" borderId="232" xfId="71" applyFont="1" applyFill="1" applyBorder="1" applyAlignment="1">
      <alignment horizontal="center" vertical="top" wrapText="1"/>
    </xf>
    <xf numFmtId="0" fontId="131" fillId="76" borderId="233" xfId="71" applyFont="1" applyFill="1" applyBorder="1" applyAlignment="1">
      <alignment horizontal="center" vertical="top" wrapText="1"/>
    </xf>
    <xf numFmtId="0" fontId="131" fillId="76" borderId="0" xfId="71" applyFont="1" applyFill="1" applyAlignment="1">
      <alignment horizontal="center" vertical="top" wrapText="1"/>
    </xf>
    <xf numFmtId="0" fontId="131" fillId="76" borderId="234" xfId="71" applyFont="1" applyFill="1" applyBorder="1" applyAlignment="1">
      <alignment horizontal="center" vertical="top" wrapText="1"/>
    </xf>
    <xf numFmtId="2" fontId="132" fillId="0" borderId="230" xfId="71" quotePrefix="1" applyNumberFormat="1" applyFont="1" applyBorder="1" applyAlignment="1">
      <alignment horizontal="center" vertical="center" wrapText="1"/>
    </xf>
    <xf numFmtId="2" fontId="132" fillId="0" borderId="231" xfId="71" applyNumberFormat="1" applyFont="1" applyBorder="1" applyAlignment="1">
      <alignment horizontal="center" vertical="center" wrapText="1"/>
    </xf>
    <xf numFmtId="2" fontId="132" fillId="0" borderId="232" xfId="71" applyNumberFormat="1" applyFont="1" applyBorder="1" applyAlignment="1">
      <alignment horizontal="center" vertical="center" wrapText="1"/>
    </xf>
    <xf numFmtId="2" fontId="132" fillId="0" borderId="235" xfId="71" applyNumberFormat="1" applyFont="1" applyBorder="1" applyAlignment="1">
      <alignment horizontal="center" vertical="center" wrapText="1"/>
    </xf>
    <xf numFmtId="2" fontId="132" fillId="0" borderId="225" xfId="71" applyNumberFormat="1" applyFont="1" applyBorder="1" applyAlignment="1">
      <alignment horizontal="center" vertical="center" wrapText="1"/>
    </xf>
    <xf numFmtId="2" fontId="132" fillId="0" borderId="236" xfId="71" applyNumberFormat="1" applyFont="1" applyBorder="1" applyAlignment="1">
      <alignment horizontal="center" vertical="center" wrapText="1"/>
    </xf>
    <xf numFmtId="0" fontId="117" fillId="80" borderId="0" xfId="41" applyFont="1" applyFill="1" applyAlignment="1">
      <alignment horizontal="left" vertical="top"/>
    </xf>
    <xf numFmtId="0" fontId="12" fillId="0" borderId="0" xfId="41" applyAlignment="1">
      <alignment horizontal="left" vertical="top" wrapText="1"/>
    </xf>
    <xf numFmtId="0" fontId="68" fillId="0" borderId="0" xfId="0" applyFont="1" applyAlignment="1">
      <alignment horizontal="center" vertical="top" wrapText="1"/>
    </xf>
    <xf numFmtId="0" fontId="36" fillId="35" borderId="225" xfId="0" applyFont="1" applyFill="1" applyBorder="1" applyAlignment="1" applyProtection="1">
      <alignment horizontal="left" vertical="top" wrapText="1"/>
      <protection locked="0"/>
    </xf>
    <xf numFmtId="0" fontId="125" fillId="0" borderId="0" xfId="0" applyFont="1" applyAlignment="1">
      <alignment horizontal="left" vertical="top" wrapText="1"/>
    </xf>
    <xf numFmtId="0" fontId="237" fillId="0" borderId="0" xfId="0" applyFont="1" applyAlignment="1">
      <alignment horizontal="left" vertical="top" wrapText="1"/>
    </xf>
    <xf numFmtId="0" fontId="240" fillId="0" borderId="0" xfId="0" applyFont="1" applyAlignment="1">
      <alignment horizontal="left" vertical="top" wrapText="1"/>
    </xf>
    <xf numFmtId="0" fontId="35" fillId="35" borderId="227" xfId="0" applyFont="1" applyFill="1" applyBorder="1" applyAlignment="1" applyProtection="1">
      <alignment horizontal="left" vertical="top" wrapText="1"/>
      <protection locked="0"/>
    </xf>
    <xf numFmtId="0" fontId="35" fillId="35" borderId="229" xfId="0" applyFont="1" applyFill="1" applyBorder="1" applyAlignment="1" applyProtection="1">
      <alignment horizontal="left" vertical="top" wrapText="1"/>
      <protection locked="0"/>
    </xf>
    <xf numFmtId="0" fontId="35" fillId="35" borderId="228" xfId="0" applyFont="1" applyFill="1" applyBorder="1" applyAlignment="1" applyProtection="1">
      <alignment horizontal="left" vertical="top" wrapText="1"/>
      <protection locked="0"/>
    </xf>
    <xf numFmtId="0" fontId="122" fillId="75" borderId="230" xfId="0" applyFont="1" applyFill="1" applyBorder="1" applyAlignment="1">
      <alignment horizontal="center" vertical="center"/>
    </xf>
    <xf numFmtId="0" fontId="122" fillId="75" borderId="232" xfId="0" applyFont="1" applyFill="1" applyBorder="1" applyAlignment="1">
      <alignment horizontal="center" vertical="center"/>
    </xf>
    <xf numFmtId="0" fontId="135" fillId="0" borderId="226" xfId="0" applyFont="1" applyBorder="1" applyAlignment="1">
      <alignment horizontal="left" vertical="top" wrapText="1"/>
    </xf>
    <xf numFmtId="0" fontId="119" fillId="74" borderId="227" xfId="0" applyFont="1" applyFill="1" applyBorder="1" applyAlignment="1">
      <alignment horizontal="left" vertical="center"/>
    </xf>
    <xf numFmtId="0" fontId="119" fillId="74" borderId="229" xfId="0" applyFont="1" applyFill="1" applyBorder="1" applyAlignment="1">
      <alignment horizontal="left" vertical="center"/>
    </xf>
    <xf numFmtId="0" fontId="119" fillId="74" borderId="228" xfId="0" applyFont="1" applyFill="1" applyBorder="1" applyAlignment="1">
      <alignment horizontal="left" vertical="center"/>
    </xf>
    <xf numFmtId="0" fontId="119" fillId="74" borderId="227" xfId="0" applyFont="1" applyFill="1" applyBorder="1" applyAlignment="1">
      <alignment horizontal="left" vertical="center" wrapText="1"/>
    </xf>
    <xf numFmtId="0" fontId="119" fillId="74" borderId="229" xfId="0" applyFont="1" applyFill="1" applyBorder="1" applyAlignment="1">
      <alignment horizontal="left" vertical="center" wrapText="1"/>
    </xf>
    <xf numFmtId="0" fontId="119" fillId="74" borderId="228" xfId="0" applyFont="1" applyFill="1" applyBorder="1" applyAlignment="1">
      <alignment horizontal="left" vertical="center" wrapText="1"/>
    </xf>
    <xf numFmtId="0" fontId="187" fillId="0" borderId="0" xfId="1" applyFont="1" applyBorder="1" applyAlignment="1">
      <alignment horizontal="justify" vertical="top" wrapText="1"/>
    </xf>
    <xf numFmtId="0" fontId="235" fillId="0" borderId="0" xfId="1" applyFont="1" applyBorder="1" applyAlignment="1">
      <alignment horizontal="justify" vertical="top" wrapText="1"/>
    </xf>
    <xf numFmtId="0" fontId="117" fillId="0" borderId="227" xfId="0" applyFont="1" applyBorder="1" applyAlignment="1">
      <alignment horizontal="left" wrapText="1"/>
    </xf>
    <xf numFmtId="0" fontId="117" fillId="0" borderId="229" xfId="0" applyFont="1" applyBorder="1" applyAlignment="1">
      <alignment horizontal="left" wrapText="1"/>
    </xf>
    <xf numFmtId="0" fontId="117" fillId="0" borderId="228" xfId="0" applyFont="1" applyBorder="1" applyAlignment="1">
      <alignment horizontal="left" wrapText="1"/>
    </xf>
    <xf numFmtId="0" fontId="117" fillId="0" borderId="171" xfId="0" applyFont="1" applyBorder="1" applyAlignment="1">
      <alignment horizontal="center" wrapText="1"/>
    </xf>
    <xf numFmtId="0" fontId="117" fillId="0" borderId="162" xfId="0" applyFont="1" applyBorder="1" applyAlignment="1">
      <alignment horizontal="center" wrapText="1"/>
    </xf>
    <xf numFmtId="0" fontId="117" fillId="0" borderId="13" xfId="0" applyFont="1" applyBorder="1" applyAlignment="1">
      <alignment horizontal="center" wrapText="1"/>
    </xf>
    <xf numFmtId="173" fontId="12" fillId="35" borderId="168" xfId="0" applyNumberFormat="1" applyFont="1" applyFill="1" applyBorder="1" applyAlignment="1" applyProtection="1">
      <alignment horizontal="center"/>
      <protection locked="0"/>
    </xf>
    <xf numFmtId="173" fontId="12" fillId="35" borderId="169" xfId="0" applyNumberFormat="1" applyFont="1" applyFill="1" applyBorder="1" applyAlignment="1" applyProtection="1">
      <alignment horizontal="center"/>
      <protection locked="0"/>
    </xf>
    <xf numFmtId="0" fontId="117" fillId="0" borderId="37" xfId="0" applyFont="1" applyBorder="1" applyAlignment="1">
      <alignment horizontal="center" wrapText="1"/>
    </xf>
    <xf numFmtId="0" fontId="117" fillId="0" borderId="40" xfId="0" applyFont="1" applyBorder="1" applyAlignment="1">
      <alignment horizontal="center" wrapText="1"/>
    </xf>
    <xf numFmtId="0" fontId="117" fillId="0" borderId="165" xfId="0" applyFont="1" applyBorder="1" applyAlignment="1">
      <alignment horizontal="center" wrapText="1"/>
    </xf>
    <xf numFmtId="173" fontId="12" fillId="35" borderId="166" xfId="0" applyNumberFormat="1" applyFont="1" applyFill="1" applyBorder="1" applyAlignment="1" applyProtection="1">
      <alignment horizontal="center"/>
      <protection locked="0"/>
    </xf>
    <xf numFmtId="173" fontId="12" fillId="35" borderId="167" xfId="0" applyNumberFormat="1" applyFont="1" applyFill="1" applyBorder="1" applyAlignment="1" applyProtection="1">
      <alignment horizontal="center"/>
      <protection locked="0"/>
    </xf>
    <xf numFmtId="0" fontId="122" fillId="75" borderId="36" xfId="0" applyFont="1" applyFill="1" applyBorder="1" applyAlignment="1">
      <alignment horizontal="left" vertical="top" wrapText="1"/>
    </xf>
    <xf numFmtId="0" fontId="122" fillId="75" borderId="7" xfId="0" applyFont="1" applyFill="1" applyBorder="1" applyAlignment="1">
      <alignment horizontal="left" vertical="top" wrapText="1"/>
    </xf>
    <xf numFmtId="0" fontId="122" fillId="75" borderId="37" xfId="0" applyFont="1" applyFill="1" applyBorder="1" applyAlignment="1">
      <alignment horizontal="left" vertical="top" wrapText="1"/>
    </xf>
    <xf numFmtId="0" fontId="78" fillId="36" borderId="75" xfId="50" applyFont="1" applyFill="1" applyBorder="1" applyAlignment="1">
      <alignment horizontal="center"/>
    </xf>
    <xf numFmtId="0" fontId="78" fillId="36" borderId="76" xfId="50" applyFont="1" applyFill="1" applyBorder="1" applyAlignment="1">
      <alignment horizontal="center"/>
    </xf>
    <xf numFmtId="0" fontId="78" fillId="36" borderId="77" xfId="50" applyFont="1" applyFill="1" applyBorder="1" applyAlignment="1">
      <alignment horizontal="center"/>
    </xf>
    <xf numFmtId="0" fontId="78" fillId="36" borderId="78" xfId="50" applyFont="1" applyFill="1" applyBorder="1" applyAlignment="1">
      <alignment horizontal="center"/>
    </xf>
    <xf numFmtId="0" fontId="78" fillId="36" borderId="79" xfId="50" applyFont="1" applyFill="1" applyBorder="1" applyAlignment="1">
      <alignment horizontal="center"/>
    </xf>
    <xf numFmtId="0" fontId="69" fillId="40" borderId="104" xfId="50" applyFont="1" applyFill="1" applyBorder="1" applyAlignment="1" applyProtection="1">
      <alignment horizontal="left" vertical="center" wrapText="1"/>
      <protection locked="0"/>
    </xf>
    <xf numFmtId="0" fontId="69" fillId="40" borderId="96" xfId="50" applyFont="1" applyFill="1" applyBorder="1" applyAlignment="1" applyProtection="1">
      <alignment horizontal="left" vertical="center" wrapText="1"/>
      <protection locked="0"/>
    </xf>
    <xf numFmtId="0" fontId="69" fillId="40" borderId="105" xfId="50" applyFont="1" applyFill="1" applyBorder="1" applyAlignment="1" applyProtection="1">
      <alignment horizontal="left" vertical="center" wrapText="1"/>
      <protection locked="0"/>
    </xf>
    <xf numFmtId="39" fontId="43" fillId="35" borderId="106" xfId="51" applyNumberFormat="1" applyFont="1" applyFill="1" applyBorder="1" applyAlignment="1" applyProtection="1">
      <alignment horizontal="center" vertical="center"/>
      <protection locked="0"/>
    </xf>
    <xf numFmtId="39" fontId="43" fillId="35" borderId="107" xfId="51" applyNumberFormat="1" applyFont="1" applyFill="1" applyBorder="1" applyAlignment="1" applyProtection="1">
      <alignment horizontal="center" vertical="center"/>
      <protection locked="0"/>
    </xf>
    <xf numFmtId="0" fontId="43" fillId="35" borderId="109" xfId="50" applyFont="1" applyFill="1" applyBorder="1" applyAlignment="1" applyProtection="1">
      <alignment horizontal="left" vertical="top" wrapText="1"/>
      <protection locked="0"/>
    </xf>
    <xf numFmtId="0" fontId="43" fillId="35" borderId="0" xfId="50" applyFont="1" applyFill="1" applyAlignment="1" applyProtection="1">
      <alignment horizontal="left" vertical="top" wrapText="1"/>
      <protection locked="0"/>
    </xf>
    <xf numFmtId="0" fontId="43" fillId="35" borderId="54" xfId="50" applyFont="1" applyFill="1" applyBorder="1" applyAlignment="1" applyProtection="1">
      <alignment horizontal="left" vertical="top" wrapText="1"/>
      <protection locked="0"/>
    </xf>
    <xf numFmtId="0" fontId="43" fillId="35" borderId="110" xfId="50" applyFont="1" applyFill="1" applyBorder="1" applyAlignment="1" applyProtection="1">
      <alignment horizontal="left" vertical="top" wrapText="1"/>
      <protection locked="0"/>
    </xf>
    <xf numFmtId="0" fontId="43" fillId="35" borderId="51" xfId="50" applyFont="1" applyFill="1" applyBorder="1" applyAlignment="1" applyProtection="1">
      <alignment horizontal="left" vertical="top" wrapText="1"/>
      <protection locked="0"/>
    </xf>
    <xf numFmtId="0" fontId="43" fillId="35" borderId="52" xfId="50" applyFont="1" applyFill="1" applyBorder="1" applyAlignment="1" applyProtection="1">
      <alignment horizontal="left" vertical="top" wrapText="1"/>
      <protection locked="0"/>
    </xf>
    <xf numFmtId="4" fontId="43" fillId="0" borderId="227" xfId="51" applyNumberFormat="1" applyFont="1" applyBorder="1" applyAlignment="1">
      <alignment horizontal="center" vertical="center" wrapText="1"/>
    </xf>
    <xf numFmtId="4" fontId="43" fillId="0" borderId="228" xfId="51" applyNumberFormat="1" applyFont="1" applyBorder="1" applyAlignment="1">
      <alignment horizontal="center" vertical="center"/>
    </xf>
    <xf numFmtId="4" fontId="43" fillId="33" borderId="227" xfId="52" applyNumberFormat="1" applyFont="1" applyFill="1" applyBorder="1" applyAlignment="1">
      <alignment horizontal="center"/>
    </xf>
    <xf numFmtId="4" fontId="43" fillId="33" borderId="228" xfId="52" applyNumberFormat="1" applyFont="1" applyFill="1" applyBorder="1" applyAlignment="1">
      <alignment horizontal="center"/>
    </xf>
    <xf numFmtId="9" fontId="43" fillId="0" borderId="227" xfId="52" applyFont="1" applyBorder="1" applyAlignment="1">
      <alignment horizontal="center" wrapText="1"/>
    </xf>
    <xf numFmtId="9" fontId="43" fillId="0" borderId="228" xfId="52" applyFont="1" applyBorder="1" applyAlignment="1">
      <alignment horizontal="center"/>
    </xf>
    <xf numFmtId="0" fontId="28" fillId="0" borderId="80" xfId="50" applyFont="1" applyBorder="1" applyAlignment="1">
      <alignment horizontal="left" vertical="center" wrapText="1" indent="1"/>
    </xf>
    <xf numFmtId="0" fontId="28" fillId="0" borderId="82" xfId="50" applyFont="1" applyBorder="1" applyAlignment="1">
      <alignment horizontal="left" vertical="center" wrapText="1" indent="1"/>
    </xf>
    <xf numFmtId="0" fontId="43" fillId="33" borderId="95" xfId="50" applyFont="1" applyFill="1" applyBorder="1" applyAlignment="1">
      <alignment horizontal="left" vertical="center" wrapText="1" indent="1"/>
    </xf>
    <xf numFmtId="0" fontId="43" fillId="33" borderId="96" xfId="50" applyFont="1" applyFill="1" applyBorder="1" applyAlignment="1">
      <alignment horizontal="left" vertical="center" wrapText="1" indent="1"/>
    </xf>
    <xf numFmtId="0" fontId="43" fillId="33" borderId="97" xfId="50" applyFont="1" applyFill="1" applyBorder="1" applyAlignment="1">
      <alignment horizontal="left" vertical="center" wrapText="1" indent="1"/>
    </xf>
    <xf numFmtId="0" fontId="43" fillId="33" borderId="44" xfId="50" applyFont="1" applyFill="1" applyBorder="1" applyAlignment="1">
      <alignment horizontal="left" vertical="center" wrapText="1" indent="1"/>
    </xf>
    <xf numFmtId="0" fontId="43" fillId="33" borderId="51" xfId="50" applyFont="1" applyFill="1" applyBorder="1" applyAlignment="1">
      <alignment horizontal="left" vertical="center" wrapText="1" indent="1"/>
    </xf>
    <xf numFmtId="0" fontId="43" fillId="33" borderId="101" xfId="50" applyFont="1" applyFill="1" applyBorder="1" applyAlignment="1">
      <alignment horizontal="left" vertical="center" wrapText="1" indent="1"/>
    </xf>
    <xf numFmtId="0" fontId="69" fillId="40" borderId="98" xfId="50" applyFont="1" applyFill="1" applyBorder="1" applyAlignment="1">
      <alignment horizontal="left"/>
    </xf>
    <xf numFmtId="0" fontId="69" fillId="40" borderId="99" xfId="50" applyFont="1" applyFill="1" applyBorder="1" applyAlignment="1">
      <alignment horizontal="left"/>
    </xf>
    <xf numFmtId="0" fontId="69" fillId="40" borderId="100" xfId="50" applyFont="1" applyFill="1" applyBorder="1" applyAlignment="1">
      <alignment horizontal="left"/>
    </xf>
    <xf numFmtId="0" fontId="43" fillId="35" borderId="83" xfId="50" applyFont="1" applyFill="1" applyBorder="1" applyAlignment="1" applyProtection="1">
      <alignment horizontal="left" vertical="top" wrapText="1"/>
      <protection locked="0"/>
    </xf>
    <xf numFmtId="0" fontId="43" fillId="35" borderId="81" xfId="50" applyFont="1" applyFill="1" applyBorder="1" applyAlignment="1" applyProtection="1">
      <alignment horizontal="left" vertical="top" wrapText="1"/>
      <protection locked="0"/>
    </xf>
    <xf numFmtId="0" fontId="43" fillId="35" borderId="84" xfId="50" applyFont="1" applyFill="1" applyBorder="1" applyAlignment="1" applyProtection="1">
      <alignment horizontal="left" vertical="top" wrapText="1"/>
      <protection locked="0"/>
    </xf>
    <xf numFmtId="0" fontId="43" fillId="35" borderId="83" xfId="50" applyFont="1" applyFill="1" applyBorder="1" applyAlignment="1" applyProtection="1">
      <alignment horizontal="left" vertical="top" wrapText="1" indent="1"/>
      <protection locked="0"/>
    </xf>
    <xf numFmtId="0" fontId="43" fillId="35" borderId="81" xfId="50" applyFont="1" applyFill="1" applyBorder="1" applyAlignment="1" applyProtection="1">
      <alignment horizontal="left" vertical="top" wrapText="1" indent="1"/>
      <protection locked="0"/>
    </xf>
    <xf numFmtId="0" fontId="43" fillId="35" borderId="84" xfId="50" applyFont="1" applyFill="1" applyBorder="1" applyAlignment="1" applyProtection="1">
      <alignment horizontal="left" vertical="top" wrapText="1" indent="1"/>
      <protection locked="0"/>
    </xf>
    <xf numFmtId="0" fontId="43" fillId="0" borderId="44" xfId="50" applyFont="1" applyBorder="1" applyAlignment="1">
      <alignment horizontal="left" vertical="center" wrapText="1" indent="1"/>
    </xf>
    <xf numFmtId="0" fontId="43" fillId="0" borderId="51" xfId="50" applyFont="1" applyBorder="1" applyAlignment="1">
      <alignment horizontal="left" vertical="center" wrapText="1" indent="1"/>
    </xf>
    <xf numFmtId="0" fontId="43" fillId="0" borderId="52" xfId="50" applyFont="1" applyBorder="1" applyAlignment="1">
      <alignment horizontal="left" vertical="center" wrapText="1" indent="1"/>
    </xf>
    <xf numFmtId="0" fontId="78" fillId="36" borderId="41" xfId="50" applyFont="1" applyFill="1" applyBorder="1" applyAlignment="1">
      <alignment horizontal="center" vertical="center" wrapText="1"/>
    </xf>
    <xf numFmtId="0" fontId="78" fillId="36" borderId="85" xfId="50" applyFont="1" applyFill="1" applyBorder="1" applyAlignment="1">
      <alignment horizontal="center" vertical="center" wrapText="1"/>
    </xf>
    <xf numFmtId="0" fontId="78" fillId="36" borderId="87" xfId="50" applyFont="1" applyFill="1" applyBorder="1" applyAlignment="1">
      <alignment horizontal="center" vertical="center" wrapText="1"/>
    </xf>
    <xf numFmtId="0" fontId="78" fillId="36" borderId="88" xfId="50" applyFont="1" applyFill="1" applyBorder="1" applyAlignment="1">
      <alignment horizontal="center" vertical="center" wrapText="1"/>
    </xf>
    <xf numFmtId="0" fontId="78" fillId="36" borderId="86" xfId="50" applyFont="1" applyFill="1" applyBorder="1" applyAlignment="1">
      <alignment horizontal="center" vertical="center" wrapText="1"/>
    </xf>
    <xf numFmtId="0" fontId="78" fillId="36" borderId="89" xfId="50" applyFont="1" applyFill="1" applyBorder="1" applyAlignment="1">
      <alignment horizontal="center" vertical="center" wrapText="1"/>
    </xf>
    <xf numFmtId="0" fontId="28" fillId="33" borderId="90" xfId="50" applyFont="1" applyFill="1" applyBorder="1" applyAlignment="1">
      <alignment horizontal="left" wrapText="1" indent="1"/>
    </xf>
    <xf numFmtId="0" fontId="28" fillId="33" borderId="91" xfId="50" applyFont="1" applyFill="1" applyBorder="1" applyAlignment="1">
      <alignment horizontal="left" wrapText="1" indent="1"/>
    </xf>
    <xf numFmtId="0" fontId="28" fillId="33" borderId="80" xfId="50" applyFont="1" applyFill="1" applyBorder="1" applyAlignment="1">
      <alignment horizontal="left" wrapText="1" indent="1"/>
    </xf>
    <xf numFmtId="0" fontId="28" fillId="33" borderId="82" xfId="50" applyFont="1" applyFill="1" applyBorder="1" applyAlignment="1">
      <alignment horizontal="left" wrapText="1" indent="1"/>
    </xf>
    <xf numFmtId="14" fontId="78" fillId="36" borderId="86" xfId="50" applyNumberFormat="1" applyFont="1" applyFill="1" applyBorder="1" applyAlignment="1">
      <alignment horizontal="center" vertical="center" wrapText="1"/>
    </xf>
    <xf numFmtId="14" fontId="78" fillId="36" borderId="89" xfId="50" applyNumberFormat="1" applyFont="1" applyFill="1" applyBorder="1" applyAlignment="1">
      <alignment horizontal="center" vertical="center" wrapText="1"/>
    </xf>
    <xf numFmtId="0" fontId="28" fillId="33" borderId="42" xfId="41" applyFont="1" applyFill="1" applyBorder="1" applyAlignment="1">
      <alignment horizontal="center"/>
    </xf>
    <xf numFmtId="0" fontId="28" fillId="0" borderId="42" xfId="41" applyFont="1" applyBorder="1" applyAlignment="1">
      <alignment horizontal="center" vertical="center"/>
    </xf>
    <xf numFmtId="0" fontId="15" fillId="37" borderId="55" xfId="50" applyFont="1" applyFill="1" applyBorder="1" applyAlignment="1">
      <alignment horizontal="center" vertical="center" wrapText="1"/>
    </xf>
    <xf numFmtId="0" fontId="15" fillId="37" borderId="56" xfId="50" applyFont="1" applyFill="1" applyBorder="1" applyAlignment="1">
      <alignment horizontal="center" vertical="center" wrapText="1"/>
    </xf>
    <xf numFmtId="0" fontId="15" fillId="37" borderId="59" xfId="50" applyFont="1" applyFill="1" applyBorder="1" applyAlignment="1">
      <alignment horizontal="center" vertical="center" wrapText="1"/>
    </xf>
    <xf numFmtId="0" fontId="15" fillId="37" borderId="58" xfId="50" applyFont="1" applyFill="1" applyBorder="1" applyAlignment="1">
      <alignment horizontal="center" vertical="center" wrapText="1"/>
    </xf>
    <xf numFmtId="0" fontId="15" fillId="37" borderId="60" xfId="50" applyFont="1" applyFill="1" applyBorder="1" applyAlignment="1">
      <alignment horizontal="center" vertical="center" wrapText="1"/>
    </xf>
    <xf numFmtId="0" fontId="15" fillId="37" borderId="57" xfId="50" applyFont="1" applyFill="1" applyBorder="1" applyAlignment="1">
      <alignment horizontal="center" vertical="center" wrapText="1"/>
    </xf>
    <xf numFmtId="14" fontId="78" fillId="36" borderId="67" xfId="50" applyNumberFormat="1" applyFont="1" applyFill="1" applyBorder="1" applyAlignment="1">
      <alignment horizontal="center" vertical="center" wrapText="1"/>
    </xf>
    <xf numFmtId="14" fontId="78" fillId="36" borderId="71" xfId="50" applyNumberFormat="1" applyFont="1" applyFill="1" applyBorder="1" applyAlignment="1">
      <alignment horizontal="center" vertical="center" wrapText="1"/>
    </xf>
    <xf numFmtId="0" fontId="78" fillId="39" borderId="174" xfId="50" applyFont="1" applyFill="1" applyBorder="1" applyAlignment="1">
      <alignment horizontal="left" vertical="center" wrapText="1"/>
    </xf>
    <xf numFmtId="0" fontId="78" fillId="39" borderId="39" xfId="50" applyFont="1" applyFill="1" applyBorder="1" applyAlignment="1">
      <alignment horizontal="left" vertical="center" wrapText="1"/>
    </xf>
    <xf numFmtId="0" fontId="78" fillId="39" borderId="175" xfId="50" applyFont="1" applyFill="1" applyBorder="1" applyAlignment="1">
      <alignment horizontal="left" vertical="center" wrapText="1"/>
    </xf>
    <xf numFmtId="0" fontId="43" fillId="33" borderId="80" xfId="50" applyFont="1" applyFill="1" applyBorder="1" applyAlignment="1">
      <alignment horizontal="left" vertical="center" wrapText="1" indent="1"/>
    </xf>
    <xf numFmtId="0" fontId="43" fillId="33" borderId="81" xfId="50" applyFont="1" applyFill="1" applyBorder="1" applyAlignment="1">
      <alignment horizontal="left" vertical="center" wrapText="1" indent="1"/>
    </xf>
    <xf numFmtId="0" fontId="43" fillId="33" borderId="82" xfId="50" applyFont="1" applyFill="1" applyBorder="1" applyAlignment="1">
      <alignment horizontal="left" vertical="center" wrapText="1" indent="1"/>
    </xf>
    <xf numFmtId="14" fontId="78" fillId="36" borderId="67" xfId="0" applyNumberFormat="1" applyFont="1" applyFill="1" applyBorder="1" applyAlignment="1">
      <alignment horizontal="center" vertical="center" wrapText="1"/>
    </xf>
    <xf numFmtId="14" fontId="78" fillId="36" borderId="71" xfId="0" applyNumberFormat="1" applyFont="1" applyFill="1" applyBorder="1" applyAlignment="1">
      <alignment horizontal="center" vertical="center" wrapText="1"/>
    </xf>
    <xf numFmtId="0" fontId="40" fillId="33" borderId="48" xfId="41" applyFont="1" applyFill="1" applyBorder="1" applyAlignment="1">
      <alignment horizontal="center" vertical="center" wrapText="1"/>
    </xf>
    <xf numFmtId="0" fontId="40" fillId="33" borderId="49" xfId="41" applyFont="1" applyFill="1" applyBorder="1" applyAlignment="1">
      <alignment horizontal="center" vertical="center" wrapText="1"/>
    </xf>
    <xf numFmtId="0" fontId="40" fillId="33" borderId="50" xfId="41" applyFont="1" applyFill="1" applyBorder="1" applyAlignment="1">
      <alignment horizontal="center" vertical="center" wrapText="1"/>
    </xf>
    <xf numFmtId="0" fontId="40" fillId="33" borderId="44" xfId="41" applyFont="1" applyFill="1" applyBorder="1" applyAlignment="1">
      <alignment horizontal="center" vertical="center" wrapText="1"/>
    </xf>
    <xf numFmtId="0" fontId="40" fillId="33" borderId="51" xfId="41" applyFont="1" applyFill="1" applyBorder="1" applyAlignment="1">
      <alignment horizontal="center" vertical="center" wrapText="1"/>
    </xf>
    <xf numFmtId="0" fontId="40" fillId="33" borderId="52" xfId="41" applyFont="1" applyFill="1" applyBorder="1" applyAlignment="1">
      <alignment horizontal="center" vertical="center" wrapText="1"/>
    </xf>
    <xf numFmtId="170" fontId="71" fillId="35" borderId="48" xfId="50" applyNumberFormat="1" applyFont="1" applyFill="1" applyBorder="1" applyAlignment="1">
      <alignment horizontal="left" vertical="center" wrapText="1"/>
    </xf>
    <xf numFmtId="170" fontId="71" fillId="35" borderId="49" xfId="50" applyNumberFormat="1" applyFont="1" applyFill="1" applyBorder="1" applyAlignment="1">
      <alignment horizontal="left" vertical="center" wrapText="1"/>
    </xf>
    <xf numFmtId="170" fontId="71" fillId="35" borderId="50" xfId="50" applyNumberFormat="1" applyFont="1" applyFill="1" applyBorder="1" applyAlignment="1">
      <alignment horizontal="left" vertical="center" wrapText="1"/>
    </xf>
    <xf numFmtId="170" fontId="71" fillId="35" borderId="44" xfId="50" applyNumberFormat="1" applyFont="1" applyFill="1" applyBorder="1" applyAlignment="1">
      <alignment horizontal="left" vertical="center" wrapText="1"/>
    </xf>
    <xf numFmtId="170" fontId="71" fillId="35" borderId="51" xfId="50" applyNumberFormat="1" applyFont="1" applyFill="1" applyBorder="1" applyAlignment="1">
      <alignment horizontal="left" vertical="center" wrapText="1"/>
    </xf>
    <xf numFmtId="170" fontId="71" fillId="35" borderId="52" xfId="50" applyNumberFormat="1" applyFont="1" applyFill="1" applyBorder="1" applyAlignment="1">
      <alignment horizontal="left" vertical="center" wrapText="1"/>
    </xf>
    <xf numFmtId="0" fontId="28" fillId="0" borderId="0" xfId="41" applyFont="1" applyAlignment="1">
      <alignment horizontal="center" vertical="center"/>
    </xf>
    <xf numFmtId="0" fontId="221" fillId="0" borderId="36" xfId="41" applyFont="1" applyBorder="1" applyAlignment="1">
      <alignment horizontal="center" vertical="center"/>
    </xf>
    <xf numFmtId="0" fontId="221" fillId="0" borderId="7" xfId="41" applyFont="1" applyBorder="1" applyAlignment="1">
      <alignment horizontal="center" vertical="center"/>
    </xf>
    <xf numFmtId="0" fontId="221" fillId="0" borderId="37" xfId="41" applyFont="1" applyBorder="1" applyAlignment="1">
      <alignment horizontal="center" vertical="center"/>
    </xf>
    <xf numFmtId="0" fontId="67" fillId="36" borderId="192" xfId="41" applyFont="1" applyFill="1" applyBorder="1" applyAlignment="1">
      <alignment horizontal="center"/>
    </xf>
    <xf numFmtId="0" fontId="67" fillId="36" borderId="193" xfId="41" applyFont="1" applyFill="1" applyBorder="1" applyAlignment="1">
      <alignment horizontal="center"/>
    </xf>
    <xf numFmtId="0" fontId="67" fillId="36" borderId="194" xfId="41" applyFont="1" applyFill="1" applyBorder="1" applyAlignment="1">
      <alignment horizontal="center"/>
    </xf>
    <xf numFmtId="0" fontId="40" fillId="0" borderId="0" xfId="41" applyFont="1" applyAlignment="1">
      <alignment horizontal="center" vertical="center"/>
    </xf>
    <xf numFmtId="0" fontId="40" fillId="0" borderId="41" xfId="41" applyFont="1" applyBorder="1" applyAlignment="1">
      <alignment horizontal="left" vertical="center"/>
    </xf>
    <xf numFmtId="0" fontId="40" fillId="0" borderId="44" xfId="41" applyFont="1" applyBorder="1" applyAlignment="1">
      <alignment horizontal="left" vertical="center"/>
    </xf>
    <xf numFmtId="0" fontId="71" fillId="35" borderId="48" xfId="50" applyFont="1" applyFill="1" applyBorder="1" applyAlignment="1">
      <alignment horizontal="left" vertical="center" wrapText="1"/>
    </xf>
    <xf numFmtId="0" fontId="71" fillId="35" borderId="49" xfId="50" applyFont="1" applyFill="1" applyBorder="1" applyAlignment="1">
      <alignment horizontal="left" vertical="center" wrapText="1"/>
    </xf>
    <xf numFmtId="0" fontId="71" fillId="35" borderId="50" xfId="50" applyFont="1" applyFill="1" applyBorder="1" applyAlignment="1">
      <alignment horizontal="left" vertical="center" wrapText="1"/>
    </xf>
    <xf numFmtId="0" fontId="71" fillId="35" borderId="44" xfId="50" applyFont="1" applyFill="1" applyBorder="1" applyAlignment="1">
      <alignment horizontal="left" vertical="center" wrapText="1"/>
    </xf>
    <xf numFmtId="0" fontId="71" fillId="35" borderId="51" xfId="50" applyFont="1" applyFill="1" applyBorder="1" applyAlignment="1">
      <alignment horizontal="left" vertical="center" wrapText="1"/>
    </xf>
    <xf numFmtId="0" fontId="71" fillId="35" borderId="52" xfId="50" applyFont="1" applyFill="1" applyBorder="1" applyAlignment="1">
      <alignment horizontal="left" vertical="center" wrapText="1"/>
    </xf>
    <xf numFmtId="0" fontId="70" fillId="0" borderId="0" xfId="50" applyFont="1" applyAlignment="1">
      <alignment horizontal="left" vertical="top" wrapText="1"/>
    </xf>
    <xf numFmtId="0" fontId="40" fillId="33" borderId="41" xfId="41" applyFont="1" applyFill="1" applyBorder="1" applyAlignment="1">
      <alignment horizontal="left" vertical="center"/>
    </xf>
    <xf numFmtId="0" fontId="40" fillId="33" borderId="44" xfId="41" applyFont="1" applyFill="1" applyBorder="1" applyAlignment="1">
      <alignment horizontal="left" vertical="center"/>
    </xf>
    <xf numFmtId="0" fontId="71" fillId="35" borderId="41" xfId="50" applyFont="1" applyFill="1" applyBorder="1" applyAlignment="1">
      <alignment horizontal="left" vertical="center" wrapText="1" indent="1"/>
    </xf>
    <xf numFmtId="0" fontId="71" fillId="35" borderId="42" xfId="50" applyFont="1" applyFill="1" applyBorder="1" applyAlignment="1">
      <alignment horizontal="left" vertical="center" wrapText="1" indent="1"/>
    </xf>
    <xf numFmtId="0" fontId="71" fillId="35" borderId="43" xfId="50" applyFont="1" applyFill="1" applyBorder="1" applyAlignment="1">
      <alignment horizontal="left" vertical="center" wrapText="1" indent="1"/>
    </xf>
    <xf numFmtId="0" fontId="71" fillId="35" borderId="45" xfId="50" applyFont="1" applyFill="1" applyBorder="1" applyAlignment="1">
      <alignment horizontal="left" vertical="center" wrapText="1" indent="1"/>
    </xf>
    <xf numFmtId="0" fontId="71" fillId="35" borderId="46" xfId="50" applyFont="1" applyFill="1" applyBorder="1" applyAlignment="1">
      <alignment horizontal="left" vertical="center" wrapText="1" indent="1"/>
    </xf>
    <xf numFmtId="0" fontId="71" fillId="35" borderId="47" xfId="50" applyFont="1" applyFill="1" applyBorder="1" applyAlignment="1">
      <alignment horizontal="left" vertical="center" wrapText="1" indent="1"/>
    </xf>
    <xf numFmtId="0" fontId="71" fillId="35" borderId="45" xfId="50" applyFont="1" applyFill="1" applyBorder="1" applyAlignment="1">
      <alignment horizontal="left" vertical="center" wrapText="1"/>
    </xf>
    <xf numFmtId="0" fontId="71" fillId="35" borderId="46" xfId="50" applyFont="1" applyFill="1" applyBorder="1" applyAlignment="1">
      <alignment horizontal="left" vertical="center" wrapText="1"/>
    </xf>
    <xf numFmtId="0" fontId="71" fillId="35" borderId="47" xfId="50" applyFont="1" applyFill="1" applyBorder="1" applyAlignment="1">
      <alignment horizontal="left" vertical="center" wrapText="1"/>
    </xf>
    <xf numFmtId="0" fontId="40" fillId="33" borderId="45" xfId="41" applyFont="1" applyFill="1" applyBorder="1" applyAlignment="1">
      <alignment horizontal="center" vertical="center" wrapText="1"/>
    </xf>
    <xf numFmtId="0" fontId="40" fillId="33" borderId="46" xfId="41" applyFont="1" applyFill="1" applyBorder="1" applyAlignment="1">
      <alignment horizontal="center" vertical="center" wrapText="1"/>
    </xf>
    <xf numFmtId="0" fontId="40" fillId="33" borderId="47" xfId="41" applyFont="1" applyFill="1" applyBorder="1" applyAlignment="1">
      <alignment horizontal="center" vertical="center" wrapText="1"/>
    </xf>
    <xf numFmtId="0" fontId="155" fillId="43" borderId="237" xfId="41" applyFont="1" applyFill="1" applyBorder="1" applyAlignment="1">
      <alignment horizontal="center" vertical="center" wrapText="1"/>
    </xf>
    <xf numFmtId="0" fontId="155" fillId="43" borderId="220" xfId="41" applyFont="1" applyFill="1" applyBorder="1" applyAlignment="1">
      <alignment horizontal="center" vertical="center" wrapText="1"/>
    </xf>
    <xf numFmtId="0" fontId="155" fillId="43" borderId="238" xfId="41" applyFont="1" applyFill="1" applyBorder="1" applyAlignment="1">
      <alignment horizontal="center" vertical="center" wrapText="1"/>
    </xf>
    <xf numFmtId="0" fontId="156" fillId="43" borderId="235" xfId="41" applyFont="1" applyFill="1" applyBorder="1" applyAlignment="1">
      <alignment horizontal="center" vertical="center"/>
    </xf>
    <xf numFmtId="0" fontId="156" fillId="43" borderId="225" xfId="41" applyFont="1" applyFill="1" applyBorder="1" applyAlignment="1">
      <alignment horizontal="center" vertical="center"/>
    </xf>
    <xf numFmtId="0" fontId="156" fillId="43" borderId="236" xfId="41" applyFont="1" applyFill="1" applyBorder="1" applyAlignment="1">
      <alignment horizontal="center" vertical="center"/>
    </xf>
    <xf numFmtId="0" fontId="40" fillId="0" borderId="227" xfId="41" applyFont="1" applyBorder="1" applyAlignment="1">
      <alignment horizontal="center" vertical="center" wrapText="1"/>
    </xf>
    <xf numFmtId="0" fontId="40" fillId="0" borderId="229" xfId="41" applyFont="1" applyBorder="1" applyAlignment="1">
      <alignment horizontal="center" vertical="center" wrapText="1"/>
    </xf>
    <xf numFmtId="0" fontId="40" fillId="0" borderId="228" xfId="41" applyFont="1" applyBorder="1" applyAlignment="1">
      <alignment horizontal="center" vertical="center" wrapText="1"/>
    </xf>
    <xf numFmtId="0" fontId="155" fillId="43" borderId="237" xfId="41" applyFont="1" applyFill="1" applyBorder="1" applyAlignment="1">
      <alignment horizontal="center" vertical="center"/>
    </xf>
    <xf numFmtId="0" fontId="155" fillId="43" borderId="220" xfId="41" applyFont="1" applyFill="1" applyBorder="1" applyAlignment="1">
      <alignment horizontal="center" vertical="center"/>
    </xf>
    <xf numFmtId="0" fontId="155" fillId="43" borderId="238" xfId="41" applyFont="1" applyFill="1" applyBorder="1" applyAlignment="1">
      <alignment horizontal="center" vertical="center"/>
    </xf>
    <xf numFmtId="0" fontId="78" fillId="43" borderId="237" xfId="41" applyFont="1" applyFill="1" applyBorder="1" applyAlignment="1">
      <alignment horizontal="center" vertical="top" wrapText="1"/>
    </xf>
    <xf numFmtId="0" fontId="78" fillId="43" borderId="238" xfId="41" applyFont="1" applyFill="1" applyBorder="1" applyAlignment="1">
      <alignment horizontal="center" vertical="top" wrapText="1"/>
    </xf>
    <xf numFmtId="0" fontId="28" fillId="0" borderId="235" xfId="41" applyFont="1" applyBorder="1" applyAlignment="1">
      <alignment horizontal="left" vertical="top" wrapText="1"/>
    </xf>
    <xf numFmtId="0" fontId="28" fillId="0" borderId="225" xfId="41" applyFont="1" applyBorder="1" applyAlignment="1">
      <alignment horizontal="left" vertical="top" wrapText="1"/>
    </xf>
    <xf numFmtId="0" fontId="28" fillId="0" borderId="236" xfId="41" applyFont="1" applyBorder="1" applyAlignment="1">
      <alignment horizontal="left" vertical="top" wrapText="1"/>
    </xf>
    <xf numFmtId="0" fontId="28" fillId="0" borderId="218" xfId="41" applyFont="1" applyBorder="1" applyAlignment="1">
      <alignment vertical="center" wrapText="1"/>
    </xf>
    <xf numFmtId="0" fontId="28" fillId="0" borderId="217" xfId="41" applyFont="1" applyBorder="1" applyAlignment="1">
      <alignment vertical="center" wrapText="1"/>
    </xf>
    <xf numFmtId="0" fontId="28" fillId="0" borderId="219" xfId="41" applyFont="1" applyBorder="1" applyAlignment="1">
      <alignment vertical="center" wrapText="1"/>
    </xf>
    <xf numFmtId="0" fontId="84" fillId="43" borderId="122" xfId="41" applyFont="1" applyFill="1" applyBorder="1" applyAlignment="1">
      <alignment horizontal="center" vertical="center" wrapText="1"/>
    </xf>
    <xf numFmtId="0" fontId="84" fillId="43" borderId="115" xfId="41" applyFont="1" applyFill="1" applyBorder="1" applyAlignment="1">
      <alignment horizontal="center" vertical="center" wrapText="1"/>
    </xf>
    <xf numFmtId="0" fontId="84" fillId="43" borderId="118" xfId="41" applyFont="1" applyFill="1" applyBorder="1" applyAlignment="1">
      <alignment horizontal="center" vertical="center" wrapText="1"/>
    </xf>
    <xf numFmtId="0" fontId="78" fillId="43" borderId="124" xfId="41" applyFont="1" applyFill="1" applyBorder="1" applyAlignment="1">
      <alignment horizontal="center" vertical="center"/>
    </xf>
    <xf numFmtId="0" fontId="78" fillId="43" borderId="126" xfId="41" applyFont="1" applyFill="1" applyBorder="1" applyAlignment="1">
      <alignment horizontal="center" vertical="center"/>
    </xf>
    <xf numFmtId="0" fontId="78" fillId="43" borderId="123" xfId="41" applyFont="1" applyFill="1" applyBorder="1" applyAlignment="1">
      <alignment horizontal="center" vertical="center"/>
    </xf>
    <xf numFmtId="0" fontId="42" fillId="0" borderId="230" xfId="41" applyFont="1" applyBorder="1" applyAlignment="1">
      <alignment horizontal="left" vertical="center" wrapText="1"/>
    </xf>
    <xf numFmtId="0" fontId="42" fillId="0" borderId="231" xfId="41" applyFont="1" applyBorder="1" applyAlignment="1">
      <alignment horizontal="left" vertical="center" wrapText="1"/>
    </xf>
    <xf numFmtId="0" fontId="42" fillId="0" borderId="227" xfId="41" applyFont="1" applyBorder="1" applyAlignment="1">
      <alignment horizontal="left" vertical="center" wrapText="1"/>
    </xf>
    <xf numFmtId="0" fontId="42" fillId="0" borderId="229" xfId="41" applyFont="1" applyBorder="1" applyAlignment="1">
      <alignment horizontal="left" vertical="center" wrapText="1"/>
    </xf>
    <xf numFmtId="0" fontId="28" fillId="0" borderId="126" xfId="41" applyFont="1" applyBorder="1" applyAlignment="1">
      <alignment horizontal="left" vertical="center" wrapText="1"/>
    </xf>
    <xf numFmtId="0" fontId="155" fillId="43" borderId="122" xfId="41" applyFont="1" applyFill="1" applyBorder="1" applyAlignment="1">
      <alignment horizontal="center" vertical="center" wrapText="1"/>
    </xf>
    <xf numFmtId="0" fontId="155" fillId="43" borderId="115" xfId="41" applyFont="1" applyFill="1" applyBorder="1" applyAlignment="1">
      <alignment horizontal="center" vertical="center" wrapText="1"/>
    </xf>
    <xf numFmtId="0" fontId="155" fillId="43" borderId="118" xfId="41" applyFont="1" applyFill="1" applyBorder="1" applyAlignment="1">
      <alignment horizontal="center" vertical="center" wrapText="1"/>
    </xf>
    <xf numFmtId="0" fontId="175" fillId="43" borderId="124" xfId="41" applyFont="1" applyFill="1" applyBorder="1" applyAlignment="1">
      <alignment horizontal="center" vertical="center" wrapText="1"/>
    </xf>
    <xf numFmtId="0" fontId="175" fillId="43" borderId="120" xfId="41" applyFont="1" applyFill="1" applyBorder="1" applyAlignment="1">
      <alignment horizontal="center" vertical="center" wrapText="1"/>
    </xf>
    <xf numFmtId="0" fontId="175" fillId="43" borderId="117" xfId="41" applyFont="1" applyFill="1" applyBorder="1" applyAlignment="1">
      <alignment horizontal="center" vertical="center" wrapText="1"/>
    </xf>
    <xf numFmtId="0" fontId="155" fillId="43" borderId="230" xfId="41" applyFont="1" applyFill="1" applyBorder="1" applyAlignment="1">
      <alignment horizontal="center" vertical="center" wrapText="1"/>
    </xf>
    <xf numFmtId="0" fontId="155" fillId="43" borderId="232" xfId="41" applyFont="1" applyFill="1" applyBorder="1" applyAlignment="1">
      <alignment horizontal="center" vertical="center" wrapText="1"/>
    </xf>
    <xf numFmtId="0" fontId="155" fillId="43" borderId="233" xfId="41" applyFont="1" applyFill="1" applyBorder="1" applyAlignment="1">
      <alignment horizontal="center" vertical="center" wrapText="1"/>
    </xf>
    <xf numFmtId="0" fontId="155" fillId="43" borderId="234" xfId="41" applyFont="1" applyFill="1" applyBorder="1" applyAlignment="1">
      <alignment horizontal="center" vertical="center" wrapText="1"/>
    </xf>
    <xf numFmtId="0" fontId="155" fillId="43" borderId="235" xfId="41" applyFont="1" applyFill="1" applyBorder="1" applyAlignment="1">
      <alignment horizontal="center" vertical="center" wrapText="1"/>
    </xf>
    <xf numFmtId="0" fontId="155" fillId="43" borderId="236" xfId="41" applyFont="1" applyFill="1" applyBorder="1" applyAlignment="1">
      <alignment horizontal="center" vertical="center" wrapText="1"/>
    </xf>
    <xf numFmtId="0" fontId="15" fillId="42" borderId="227" xfId="41" applyFont="1" applyFill="1" applyBorder="1" applyAlignment="1">
      <alignment horizontal="center" vertical="center" wrapText="1"/>
    </xf>
    <xf numFmtId="0" fontId="15" fillId="42" borderId="229" xfId="41" applyFont="1" applyFill="1" applyBorder="1" applyAlignment="1">
      <alignment horizontal="center" vertical="center" wrapText="1"/>
    </xf>
    <xf numFmtId="0" fontId="15" fillId="42" borderId="228" xfId="41" applyFont="1" applyFill="1" applyBorder="1" applyAlignment="1">
      <alignment horizontal="center" vertical="center" wrapText="1"/>
    </xf>
    <xf numFmtId="0" fontId="155" fillId="43" borderId="123" xfId="41" applyFont="1" applyFill="1" applyBorder="1" applyAlignment="1">
      <alignment horizontal="center" vertical="center" wrapText="1"/>
    </xf>
    <xf numFmtId="0" fontId="155" fillId="43" borderId="119" xfId="41" applyFont="1" applyFill="1" applyBorder="1" applyAlignment="1">
      <alignment horizontal="center" vertical="center" wrapText="1"/>
    </xf>
    <xf numFmtId="0" fontId="155" fillId="43" borderId="116" xfId="41" applyFont="1" applyFill="1" applyBorder="1" applyAlignment="1">
      <alignment horizontal="center" vertical="center" wrapText="1"/>
    </xf>
    <xf numFmtId="0" fontId="155" fillId="43" borderId="122" xfId="41" applyFont="1" applyFill="1" applyBorder="1" applyAlignment="1">
      <alignment horizontal="center" vertical="center"/>
    </xf>
    <xf numFmtId="0" fontId="155" fillId="43" borderId="115" xfId="41" applyFont="1" applyFill="1" applyBorder="1" applyAlignment="1">
      <alignment horizontal="center" vertical="center"/>
    </xf>
    <xf numFmtId="0" fontId="155" fillId="43" borderId="118" xfId="41" applyFont="1" applyFill="1" applyBorder="1" applyAlignment="1">
      <alignment horizontal="center" vertical="center"/>
    </xf>
    <xf numFmtId="49" fontId="14" fillId="35" borderId="114" xfId="41" applyNumberFormat="1" applyFont="1" applyFill="1" applyBorder="1" applyAlignment="1" applyProtection="1">
      <alignment horizontal="center" vertical="center" wrapText="1"/>
      <protection locked="0"/>
    </xf>
    <xf numFmtId="49" fontId="14" fillId="35" borderId="113" xfId="41" applyNumberFormat="1" applyFont="1" applyFill="1" applyBorder="1" applyAlignment="1" applyProtection="1">
      <alignment horizontal="center" vertical="center" wrapText="1"/>
      <protection locked="0"/>
    </xf>
    <xf numFmtId="0" fontId="150" fillId="0" borderId="0" xfId="41" applyFont="1" applyAlignment="1">
      <alignment horizontal="center" vertical="center" wrapText="1"/>
    </xf>
    <xf numFmtId="0" fontId="150" fillId="0" borderId="0" xfId="41" applyFont="1" applyAlignment="1">
      <alignment horizontal="center" vertical="top" wrapText="1"/>
    </xf>
    <xf numFmtId="0" fontId="14" fillId="42" borderId="227" xfId="41" applyFont="1" applyFill="1" applyBorder="1" applyAlignment="1">
      <alignment horizontal="center" vertical="top" wrapText="1"/>
    </xf>
    <xf numFmtId="0" fontId="14" fillId="42" borderId="228" xfId="41" applyFont="1" applyFill="1" applyBorder="1" applyAlignment="1">
      <alignment horizontal="center" vertical="top" wrapText="1"/>
    </xf>
    <xf numFmtId="0" fontId="151" fillId="0" borderId="0" xfId="41" applyFont="1" applyAlignment="1">
      <alignment horizontal="center" vertical="top" wrapText="1"/>
    </xf>
    <xf numFmtId="49" fontId="14" fillId="35" borderId="186" xfId="41" applyNumberFormat="1" applyFont="1" applyFill="1" applyBorder="1" applyAlignment="1" applyProtection="1">
      <alignment horizontal="center" vertical="center" wrapText="1"/>
      <protection locked="0"/>
    </xf>
    <xf numFmtId="49" fontId="14" fillId="35" borderId="187" xfId="41" applyNumberFormat="1" applyFont="1" applyFill="1" applyBorder="1" applyAlignment="1" applyProtection="1">
      <alignment horizontal="center" vertical="center" wrapText="1"/>
      <protection locked="0"/>
    </xf>
    <xf numFmtId="0" fontId="15" fillId="42" borderId="237" xfId="41" applyFont="1" applyFill="1" applyBorder="1" applyAlignment="1">
      <alignment horizontal="center" vertical="center" wrapText="1"/>
    </xf>
    <xf numFmtId="0" fontId="15" fillId="42" borderId="238" xfId="41" applyFont="1" applyFill="1" applyBorder="1" applyAlignment="1">
      <alignment horizontal="center" vertical="center" wrapText="1"/>
    </xf>
    <xf numFmtId="0" fontId="15" fillId="44" borderId="227" xfId="41" applyFont="1" applyFill="1" applyBorder="1" applyAlignment="1">
      <alignment horizontal="center" vertical="center" wrapText="1"/>
    </xf>
    <xf numFmtId="0" fontId="15" fillId="44" borderId="229" xfId="41" applyFont="1" applyFill="1" applyBorder="1" applyAlignment="1">
      <alignment horizontal="center" vertical="center" wrapText="1"/>
    </xf>
    <xf numFmtId="0" fontId="14" fillId="0" borderId="114" xfId="41" applyFont="1" applyBorder="1" applyAlignment="1" applyProtection="1">
      <alignment horizontal="left" vertical="center" wrapText="1"/>
      <protection locked="0"/>
    </xf>
    <xf numFmtId="0" fontId="14" fillId="0" borderId="121" xfId="41" applyFont="1" applyBorder="1" applyAlignment="1" applyProtection="1">
      <alignment horizontal="left" vertical="center" wrapText="1"/>
      <protection locked="0"/>
    </xf>
    <xf numFmtId="0" fontId="28" fillId="0" borderId="217" xfId="41" applyFont="1" applyBorder="1" applyAlignment="1">
      <alignment horizontal="left" vertical="center" wrapText="1"/>
    </xf>
    <xf numFmtId="0" fontId="28" fillId="0" borderId="227" xfId="41" applyFont="1" applyBorder="1" applyAlignment="1">
      <alignment horizontal="left" vertical="center" wrapText="1"/>
    </xf>
    <xf numFmtId="0" fontId="28" fillId="0" borderId="229" xfId="41" applyFont="1" applyBorder="1" applyAlignment="1">
      <alignment horizontal="left" vertical="center" wrapText="1"/>
    </xf>
    <xf numFmtId="0" fontId="28" fillId="0" borderId="228" xfId="41" applyFont="1" applyBorder="1" applyAlignment="1">
      <alignment horizontal="left" vertical="center" wrapText="1"/>
    </xf>
    <xf numFmtId="0" fontId="14" fillId="35" borderId="227" xfId="41" applyFont="1" applyFill="1" applyBorder="1" applyAlignment="1" applyProtection="1">
      <alignment horizontal="center" vertical="center" wrapText="1"/>
      <protection locked="0"/>
    </xf>
    <xf numFmtId="0" fontId="14" fillId="35" borderId="229" xfId="41" applyFont="1" applyFill="1" applyBorder="1" applyAlignment="1" applyProtection="1">
      <alignment horizontal="center" vertical="center" wrapText="1"/>
      <protection locked="0"/>
    </xf>
    <xf numFmtId="0" fontId="14" fillId="35" borderId="228" xfId="41" applyFont="1" applyFill="1" applyBorder="1" applyAlignment="1" applyProtection="1">
      <alignment horizontal="center" vertical="center" wrapText="1"/>
      <protection locked="0"/>
    </xf>
    <xf numFmtId="0" fontId="14" fillId="35" borderId="230" xfId="41" applyFont="1" applyFill="1" applyBorder="1" applyAlignment="1" applyProtection="1">
      <alignment horizontal="center" vertical="center" wrapText="1"/>
      <protection locked="0"/>
    </xf>
    <xf numFmtId="0" fontId="14" fillId="35" borderId="231" xfId="41" applyFont="1" applyFill="1" applyBorder="1" applyAlignment="1" applyProtection="1">
      <alignment horizontal="center" vertical="center" wrapText="1"/>
      <protection locked="0"/>
    </xf>
    <xf numFmtId="0" fontId="14" fillId="35" borderId="232" xfId="41" applyFont="1" applyFill="1" applyBorder="1" applyAlignment="1" applyProtection="1">
      <alignment horizontal="center" vertical="center" wrapText="1"/>
      <protection locked="0"/>
    </xf>
    <xf numFmtId="0" fontId="84" fillId="43" borderId="124" xfId="41" applyFont="1" applyFill="1" applyBorder="1" applyAlignment="1">
      <alignment horizontal="center" vertical="center" wrapText="1"/>
    </xf>
    <xf numFmtId="0" fontId="84" fillId="43" borderId="126" xfId="41" applyFont="1" applyFill="1" applyBorder="1" applyAlignment="1">
      <alignment horizontal="center" vertical="center" wrapText="1"/>
    </xf>
    <xf numFmtId="0" fontId="84" fillId="43" borderId="120" xfId="41" applyFont="1" applyFill="1" applyBorder="1" applyAlignment="1">
      <alignment horizontal="center" vertical="center" wrapText="1"/>
    </xf>
    <xf numFmtId="0" fontId="84" fillId="43" borderId="0" xfId="41" applyFont="1" applyFill="1" applyAlignment="1">
      <alignment horizontal="center" vertical="center" wrapText="1"/>
    </xf>
    <xf numFmtId="0" fontId="84" fillId="43" borderId="117" xfId="41" applyFont="1" applyFill="1" applyBorder="1" applyAlignment="1">
      <alignment horizontal="center" vertical="center" wrapText="1"/>
    </xf>
    <xf numFmtId="0" fontId="84" fillId="43" borderId="127" xfId="41" applyFont="1" applyFill="1" applyBorder="1" applyAlignment="1">
      <alignment horizontal="center" vertical="center" wrapText="1"/>
    </xf>
    <xf numFmtId="0" fontId="15" fillId="42" borderId="124" xfId="41" applyFont="1" applyFill="1" applyBorder="1" applyAlignment="1">
      <alignment horizontal="center" vertical="center" wrapText="1"/>
    </xf>
    <xf numFmtId="0" fontId="15" fillId="42" borderId="126" xfId="41" applyFont="1" applyFill="1" applyBorder="1" applyAlignment="1">
      <alignment horizontal="center" vertical="center" wrapText="1"/>
    </xf>
    <xf numFmtId="0" fontId="15" fillId="42" borderId="123" xfId="41" applyFont="1" applyFill="1" applyBorder="1" applyAlignment="1">
      <alignment horizontal="center" vertical="center" wrapText="1"/>
    </xf>
    <xf numFmtId="0" fontId="15" fillId="44" borderId="124" xfId="41" applyFont="1" applyFill="1" applyBorder="1" applyAlignment="1">
      <alignment horizontal="center" vertical="center" wrapText="1"/>
    </xf>
    <xf numFmtId="0" fontId="15" fillId="44" borderId="126" xfId="41" applyFont="1" applyFill="1" applyBorder="1" applyAlignment="1">
      <alignment horizontal="center" vertical="center" wrapText="1"/>
    </xf>
    <xf numFmtId="0" fontId="15" fillId="44" borderId="185" xfId="41" applyFont="1" applyFill="1" applyBorder="1" applyAlignment="1">
      <alignment horizontal="center" vertical="center" wrapText="1"/>
    </xf>
    <xf numFmtId="0" fontId="15" fillId="44" borderId="230" xfId="41" applyFont="1" applyFill="1" applyBorder="1" applyAlignment="1">
      <alignment horizontal="center" vertical="center" wrapText="1"/>
    </xf>
    <xf numFmtId="0" fontId="15" fillId="44" borderId="231" xfId="41" applyFont="1" applyFill="1" applyBorder="1" applyAlignment="1">
      <alignment horizontal="center" vertical="center" wrapText="1"/>
    </xf>
    <xf numFmtId="0" fontId="14" fillId="0" borderId="231" xfId="41" applyFont="1" applyBorder="1" applyAlignment="1" applyProtection="1">
      <alignment horizontal="center" vertical="center" wrapText="1"/>
      <protection locked="0"/>
    </xf>
    <xf numFmtId="0" fontId="14" fillId="0" borderId="232" xfId="41" applyFont="1" applyBorder="1" applyAlignment="1" applyProtection="1">
      <alignment horizontal="center" vertical="center" wrapText="1"/>
      <protection locked="0"/>
    </xf>
    <xf numFmtId="0" fontId="14" fillId="0" borderId="229" xfId="41" applyFont="1" applyBorder="1" applyAlignment="1" applyProtection="1">
      <alignment horizontal="center" vertical="center" wrapText="1"/>
      <protection locked="0"/>
    </xf>
    <xf numFmtId="0" fontId="14" fillId="0" borderId="228" xfId="41" applyFont="1" applyBorder="1" applyAlignment="1" applyProtection="1">
      <alignment horizontal="center" vertical="center" wrapText="1"/>
      <protection locked="0"/>
    </xf>
    <xf numFmtId="2" fontId="14" fillId="0" borderId="114" xfId="41" applyNumberFormat="1" applyFont="1" applyBorder="1" applyAlignment="1" applyProtection="1">
      <alignment horizontal="center" wrapText="1"/>
      <protection locked="0"/>
    </xf>
    <xf numFmtId="2" fontId="14" fillId="0" borderId="216" xfId="41" applyNumberFormat="1" applyFont="1" applyBorder="1" applyAlignment="1" applyProtection="1">
      <alignment horizontal="center" wrapText="1"/>
      <protection locked="0"/>
    </xf>
    <xf numFmtId="2" fontId="94" fillId="0" borderId="227" xfId="41" applyNumberFormat="1" applyFont="1" applyBorder="1" applyAlignment="1" applyProtection="1">
      <alignment horizontal="center" wrapText="1"/>
      <protection locked="0"/>
    </xf>
    <xf numFmtId="2" fontId="94" fillId="0" borderId="228" xfId="41" applyNumberFormat="1" applyFont="1" applyBorder="1" applyAlignment="1" applyProtection="1">
      <alignment horizontal="center" wrapText="1"/>
      <protection locked="0"/>
    </xf>
    <xf numFmtId="0" fontId="28" fillId="0" borderId="233" xfId="41" applyFont="1" applyBorder="1" applyAlignment="1">
      <alignment horizontal="left" vertical="center" wrapText="1"/>
    </xf>
    <xf numFmtId="0" fontId="28" fillId="0" borderId="0" xfId="41" applyFont="1" applyAlignment="1">
      <alignment horizontal="left" vertical="center" wrapText="1"/>
    </xf>
    <xf numFmtId="0" fontId="28" fillId="0" borderId="121" xfId="41" applyFont="1" applyBorder="1" applyAlignment="1">
      <alignment horizontal="left" vertical="center" wrapText="1"/>
    </xf>
    <xf numFmtId="0" fontId="28" fillId="0" borderId="184" xfId="41" applyFont="1" applyBorder="1" applyAlignment="1">
      <alignment horizontal="left" vertical="center" wrapText="1"/>
    </xf>
    <xf numFmtId="0" fontId="179" fillId="0" borderId="0" xfId="41" applyFont="1" applyAlignment="1">
      <alignment horizontal="left" vertical="center"/>
    </xf>
    <xf numFmtId="0" fontId="40" fillId="33" borderId="41" xfId="41" applyFont="1" applyFill="1" applyBorder="1" applyAlignment="1">
      <alignment horizontal="left" vertical="center" wrapText="1" indent="1"/>
    </xf>
    <xf numFmtId="0" fontId="40" fillId="33" borderId="42" xfId="41" applyFont="1" applyFill="1" applyBorder="1" applyAlignment="1">
      <alignment horizontal="left" vertical="center" wrapText="1" indent="1"/>
    </xf>
    <xf numFmtId="0" fontId="40" fillId="33" borderId="43" xfId="41" applyFont="1" applyFill="1" applyBorder="1" applyAlignment="1">
      <alignment horizontal="left" vertical="center" wrapText="1" indent="1"/>
    </xf>
    <xf numFmtId="0" fontId="40" fillId="33" borderId="44" xfId="41" applyFont="1" applyFill="1" applyBorder="1" applyAlignment="1">
      <alignment horizontal="left" vertical="center" wrapText="1" indent="1"/>
    </xf>
    <xf numFmtId="0" fontId="40" fillId="33" borderId="51" xfId="41" applyFont="1" applyFill="1" applyBorder="1" applyAlignment="1">
      <alignment horizontal="left" vertical="center" wrapText="1" indent="1"/>
    </xf>
    <xf numFmtId="0" fontId="40" fillId="33" borderId="52" xfId="41" applyFont="1" applyFill="1" applyBorder="1" applyAlignment="1">
      <alignment horizontal="left" vertical="center" wrapText="1" indent="1"/>
    </xf>
    <xf numFmtId="0" fontId="71" fillId="35" borderId="44" xfId="50" applyFont="1" applyFill="1" applyBorder="1" applyAlignment="1">
      <alignment horizontal="left" vertical="center" wrapText="1" indent="1"/>
    </xf>
    <xf numFmtId="0" fontId="71" fillId="35" borderId="52" xfId="50" applyFont="1" applyFill="1" applyBorder="1" applyAlignment="1">
      <alignment horizontal="left" vertical="center" wrapText="1" indent="1"/>
    </xf>
    <xf numFmtId="0" fontId="43" fillId="0" borderId="129" xfId="50" applyFont="1" applyBorder="1" applyAlignment="1">
      <alignment horizontal="center" vertical="center" wrapText="1"/>
    </xf>
    <xf numFmtId="0" fontId="43" fillId="0" borderId="128" xfId="50" applyFont="1" applyBorder="1" applyAlignment="1">
      <alignment horizontal="center" vertical="center" wrapText="1"/>
    </xf>
    <xf numFmtId="170" fontId="71" fillId="35" borderId="41" xfId="50" applyNumberFormat="1" applyFont="1" applyFill="1" applyBorder="1" applyAlignment="1">
      <alignment horizontal="left" vertical="center" wrapText="1" indent="1"/>
    </xf>
    <xf numFmtId="170" fontId="71" fillId="35" borderId="42" xfId="50" applyNumberFormat="1" applyFont="1" applyFill="1" applyBorder="1" applyAlignment="1">
      <alignment horizontal="left" vertical="center" wrapText="1" indent="1"/>
    </xf>
    <xf numFmtId="170" fontId="71" fillId="35" borderId="43" xfId="50" applyNumberFormat="1" applyFont="1" applyFill="1" applyBorder="1" applyAlignment="1">
      <alignment horizontal="left" vertical="center" wrapText="1" indent="1"/>
    </xf>
    <xf numFmtId="170" fontId="71" fillId="35" borderId="44" xfId="50" applyNumberFormat="1" applyFont="1" applyFill="1" applyBorder="1" applyAlignment="1">
      <alignment horizontal="left" vertical="center" wrapText="1" indent="1"/>
    </xf>
    <xf numFmtId="170" fontId="71" fillId="35" borderId="51" xfId="50" applyNumberFormat="1" applyFont="1" applyFill="1" applyBorder="1" applyAlignment="1">
      <alignment horizontal="left" vertical="center" wrapText="1" indent="1"/>
    </xf>
    <xf numFmtId="170" fontId="71" fillId="35" borderId="52" xfId="50" applyNumberFormat="1" applyFont="1" applyFill="1" applyBorder="1" applyAlignment="1">
      <alignment horizontal="left" vertical="center" wrapText="1" indent="1"/>
    </xf>
    <xf numFmtId="0" fontId="28" fillId="0" borderId="41" xfId="41" applyFont="1" applyBorder="1" applyAlignment="1">
      <alignment horizontal="center" vertical="center"/>
    </xf>
    <xf numFmtId="0" fontId="28" fillId="0" borderId="43" xfId="41" applyFont="1" applyBorder="1" applyAlignment="1">
      <alignment horizontal="center" vertical="center"/>
    </xf>
    <xf numFmtId="0" fontId="28" fillId="0" borderId="44" xfId="41" applyFont="1" applyBorder="1" applyAlignment="1">
      <alignment horizontal="center" vertical="center"/>
    </xf>
    <xf numFmtId="0" fontId="28" fillId="0" borderId="52" xfId="41" applyFont="1" applyBorder="1" applyAlignment="1">
      <alignment horizontal="center" vertical="center"/>
    </xf>
    <xf numFmtId="0" fontId="40" fillId="41" borderId="41" xfId="41" applyFont="1" applyFill="1" applyBorder="1" applyAlignment="1">
      <alignment horizontal="center" vertical="center"/>
    </xf>
    <xf numFmtId="0" fontId="40" fillId="41" borderId="42" xfId="41" applyFont="1" applyFill="1" applyBorder="1" applyAlignment="1">
      <alignment horizontal="center" vertical="center"/>
    </xf>
    <xf numFmtId="0" fontId="40" fillId="41" borderId="43" xfId="41" applyFont="1" applyFill="1" applyBorder="1" applyAlignment="1">
      <alignment horizontal="center" vertical="center"/>
    </xf>
    <xf numFmtId="0" fontId="40" fillId="41" borderId="44" xfId="41" applyFont="1" applyFill="1" applyBorder="1" applyAlignment="1">
      <alignment horizontal="center" vertical="center"/>
    </xf>
    <xf numFmtId="0" fontId="40" fillId="41" borderId="51" xfId="41" applyFont="1" applyFill="1" applyBorder="1" applyAlignment="1">
      <alignment horizontal="center" vertical="center"/>
    </xf>
    <xf numFmtId="0" fontId="40" fillId="41" borderId="52" xfId="41" applyFont="1" applyFill="1" applyBorder="1" applyAlignment="1">
      <alignment horizontal="center" vertical="center"/>
    </xf>
    <xf numFmtId="0" fontId="71" fillId="35" borderId="51" xfId="50" applyFont="1" applyFill="1" applyBorder="1" applyAlignment="1">
      <alignment horizontal="left" vertical="center" wrapText="1" indent="1"/>
    </xf>
    <xf numFmtId="0" fontId="41" fillId="0" borderId="0" xfId="50" applyFont="1" applyAlignment="1">
      <alignment horizontal="left" wrapText="1"/>
    </xf>
    <xf numFmtId="0" fontId="41" fillId="0" borderId="51" xfId="50" applyFont="1" applyBorder="1" applyAlignment="1">
      <alignment horizontal="left" wrapText="1"/>
    </xf>
    <xf numFmtId="0" fontId="15" fillId="42" borderId="188" xfId="41" applyFont="1" applyFill="1" applyBorder="1" applyAlignment="1">
      <alignment horizontal="center" vertical="center" wrapText="1"/>
    </xf>
    <xf numFmtId="0" fontId="15" fillId="42" borderId="189" xfId="41" applyFont="1" applyFill="1" applyBorder="1" applyAlignment="1">
      <alignment horizontal="center" vertical="center" wrapText="1"/>
    </xf>
    <xf numFmtId="0" fontId="69" fillId="33" borderId="0" xfId="41" applyFont="1" applyFill="1" applyAlignment="1">
      <alignment wrapText="1"/>
    </xf>
    <xf numFmtId="0" fontId="71" fillId="0" borderId="0" xfId="50" applyFont="1" applyAlignment="1">
      <alignment horizontal="left" wrapText="1" readingOrder="1"/>
    </xf>
    <xf numFmtId="0" fontId="40" fillId="33" borderId="41" xfId="41" applyFont="1" applyFill="1" applyBorder="1" applyAlignment="1">
      <alignment horizontal="left" vertical="center" indent="1"/>
    </xf>
    <xf numFmtId="0" fontId="40" fillId="33" borderId="42" xfId="41" applyFont="1" applyFill="1" applyBorder="1" applyAlignment="1">
      <alignment horizontal="left" vertical="center" indent="1"/>
    </xf>
    <xf numFmtId="0" fontId="40" fillId="33" borderId="43" xfId="41" applyFont="1" applyFill="1" applyBorder="1" applyAlignment="1">
      <alignment horizontal="left" vertical="center" indent="1"/>
    </xf>
    <xf numFmtId="0" fontId="40" fillId="33" borderId="44" xfId="41" applyFont="1" applyFill="1" applyBorder="1" applyAlignment="1">
      <alignment horizontal="left" vertical="center" indent="1"/>
    </xf>
    <xf numFmtId="0" fontId="40" fillId="33" borderId="51" xfId="41" applyFont="1" applyFill="1" applyBorder="1" applyAlignment="1">
      <alignment horizontal="left" vertical="center" indent="1"/>
    </xf>
    <xf numFmtId="0" fontId="40" fillId="33" borderId="52" xfId="41" applyFont="1" applyFill="1" applyBorder="1" applyAlignment="1">
      <alignment horizontal="left" vertical="center" indent="1"/>
    </xf>
    <xf numFmtId="0" fontId="28" fillId="0" borderId="42" xfId="41" applyFont="1" applyBorder="1" applyAlignment="1">
      <alignment horizontal="left"/>
    </xf>
    <xf numFmtId="0" fontId="78" fillId="43" borderId="121" xfId="41" applyFont="1" applyFill="1" applyBorder="1" applyAlignment="1">
      <alignment horizontal="left" vertical="center"/>
    </xf>
    <xf numFmtId="0" fontId="28" fillId="33" borderId="237" xfId="41" applyFont="1" applyFill="1" applyBorder="1" applyAlignment="1">
      <alignment horizontal="center" vertical="center"/>
    </xf>
    <xf numFmtId="0" fontId="28" fillId="33" borderId="220" xfId="41" applyFont="1" applyFill="1" applyBorder="1" applyAlignment="1">
      <alignment horizontal="center" vertical="center"/>
    </xf>
    <xf numFmtId="0" fontId="28" fillId="33" borderId="238" xfId="41" applyFont="1" applyFill="1" applyBorder="1" applyAlignment="1">
      <alignment horizontal="center" vertical="center"/>
    </xf>
    <xf numFmtId="0" fontId="28" fillId="0" borderId="127" xfId="41" applyFont="1" applyBorder="1" applyAlignment="1">
      <alignment horizontal="left" vertical="center" wrapText="1"/>
    </xf>
    <xf numFmtId="0" fontId="14" fillId="0" borderId="114" xfId="41" applyFont="1" applyBorder="1" applyAlignment="1" applyProtection="1">
      <alignment horizontal="center" vertical="center" wrapText="1"/>
      <protection locked="0"/>
    </xf>
    <xf numFmtId="0" fontId="14" fillId="0" borderId="113" xfId="41" applyFont="1" applyBorder="1" applyAlignment="1" applyProtection="1">
      <alignment horizontal="center" vertical="center" wrapText="1"/>
      <protection locked="0"/>
    </xf>
    <xf numFmtId="0" fontId="14" fillId="0" borderId="227" xfId="41" applyFont="1" applyBorder="1" applyAlignment="1" applyProtection="1">
      <alignment horizontal="center" vertical="center" wrapText="1"/>
      <protection locked="0"/>
    </xf>
    <xf numFmtId="2" fontId="94" fillId="0" borderId="229" xfId="41" applyNumberFormat="1" applyFont="1" applyBorder="1" applyAlignment="1" applyProtection="1">
      <alignment horizontal="center" wrapText="1"/>
      <protection locked="0"/>
    </xf>
    <xf numFmtId="0" fontId="78" fillId="43" borderId="227" xfId="41" applyFont="1" applyFill="1" applyBorder="1" applyAlignment="1">
      <alignment horizontal="center" vertical="center"/>
    </xf>
    <xf numFmtId="0" fontId="78" fillId="43" borderId="229" xfId="41" applyFont="1" applyFill="1" applyBorder="1" applyAlignment="1">
      <alignment horizontal="center" vertical="center"/>
    </xf>
    <xf numFmtId="0" fontId="78" fillId="43" borderId="228" xfId="41" applyFont="1" applyFill="1" applyBorder="1" applyAlignment="1">
      <alignment horizontal="center" vertical="center"/>
    </xf>
    <xf numFmtId="0" fontId="26" fillId="0" borderId="234" xfId="41" applyFont="1" applyBorder="1" applyAlignment="1" applyProtection="1">
      <alignment horizontal="center" vertical="center" wrapText="1"/>
      <protection locked="0"/>
    </xf>
    <xf numFmtId="4" fontId="26" fillId="35" borderId="114" xfId="41" applyNumberFormat="1" applyFont="1" applyFill="1" applyBorder="1" applyAlignment="1" applyProtection="1">
      <alignment horizontal="center" wrapText="1"/>
      <protection locked="0"/>
    </xf>
    <xf numFmtId="4" fontId="26" fillId="35" borderId="113" xfId="41" applyNumberFormat="1" applyFont="1" applyFill="1" applyBorder="1" applyAlignment="1" applyProtection="1">
      <alignment horizontal="center" wrapText="1"/>
      <protection locked="0"/>
    </xf>
    <xf numFmtId="4" fontId="151" fillId="35" borderId="227" xfId="41" applyNumberFormat="1" applyFont="1" applyFill="1" applyBorder="1" applyAlignment="1" applyProtection="1">
      <alignment horizontal="center" wrapText="1"/>
      <protection locked="0"/>
    </xf>
    <xf numFmtId="4" fontId="151" fillId="35" borderId="228" xfId="41" applyNumberFormat="1" applyFont="1" applyFill="1" applyBorder="1" applyAlignment="1" applyProtection="1">
      <alignment horizontal="center" wrapText="1"/>
      <protection locked="0"/>
    </xf>
    <xf numFmtId="4" fontId="151" fillId="35" borderId="229" xfId="41" applyNumberFormat="1" applyFont="1" applyFill="1" applyBorder="1" applyAlignment="1" applyProtection="1">
      <alignment horizontal="center" wrapText="1"/>
      <protection locked="0"/>
    </xf>
    <xf numFmtId="4" fontId="26" fillId="35" borderId="114" xfId="41" applyNumberFormat="1" applyFont="1" applyFill="1" applyBorder="1" applyAlignment="1" applyProtection="1">
      <alignment horizontal="center" vertical="center" wrapText="1"/>
      <protection locked="0"/>
    </xf>
    <xf numFmtId="4" fontId="26" fillId="35" borderId="113" xfId="41" applyNumberFormat="1" applyFont="1" applyFill="1" applyBorder="1" applyAlignment="1" applyProtection="1">
      <alignment horizontal="center" vertical="center" wrapText="1"/>
      <protection locked="0"/>
    </xf>
    <xf numFmtId="4" fontId="26" fillId="35" borderId="227" xfId="41" applyNumberFormat="1" applyFont="1" applyFill="1" applyBorder="1" applyAlignment="1" applyProtection="1">
      <alignment horizontal="center" vertical="center" wrapText="1"/>
      <protection locked="0"/>
    </xf>
    <xf numFmtId="4" fontId="26" fillId="35" borderId="228" xfId="41" applyNumberFormat="1" applyFont="1" applyFill="1" applyBorder="1" applyAlignment="1" applyProtection="1">
      <alignment horizontal="center" vertical="center" wrapText="1"/>
      <protection locked="0"/>
    </xf>
    <xf numFmtId="4" fontId="26" fillId="35" borderId="229" xfId="41" applyNumberFormat="1" applyFont="1" applyFill="1" applyBorder="1" applyAlignment="1" applyProtection="1">
      <alignment horizontal="center" vertical="center" wrapText="1"/>
      <protection locked="0"/>
    </xf>
    <xf numFmtId="0" fontId="15" fillId="43" borderId="237" xfId="41" applyFont="1" applyFill="1" applyBorder="1" applyAlignment="1">
      <alignment horizontal="center" vertical="center" wrapText="1"/>
    </xf>
    <xf numFmtId="0" fontId="15" fillId="43" borderId="220" xfId="41" applyFont="1" applyFill="1" applyBorder="1" applyAlignment="1">
      <alignment horizontal="center" vertical="center" wrapText="1"/>
    </xf>
    <xf numFmtId="0" fontId="15" fillId="43" borderId="238" xfId="41" applyFont="1" applyFill="1" applyBorder="1" applyAlignment="1">
      <alignment horizontal="center" vertical="center" wrapText="1"/>
    </xf>
    <xf numFmtId="0" fontId="15" fillId="42" borderId="221" xfId="41" applyFont="1" applyFill="1" applyBorder="1" applyAlignment="1">
      <alignment horizontal="center" vertical="center" wrapText="1"/>
    </xf>
    <xf numFmtId="0" fontId="15" fillId="42" borderId="116" xfId="41" applyFont="1" applyFill="1" applyBorder="1" applyAlignment="1">
      <alignment horizontal="center" vertical="center" wrapText="1"/>
    </xf>
    <xf numFmtId="0" fontId="15" fillId="43" borderId="237" xfId="41" applyFont="1" applyFill="1" applyBorder="1" applyAlignment="1">
      <alignment horizontal="center" vertical="center"/>
    </xf>
    <xf numFmtId="0" fontId="15" fillId="43" borderId="220" xfId="41" applyFont="1" applyFill="1" applyBorder="1" applyAlignment="1">
      <alignment horizontal="center" vertical="center"/>
    </xf>
    <xf numFmtId="0" fontId="15" fillId="43" borderId="238" xfId="41" applyFont="1" applyFill="1" applyBorder="1" applyAlignment="1">
      <alignment horizontal="center" vertical="center"/>
    </xf>
    <xf numFmtId="0" fontId="15" fillId="43" borderId="123" xfId="41" applyFont="1" applyFill="1" applyBorder="1" applyAlignment="1">
      <alignment horizontal="center" vertical="center" wrapText="1"/>
    </xf>
    <xf numFmtId="0" fontId="15" fillId="43" borderId="119" xfId="41" applyFont="1" applyFill="1" applyBorder="1" applyAlignment="1">
      <alignment horizontal="center" vertical="center" wrapText="1"/>
    </xf>
    <xf numFmtId="0" fontId="15" fillId="43" borderId="116" xfId="41" applyFont="1" applyFill="1" applyBorder="1" applyAlignment="1">
      <alignment horizontal="center" vertical="center" wrapText="1"/>
    </xf>
    <xf numFmtId="0" fontId="15" fillId="43" borderId="122" xfId="41" applyFont="1" applyFill="1" applyBorder="1" applyAlignment="1">
      <alignment horizontal="center" vertical="center"/>
    </xf>
    <xf numFmtId="0" fontId="15" fillId="43" borderId="115" xfId="41" applyFont="1" applyFill="1" applyBorder="1" applyAlignment="1">
      <alignment horizontal="center" vertical="center"/>
    </xf>
    <xf numFmtId="0" fontId="15" fillId="43" borderId="118" xfId="41" applyFont="1" applyFill="1" applyBorder="1" applyAlignment="1">
      <alignment horizontal="center" vertical="center"/>
    </xf>
    <xf numFmtId="0" fontId="15" fillId="43" borderId="122" xfId="41" applyFont="1" applyFill="1" applyBorder="1" applyAlignment="1">
      <alignment horizontal="center" vertical="center" wrapText="1"/>
    </xf>
    <xf numFmtId="0" fontId="15" fillId="43" borderId="115" xfId="41" applyFont="1" applyFill="1" applyBorder="1" applyAlignment="1">
      <alignment horizontal="center" vertical="center" wrapText="1"/>
    </xf>
    <xf numFmtId="0" fontId="15" fillId="43" borderId="118" xfId="41" applyFont="1" applyFill="1" applyBorder="1" applyAlignment="1">
      <alignment horizontal="center" vertical="center" wrapText="1"/>
    </xf>
    <xf numFmtId="0" fontId="15" fillId="43" borderId="124" xfId="41" applyFont="1" applyFill="1" applyBorder="1" applyAlignment="1">
      <alignment horizontal="center" vertical="center" wrapText="1"/>
    </xf>
    <xf numFmtId="0" fontId="15" fillId="43" borderId="120" xfId="41" applyFont="1" applyFill="1" applyBorder="1" applyAlignment="1">
      <alignment horizontal="center" vertical="center" wrapText="1"/>
    </xf>
    <xf numFmtId="0" fontId="15" fillId="43" borderId="117" xfId="41" applyFont="1" applyFill="1" applyBorder="1" applyAlignment="1">
      <alignment horizontal="center" vertical="center" wrapText="1"/>
    </xf>
    <xf numFmtId="0" fontId="140" fillId="0" borderId="0" xfId="41" applyFont="1" applyAlignment="1">
      <alignment horizontal="center"/>
    </xf>
    <xf numFmtId="0" fontId="15" fillId="44" borderId="228" xfId="41" applyFont="1" applyFill="1" applyBorder="1" applyAlignment="1">
      <alignment horizontal="center" vertical="center" wrapText="1"/>
    </xf>
    <xf numFmtId="0" fontId="15" fillId="44" borderId="235" xfId="41" applyFont="1" applyFill="1" applyBorder="1" applyAlignment="1">
      <alignment horizontal="center" vertical="center" wrapText="1"/>
    </xf>
    <xf numFmtId="0" fontId="15" fillId="44" borderId="225" xfId="41" applyFont="1" applyFill="1" applyBorder="1" applyAlignment="1">
      <alignment horizontal="center" vertical="center" wrapText="1"/>
    </xf>
    <xf numFmtId="0" fontId="15" fillId="44" borderId="236" xfId="41" applyFont="1" applyFill="1" applyBorder="1" applyAlignment="1">
      <alignment horizontal="center" vertical="center" wrapText="1"/>
    </xf>
    <xf numFmtId="0" fontId="40" fillId="43" borderId="233" xfId="41" applyFont="1" applyFill="1" applyBorder="1" applyAlignment="1">
      <alignment horizontal="center" vertical="center"/>
    </xf>
    <xf numFmtId="0" fontId="40" fillId="43" borderId="0" xfId="41" applyFont="1" applyFill="1" applyAlignment="1">
      <alignment horizontal="center" vertical="center"/>
    </xf>
    <xf numFmtId="0" fontId="40" fillId="43" borderId="234" xfId="41" applyFont="1" applyFill="1" applyBorder="1" applyAlignment="1">
      <alignment horizontal="center" vertical="center"/>
    </xf>
    <xf numFmtId="0" fontId="40" fillId="0" borderId="227" xfId="41" applyFont="1" applyBorder="1" applyAlignment="1">
      <alignment horizontal="center" vertical="center"/>
    </xf>
    <xf numFmtId="0" fontId="40" fillId="0" borderId="229" xfId="41" applyFont="1" applyBorder="1" applyAlignment="1">
      <alignment horizontal="center" vertical="center"/>
    </xf>
    <xf numFmtId="0" fontId="40" fillId="0" borderId="228" xfId="41" applyFont="1" applyBorder="1" applyAlignment="1">
      <alignment horizontal="center" vertical="center"/>
    </xf>
    <xf numFmtId="0" fontId="40" fillId="0" borderId="0" xfId="41" applyFont="1" applyAlignment="1">
      <alignment horizontal="right" vertical="center"/>
    </xf>
    <xf numFmtId="0" fontId="28" fillId="0" borderId="0" xfId="41" applyFont="1" applyAlignment="1">
      <alignment horizontal="right" vertical="center" wrapText="1"/>
    </xf>
    <xf numFmtId="0" fontId="84" fillId="43" borderId="237" xfId="41" applyFont="1" applyFill="1" applyBorder="1" applyAlignment="1">
      <alignment horizontal="center" vertical="center"/>
    </xf>
    <xf numFmtId="0" fontId="84" fillId="43" borderId="220" xfId="41" applyFont="1" applyFill="1" applyBorder="1" applyAlignment="1">
      <alignment horizontal="center" vertical="center"/>
    </xf>
    <xf numFmtId="0" fontId="84" fillId="43" borderId="238" xfId="41" applyFont="1" applyFill="1" applyBorder="1" applyAlignment="1">
      <alignment horizontal="center" vertical="center"/>
    </xf>
    <xf numFmtId="0" fontId="84" fillId="43" borderId="123" xfId="41" applyFont="1" applyFill="1" applyBorder="1" applyAlignment="1">
      <alignment horizontal="center" vertical="center" wrapText="1"/>
    </xf>
    <xf numFmtId="0" fontId="84" fillId="43" borderId="119" xfId="41" applyFont="1" applyFill="1" applyBorder="1" applyAlignment="1">
      <alignment horizontal="center" vertical="center" wrapText="1"/>
    </xf>
    <xf numFmtId="0" fontId="84" fillId="43" borderId="116" xfId="41" applyFont="1" applyFill="1" applyBorder="1" applyAlignment="1">
      <alignment horizontal="center" vertical="center" wrapText="1"/>
    </xf>
    <xf numFmtId="0" fontId="84" fillId="43" borderId="122" xfId="41" applyFont="1" applyFill="1" applyBorder="1" applyAlignment="1">
      <alignment horizontal="center" vertical="center"/>
    </xf>
    <xf numFmtId="0" fontId="84" fillId="43" borderId="115" xfId="41" applyFont="1" applyFill="1" applyBorder="1" applyAlignment="1">
      <alignment horizontal="center" vertical="center"/>
    </xf>
    <xf numFmtId="0" fontId="84" fillId="43" borderId="118" xfId="41" applyFont="1" applyFill="1" applyBorder="1" applyAlignment="1">
      <alignment horizontal="center" vertical="center"/>
    </xf>
    <xf numFmtId="0" fontId="28" fillId="33" borderId="230" xfId="41" applyFont="1" applyFill="1" applyBorder="1" applyAlignment="1">
      <alignment horizontal="left" vertical="center" wrapText="1"/>
    </xf>
    <xf numFmtId="0" fontId="28" fillId="33" borderId="231" xfId="41" applyFont="1" applyFill="1" applyBorder="1" applyAlignment="1">
      <alignment horizontal="left" vertical="center" wrapText="1"/>
    </xf>
    <xf numFmtId="0" fontId="28" fillId="33" borderId="232" xfId="41" applyFont="1" applyFill="1" applyBorder="1" applyAlignment="1">
      <alignment horizontal="left" vertical="center" wrapText="1"/>
    </xf>
    <xf numFmtId="0" fontId="28" fillId="35" borderId="227" xfId="41" applyFont="1" applyFill="1" applyBorder="1" applyAlignment="1" applyProtection="1">
      <alignment horizontal="left" vertical="center" wrapText="1"/>
      <protection locked="0"/>
    </xf>
    <xf numFmtId="0" fontId="28" fillId="35" borderId="229" xfId="41" applyFont="1" applyFill="1" applyBorder="1" applyAlignment="1" applyProtection="1">
      <alignment horizontal="left" vertical="center" wrapText="1"/>
      <protection locked="0"/>
    </xf>
    <xf numFmtId="0" fontId="28" fillId="35" borderId="228" xfId="41" applyFont="1" applyFill="1" applyBorder="1" applyAlignment="1" applyProtection="1">
      <alignment horizontal="left" vertical="center" wrapText="1"/>
      <protection locked="0"/>
    </xf>
    <xf numFmtId="0" fontId="78" fillId="45" borderId="237" xfId="0" applyFont="1" applyFill="1" applyBorder="1" applyAlignment="1">
      <alignment horizontal="center" vertical="center"/>
    </xf>
    <xf numFmtId="0" fontId="78" fillId="45" borderId="220" xfId="0" applyFont="1" applyFill="1" applyBorder="1" applyAlignment="1">
      <alignment horizontal="center" vertical="center"/>
    </xf>
    <xf numFmtId="0" fontId="78" fillId="45" borderId="238" xfId="0" applyFont="1" applyFill="1" applyBorder="1" applyAlignment="1">
      <alignment horizontal="center" vertical="center"/>
    </xf>
    <xf numFmtId="0" fontId="78" fillId="45" borderId="237" xfId="0" applyFont="1" applyFill="1" applyBorder="1" applyAlignment="1">
      <alignment horizontal="center" vertical="center" wrapText="1"/>
    </xf>
    <xf numFmtId="0" fontId="78" fillId="45" borderId="220" xfId="0" applyFont="1" applyFill="1" applyBorder="1" applyAlignment="1">
      <alignment horizontal="center" vertical="center" wrapText="1"/>
    </xf>
    <xf numFmtId="0" fontId="78" fillId="45" borderId="238" xfId="0" applyFont="1" applyFill="1" applyBorder="1" applyAlignment="1">
      <alignment horizontal="center" vertical="center" wrapText="1"/>
    </xf>
    <xf numFmtId="0" fontId="78" fillId="45" borderId="237" xfId="41" applyFont="1" applyFill="1" applyBorder="1" applyAlignment="1">
      <alignment horizontal="center" vertical="top" wrapText="1"/>
    </xf>
    <xf numFmtId="0" fontId="78" fillId="45" borderId="238" xfId="41" applyFont="1" applyFill="1" applyBorder="1" applyAlignment="1">
      <alignment horizontal="center" vertical="top" wrapText="1"/>
    </xf>
    <xf numFmtId="0" fontId="28" fillId="33" borderId="235" xfId="41" applyFont="1" applyFill="1" applyBorder="1" applyAlignment="1">
      <alignment horizontal="left" vertical="center" wrapText="1"/>
    </xf>
    <xf numFmtId="0" fontId="28" fillId="33" borderId="225" xfId="41" applyFont="1" applyFill="1" applyBorder="1" applyAlignment="1">
      <alignment horizontal="left" vertical="center" wrapText="1"/>
    </xf>
    <xf numFmtId="0" fontId="28" fillId="33" borderId="236" xfId="41" applyFont="1" applyFill="1" applyBorder="1" applyAlignment="1">
      <alignment horizontal="left" vertical="center" wrapText="1"/>
    </xf>
    <xf numFmtId="0" fontId="14" fillId="0" borderId="227" xfId="41" applyFont="1" applyBorder="1" applyAlignment="1" applyProtection="1">
      <alignment wrapText="1"/>
      <protection locked="0"/>
    </xf>
    <xf numFmtId="0" fontId="14" fillId="0" borderId="229" xfId="41" applyFont="1" applyBorder="1" applyAlignment="1" applyProtection="1">
      <alignment wrapText="1"/>
      <protection locked="0"/>
    </xf>
    <xf numFmtId="4" fontId="15" fillId="0" borderId="227" xfId="41" applyNumberFormat="1" applyFont="1" applyBorder="1" applyAlignment="1" applyProtection="1">
      <alignment horizontal="center" wrapText="1"/>
      <protection locked="0"/>
    </xf>
    <xf numFmtId="4" fontId="15" fillId="0" borderId="229" xfId="41" applyNumberFormat="1" applyFont="1" applyBorder="1" applyAlignment="1" applyProtection="1">
      <alignment horizontal="center" wrapText="1"/>
      <protection locked="0"/>
    </xf>
    <xf numFmtId="4" fontId="15" fillId="0" borderId="228" xfId="41" applyNumberFormat="1" applyFont="1" applyBorder="1" applyAlignment="1" applyProtection="1">
      <alignment horizontal="center" wrapText="1"/>
      <protection locked="0"/>
    </xf>
    <xf numFmtId="0" fontId="78" fillId="45" borderId="230" xfId="0" applyFont="1" applyFill="1" applyBorder="1" applyAlignment="1">
      <alignment horizontal="center" vertical="center"/>
    </xf>
    <xf numFmtId="0" fontId="78" fillId="45" borderId="233" xfId="0" applyFont="1" applyFill="1" applyBorder="1" applyAlignment="1">
      <alignment horizontal="center" vertical="center"/>
    </xf>
    <xf numFmtId="0" fontId="78" fillId="45" borderId="235" xfId="0" applyFont="1" applyFill="1" applyBorder="1" applyAlignment="1">
      <alignment horizontal="center" vertical="center"/>
    </xf>
    <xf numFmtId="0" fontId="28" fillId="33" borderId="233" xfId="41" applyFont="1" applyFill="1" applyBorder="1" applyAlignment="1">
      <alignment horizontal="left" vertical="center" wrapText="1"/>
    </xf>
    <xf numFmtId="0" fontId="28" fillId="33" borderId="0" xfId="41" applyFont="1" applyFill="1" applyAlignment="1">
      <alignment horizontal="left" vertical="center" wrapText="1"/>
    </xf>
    <xf numFmtId="0" fontId="28" fillId="33" borderId="234" xfId="41" applyFont="1" applyFill="1" applyBorder="1" applyAlignment="1">
      <alignment horizontal="left" vertical="center" wrapText="1"/>
    </xf>
    <xf numFmtId="0" fontId="28" fillId="0" borderId="237" xfId="41" applyFont="1" applyBorder="1" applyAlignment="1" applyProtection="1">
      <alignment horizontal="center"/>
      <protection locked="0"/>
    </xf>
    <xf numFmtId="0" fontId="28" fillId="0" borderId="220" xfId="41" applyFont="1" applyBorder="1" applyAlignment="1" applyProtection="1">
      <alignment horizontal="center"/>
      <protection locked="0"/>
    </xf>
    <xf numFmtId="0" fontId="28" fillId="0" borderId="238" xfId="41" applyFont="1" applyBorder="1" applyAlignment="1" applyProtection="1">
      <alignment horizontal="center"/>
      <protection locked="0"/>
    </xf>
    <xf numFmtId="0" fontId="14" fillId="0" borderId="227" xfId="41" applyFont="1" applyBorder="1" applyAlignment="1" applyProtection="1">
      <alignment horizontal="center" wrapText="1"/>
      <protection locked="0"/>
    </xf>
    <xf numFmtId="0" fontId="14" fillId="0" borderId="229" xfId="41" applyFont="1" applyBorder="1" applyAlignment="1" applyProtection="1">
      <alignment horizontal="center" wrapText="1"/>
      <protection locked="0"/>
    </xf>
    <xf numFmtId="0" fontId="14" fillId="0" borderId="228" xfId="41" applyFont="1" applyBorder="1" applyAlignment="1" applyProtection="1">
      <alignment horizontal="center" wrapText="1"/>
      <protection locked="0"/>
    </xf>
    <xf numFmtId="4" fontId="26" fillId="35" borderId="227" xfId="41" applyNumberFormat="1" applyFont="1" applyFill="1" applyBorder="1" applyAlignment="1" applyProtection="1">
      <alignment horizontal="center" wrapText="1"/>
      <protection locked="0"/>
    </xf>
    <xf numFmtId="4" fontId="26" fillId="35" borderId="229" xfId="41" applyNumberFormat="1" applyFont="1" applyFill="1" applyBorder="1" applyAlignment="1" applyProtection="1">
      <alignment horizontal="center" wrapText="1"/>
      <protection locked="0"/>
    </xf>
    <xf numFmtId="4" fontId="26" fillId="35" borderId="228" xfId="41" applyNumberFormat="1" applyFont="1" applyFill="1" applyBorder="1" applyAlignment="1" applyProtection="1">
      <alignment horizontal="center" wrapText="1"/>
      <protection locked="0"/>
    </xf>
    <xf numFmtId="170" fontId="40" fillId="35" borderId="41" xfId="41" applyNumberFormat="1" applyFont="1" applyFill="1" applyBorder="1" applyAlignment="1">
      <alignment horizontal="left" vertical="center" wrapText="1" indent="1"/>
    </xf>
    <xf numFmtId="170" fontId="40" fillId="35" borderId="42" xfId="41" applyNumberFormat="1" applyFont="1" applyFill="1" applyBorder="1" applyAlignment="1">
      <alignment horizontal="left" vertical="center" wrapText="1" indent="1"/>
    </xf>
    <xf numFmtId="170" fontId="40" fillId="35" borderId="43" xfId="41" applyNumberFormat="1" applyFont="1" applyFill="1" applyBorder="1" applyAlignment="1">
      <alignment horizontal="left" vertical="center" wrapText="1" indent="1"/>
    </xf>
    <xf numFmtId="170" fontId="40" fillId="35" borderId="44" xfId="41" applyNumberFormat="1" applyFont="1" applyFill="1" applyBorder="1" applyAlignment="1">
      <alignment horizontal="left" vertical="center" wrapText="1" indent="1"/>
    </xf>
    <xf numFmtId="170" fontId="40" fillId="35" borderId="51" xfId="41" applyNumberFormat="1" applyFont="1" applyFill="1" applyBorder="1" applyAlignment="1">
      <alignment horizontal="left" vertical="center" wrapText="1" indent="1"/>
    </xf>
    <xf numFmtId="170" fontId="40" fillId="35" borderId="52" xfId="41" applyNumberFormat="1" applyFont="1" applyFill="1" applyBorder="1" applyAlignment="1">
      <alignment horizontal="left" vertical="center" wrapText="1" indent="1"/>
    </xf>
    <xf numFmtId="0" fontId="15" fillId="42" borderId="220" xfId="41" applyFont="1" applyFill="1" applyBorder="1" applyAlignment="1">
      <alignment horizontal="center" vertical="center" wrapText="1"/>
    </xf>
    <xf numFmtId="0" fontId="40" fillId="48" borderId="233" xfId="0" applyFont="1" applyFill="1" applyBorder="1" applyAlignment="1">
      <alignment horizontal="center" vertical="top" wrapText="1"/>
    </xf>
    <xf numFmtId="0" fontId="40" fillId="48" borderId="234" xfId="0" applyFont="1" applyFill="1" applyBorder="1" applyAlignment="1">
      <alignment horizontal="center" vertical="top" wrapText="1"/>
    </xf>
    <xf numFmtId="0" fontId="40" fillId="48" borderId="235" xfId="0" applyFont="1" applyFill="1" applyBorder="1" applyAlignment="1">
      <alignment horizontal="center" vertical="top" wrapText="1"/>
    </xf>
    <xf numFmtId="0" fontId="40" fillId="48" borderId="236" xfId="0" applyFont="1" applyFill="1" applyBorder="1" applyAlignment="1">
      <alignment horizontal="center" vertical="top" wrapText="1"/>
    </xf>
    <xf numFmtId="0" fontId="40" fillId="49" borderId="227" xfId="0" applyFont="1" applyFill="1" applyBorder="1" applyAlignment="1">
      <alignment horizontal="center" wrapText="1"/>
    </xf>
    <xf numFmtId="0" fontId="40" fillId="49" borderId="229" xfId="0" applyFont="1" applyFill="1" applyBorder="1" applyAlignment="1">
      <alignment horizontal="center" wrapText="1"/>
    </xf>
    <xf numFmtId="0" fontId="40" fillId="48" borderId="237" xfId="0" applyFont="1" applyFill="1" applyBorder="1" applyAlignment="1">
      <alignment horizontal="center" wrapText="1"/>
    </xf>
    <xf numFmtId="0" fontId="40" fillId="48" borderId="220" xfId="0" applyFont="1" applyFill="1" applyBorder="1" applyAlignment="1">
      <alignment horizontal="center" wrapText="1"/>
    </xf>
    <xf numFmtId="0" fontId="15" fillId="46" borderId="227" xfId="0" applyFont="1" applyFill="1" applyBorder="1" applyAlignment="1">
      <alignment horizontal="center" vertical="center" wrapText="1"/>
    </xf>
    <xf numFmtId="0" fontId="15" fillId="46" borderId="229" xfId="0" applyFont="1" applyFill="1" applyBorder="1" applyAlignment="1">
      <alignment horizontal="center" vertical="center" wrapText="1"/>
    </xf>
    <xf numFmtId="0" fontId="84" fillId="45" borderId="227" xfId="0" applyFont="1" applyFill="1" applyBorder="1" applyAlignment="1">
      <alignment horizontal="center" wrapText="1"/>
    </xf>
    <xf numFmtId="0" fontId="84" fillId="45" borderId="229" xfId="0" applyFont="1" applyFill="1" applyBorder="1" applyAlignment="1">
      <alignment horizontal="center" wrapText="1"/>
    </xf>
    <xf numFmtId="0" fontId="84" fillId="45" borderId="228" xfId="0" applyFont="1" applyFill="1" applyBorder="1" applyAlignment="1">
      <alignment horizontal="center" wrapText="1"/>
    </xf>
    <xf numFmtId="0" fontId="28" fillId="0" borderId="42" xfId="41" applyFont="1" applyBorder="1" applyAlignment="1">
      <alignment horizontal="center"/>
    </xf>
    <xf numFmtId="0" fontId="78" fillId="45" borderId="227" xfId="41" applyFont="1" applyFill="1" applyBorder="1" applyAlignment="1">
      <alignment horizontal="left" vertical="center"/>
    </xf>
    <xf numFmtId="0" fontId="78" fillId="45" borderId="229" xfId="41" applyFont="1" applyFill="1" applyBorder="1" applyAlignment="1">
      <alignment horizontal="left" vertical="center"/>
    </xf>
    <xf numFmtId="0" fontId="78" fillId="45" borderId="228" xfId="41" applyFont="1" applyFill="1" applyBorder="1" applyAlignment="1">
      <alignment horizontal="left" vertical="center"/>
    </xf>
    <xf numFmtId="0" fontId="78" fillId="45" borderId="227" xfId="41" applyFont="1" applyFill="1" applyBorder="1" applyAlignment="1">
      <alignment horizontal="center"/>
    </xf>
    <xf numFmtId="0" fontId="78" fillId="45" borderId="229" xfId="41" applyFont="1" applyFill="1" applyBorder="1" applyAlignment="1">
      <alignment horizontal="center"/>
    </xf>
    <xf numFmtId="0" fontId="78" fillId="45" borderId="228" xfId="41" applyFont="1" applyFill="1" applyBorder="1" applyAlignment="1">
      <alignment horizontal="center"/>
    </xf>
    <xf numFmtId="0" fontId="71" fillId="35" borderId="48" xfId="41" applyFont="1" applyFill="1" applyBorder="1" applyAlignment="1">
      <alignment horizontal="left" vertical="center" wrapText="1" indent="1"/>
    </xf>
    <xf numFmtId="0" fontId="71" fillId="35" borderId="49" xfId="41" applyFont="1" applyFill="1" applyBorder="1" applyAlignment="1">
      <alignment horizontal="left" vertical="center" wrapText="1" indent="1"/>
    </xf>
    <xf numFmtId="0" fontId="71" fillId="35" borderId="50" xfId="41" applyFont="1" applyFill="1" applyBorder="1" applyAlignment="1">
      <alignment horizontal="left" vertical="center" wrapText="1" indent="1"/>
    </xf>
    <xf numFmtId="0" fontId="71" fillId="35" borderId="44" xfId="41" applyFont="1" applyFill="1" applyBorder="1" applyAlignment="1">
      <alignment horizontal="left" vertical="center" wrapText="1" indent="1"/>
    </xf>
    <xf numFmtId="0" fontId="71" fillId="35" borderId="51" xfId="41" applyFont="1" applyFill="1" applyBorder="1" applyAlignment="1">
      <alignment horizontal="left" vertical="center" wrapText="1" indent="1"/>
    </xf>
    <xf numFmtId="0" fontId="71" fillId="35" borderId="52" xfId="41" applyFont="1" applyFill="1" applyBorder="1" applyAlignment="1">
      <alignment horizontal="left" vertical="center" wrapText="1" indent="1"/>
    </xf>
    <xf numFmtId="0" fontId="40" fillId="33" borderId="41" xfId="41" applyFont="1" applyFill="1" applyBorder="1" applyAlignment="1">
      <alignment horizontal="center" vertical="center" wrapText="1"/>
    </xf>
    <xf numFmtId="0" fontId="40" fillId="33" borderId="42" xfId="41" applyFont="1" applyFill="1" applyBorder="1" applyAlignment="1">
      <alignment horizontal="center" vertical="center" wrapText="1"/>
    </xf>
    <xf numFmtId="0" fontId="40" fillId="33" borderId="43" xfId="41" applyFont="1" applyFill="1" applyBorder="1" applyAlignment="1">
      <alignment horizontal="center" vertical="center" wrapText="1"/>
    </xf>
    <xf numFmtId="0" fontId="208" fillId="0" borderId="0" xfId="41" applyFont="1" applyAlignment="1">
      <alignment horizontal="center" vertical="center"/>
    </xf>
    <xf numFmtId="0" fontId="71" fillId="0" borderId="0" xfId="41" applyFont="1" applyAlignment="1">
      <alignment horizontal="left" vertical="center" wrapText="1" readingOrder="1"/>
    </xf>
    <xf numFmtId="0" fontId="41" fillId="0" borderId="0" xfId="41" applyFont="1" applyAlignment="1">
      <alignment horizontal="left" wrapText="1"/>
    </xf>
    <xf numFmtId="0" fontId="41" fillId="0" borderId="51" xfId="41" applyFont="1" applyBorder="1" applyAlignment="1">
      <alignment horizontal="left" wrapText="1"/>
    </xf>
    <xf numFmtId="0" fontId="71" fillId="35" borderId="41" xfId="41" applyFont="1" applyFill="1" applyBorder="1" applyAlignment="1">
      <alignment horizontal="left" vertical="center" wrapText="1" indent="1"/>
    </xf>
    <xf numFmtId="0" fontId="71" fillId="35" borderId="42" xfId="41" applyFont="1" applyFill="1" applyBorder="1" applyAlignment="1">
      <alignment horizontal="left" vertical="center" wrapText="1" indent="1"/>
    </xf>
    <xf numFmtId="0" fontId="71" fillId="35" borderId="43" xfId="41" applyFont="1" applyFill="1" applyBorder="1" applyAlignment="1">
      <alignment horizontal="left" vertical="center" wrapText="1" indent="1"/>
    </xf>
    <xf numFmtId="0" fontId="71" fillId="35" borderId="53" xfId="41" applyFont="1" applyFill="1" applyBorder="1" applyAlignment="1">
      <alignment horizontal="left" vertical="center" wrapText="1" indent="1"/>
    </xf>
    <xf numFmtId="0" fontId="71" fillId="35" borderId="0" xfId="41" applyFont="1" applyFill="1" applyAlignment="1">
      <alignment horizontal="left" vertical="center" wrapText="1" indent="1"/>
    </xf>
    <xf numFmtId="0" fontId="71" fillId="35" borderId="54" xfId="41" applyFont="1" applyFill="1" applyBorder="1" applyAlignment="1">
      <alignment horizontal="left" vertical="center" wrapText="1" indent="1"/>
    </xf>
    <xf numFmtId="0" fontId="71" fillId="35" borderId="45" xfId="41" applyFont="1" applyFill="1" applyBorder="1" applyAlignment="1">
      <alignment horizontal="left" vertical="center" wrapText="1" indent="1"/>
    </xf>
    <xf numFmtId="0" fontId="71" fillId="35" borderId="46" xfId="41" applyFont="1" applyFill="1" applyBorder="1" applyAlignment="1">
      <alignment horizontal="left" vertical="center" wrapText="1" indent="1"/>
    </xf>
    <xf numFmtId="0" fontId="71" fillId="35" borderId="47" xfId="41" applyFont="1" applyFill="1" applyBorder="1" applyAlignment="1">
      <alignment horizontal="left" vertical="center" wrapText="1" indent="1"/>
    </xf>
    <xf numFmtId="0" fontId="40" fillId="35" borderId="41" xfId="41" applyFont="1" applyFill="1" applyBorder="1" applyAlignment="1">
      <alignment horizontal="left" vertical="center" wrapText="1" indent="1"/>
    </xf>
    <xf numFmtId="0" fontId="40" fillId="35" borderId="42" xfId="41" applyFont="1" applyFill="1" applyBorder="1" applyAlignment="1">
      <alignment horizontal="left" vertical="center" wrapText="1" indent="1"/>
    </xf>
    <xf numFmtId="0" fontId="40" fillId="35" borderId="43" xfId="41" applyFont="1" applyFill="1" applyBorder="1" applyAlignment="1">
      <alignment horizontal="left" vertical="center" wrapText="1" indent="1"/>
    </xf>
    <xf numFmtId="0" fontId="40" fillId="35" borderId="44" xfId="41" applyFont="1" applyFill="1" applyBorder="1" applyAlignment="1">
      <alignment horizontal="left" vertical="center" wrapText="1" indent="1"/>
    </xf>
    <xf numFmtId="0" fontId="40" fillId="35" borderId="51" xfId="41" applyFont="1" applyFill="1" applyBorder="1" applyAlignment="1">
      <alignment horizontal="left" vertical="center" wrapText="1" indent="1"/>
    </xf>
    <xf numFmtId="0" fontId="40" fillId="35" borderId="52" xfId="41" applyFont="1" applyFill="1" applyBorder="1" applyAlignment="1">
      <alignment horizontal="left" vertical="center" wrapText="1" indent="1"/>
    </xf>
    <xf numFmtId="0" fontId="28" fillId="35" borderId="227" xfId="41" applyFont="1" applyFill="1" applyBorder="1" applyAlignment="1" applyProtection="1">
      <alignment horizontal="center"/>
      <protection locked="0"/>
    </xf>
    <xf numFmtId="0" fontId="28" fillId="35" borderId="229" xfId="41" applyFont="1" applyFill="1" applyBorder="1" applyAlignment="1" applyProtection="1">
      <alignment horizontal="center"/>
      <protection locked="0"/>
    </xf>
    <xf numFmtId="0" fontId="28" fillId="35" borderId="228" xfId="41" applyFont="1" applyFill="1" applyBorder="1" applyAlignment="1" applyProtection="1">
      <alignment horizontal="center"/>
      <protection locked="0"/>
    </xf>
    <xf numFmtId="0" fontId="28" fillId="0" borderId="227" xfId="41" applyFont="1" applyBorder="1" applyAlignment="1" applyProtection="1">
      <alignment horizontal="center"/>
      <protection locked="0"/>
    </xf>
    <xf numFmtId="0" fontId="28" fillId="0" borderId="229" xfId="41" applyFont="1" applyBorder="1" applyAlignment="1" applyProtection="1">
      <alignment horizontal="center"/>
      <protection locked="0"/>
    </xf>
    <xf numFmtId="0" fontId="28" fillId="0" borderId="228" xfId="41" applyFont="1" applyBorder="1" applyAlignment="1" applyProtection="1">
      <alignment horizontal="center"/>
      <protection locked="0"/>
    </xf>
    <xf numFmtId="0" fontId="78" fillId="50" borderId="237" xfId="41" applyFont="1" applyFill="1" applyBorder="1" applyAlignment="1">
      <alignment horizontal="center" vertical="top" wrapText="1"/>
    </xf>
    <xf numFmtId="0" fontId="78" fillId="50" borderId="220" xfId="41" applyFont="1" applyFill="1" applyBorder="1" applyAlignment="1">
      <alignment horizontal="center" vertical="top" wrapText="1"/>
    </xf>
    <xf numFmtId="49" fontId="28" fillId="35" borderId="227" xfId="41" applyNumberFormat="1" applyFont="1" applyFill="1" applyBorder="1" applyAlignment="1" applyProtection="1">
      <alignment horizontal="left" wrapText="1"/>
      <protection locked="0"/>
    </xf>
    <xf numFmtId="49" fontId="28" fillId="35" borderId="228" xfId="41" applyNumberFormat="1" applyFont="1" applyFill="1" applyBorder="1" applyAlignment="1" applyProtection="1">
      <alignment horizontal="left" wrapText="1"/>
      <protection locked="0"/>
    </xf>
    <xf numFmtId="0" fontId="28" fillId="0" borderId="235" xfId="41" applyFont="1" applyBorder="1" applyAlignment="1" applyProtection="1">
      <alignment horizontal="center"/>
      <protection locked="0"/>
    </xf>
    <xf numFmtId="0" fontId="28" fillId="0" borderId="236" xfId="41" applyFont="1" applyBorder="1" applyAlignment="1" applyProtection="1">
      <alignment horizontal="center"/>
      <protection locked="0"/>
    </xf>
    <xf numFmtId="0" fontId="40" fillId="42" borderId="237" xfId="41" applyFont="1" applyFill="1" applyBorder="1" applyAlignment="1">
      <alignment horizontal="center" vertical="center" wrapText="1"/>
    </xf>
    <xf numFmtId="0" fontId="40" fillId="42" borderId="220" xfId="41" applyFont="1" applyFill="1" applyBorder="1" applyAlignment="1">
      <alignment horizontal="center" vertical="center" wrapText="1"/>
    </xf>
    <xf numFmtId="0" fontId="40" fillId="42" borderId="238" xfId="41" applyFont="1" applyFill="1" applyBorder="1" applyAlignment="1">
      <alignment horizontal="center" vertical="center" wrapText="1"/>
    </xf>
    <xf numFmtId="0" fontId="78" fillId="50" borderId="237" xfId="41" applyFont="1" applyFill="1" applyBorder="1" applyAlignment="1">
      <alignment horizontal="center" vertical="center"/>
    </xf>
    <xf numFmtId="0" fontId="78" fillId="50" borderId="238" xfId="41" applyFont="1" applyFill="1" applyBorder="1" applyAlignment="1">
      <alignment horizontal="center" vertical="center"/>
    </xf>
    <xf numFmtId="0" fontId="78" fillId="50" borderId="237" xfId="41" applyFont="1" applyFill="1" applyBorder="1" applyAlignment="1">
      <alignment horizontal="center" vertical="center" wrapText="1"/>
    </xf>
    <xf numFmtId="0" fontId="78" fillId="50" borderId="238" xfId="41" applyFont="1" applyFill="1" applyBorder="1" applyAlignment="1">
      <alignment horizontal="center" vertical="center" wrapText="1"/>
    </xf>
    <xf numFmtId="0" fontId="78" fillId="50" borderId="230" xfId="41" applyFont="1" applyFill="1" applyBorder="1" applyAlignment="1">
      <alignment horizontal="center" vertical="center"/>
    </xf>
    <xf numFmtId="0" fontId="78" fillId="50" borderId="232" xfId="41" applyFont="1" applyFill="1" applyBorder="1" applyAlignment="1">
      <alignment horizontal="center" vertical="center"/>
    </xf>
    <xf numFmtId="0" fontId="78" fillId="50" borderId="235" xfId="41" applyFont="1" applyFill="1" applyBorder="1" applyAlignment="1">
      <alignment horizontal="center" vertical="center"/>
    </xf>
    <xf numFmtId="0" fontId="78" fillId="50" borderId="236" xfId="41" applyFont="1" applyFill="1" applyBorder="1" applyAlignment="1">
      <alignment horizontal="center" vertical="center"/>
    </xf>
    <xf numFmtId="0" fontId="78" fillId="50" borderId="230" xfId="41" applyFont="1" applyFill="1" applyBorder="1" applyAlignment="1">
      <alignment horizontal="center" vertical="center" wrapText="1"/>
    </xf>
    <xf numFmtId="0" fontId="78" fillId="50" borderId="231" xfId="41" applyFont="1" applyFill="1" applyBorder="1" applyAlignment="1">
      <alignment horizontal="center" vertical="center" wrapText="1"/>
    </xf>
    <xf numFmtId="0" fontId="78" fillId="50" borderId="232" xfId="41" applyFont="1" applyFill="1" applyBorder="1" applyAlignment="1">
      <alignment horizontal="center" vertical="center" wrapText="1"/>
    </xf>
    <xf numFmtId="0" fontId="78" fillId="50" borderId="235" xfId="41" applyFont="1" applyFill="1" applyBorder="1" applyAlignment="1">
      <alignment horizontal="center" vertical="center" wrapText="1"/>
    </xf>
    <xf numFmtId="0" fontId="78" fillId="50" borderId="225" xfId="41" applyFont="1" applyFill="1" applyBorder="1" applyAlignment="1">
      <alignment horizontal="center" vertical="center" wrapText="1"/>
    </xf>
    <xf numFmtId="0" fontId="78" fillId="50" borderId="236" xfId="41" applyFont="1" applyFill="1" applyBorder="1" applyAlignment="1">
      <alignment horizontal="center" vertical="center" wrapText="1"/>
    </xf>
    <xf numFmtId="0" fontId="78" fillId="50" borderId="227" xfId="41" applyFont="1" applyFill="1" applyBorder="1" applyAlignment="1">
      <alignment horizontal="center" vertical="center" wrapText="1"/>
    </xf>
    <xf numFmtId="0" fontId="78" fillId="50" borderId="229" xfId="41" applyFont="1" applyFill="1" applyBorder="1" applyAlignment="1">
      <alignment horizontal="center" vertical="center" wrapText="1"/>
    </xf>
    <xf numFmtId="0" fontId="78" fillId="50" borderId="228" xfId="41" applyFont="1" applyFill="1" applyBorder="1" applyAlignment="1">
      <alignment horizontal="center" vertical="center" wrapText="1"/>
    </xf>
    <xf numFmtId="0" fontId="78" fillId="50" borderId="231" xfId="41" applyFont="1" applyFill="1" applyBorder="1" applyAlignment="1">
      <alignment horizontal="center" vertical="center"/>
    </xf>
    <xf numFmtId="0" fontId="78" fillId="50" borderId="225" xfId="41" applyFont="1" applyFill="1" applyBorder="1" applyAlignment="1">
      <alignment horizontal="center" vertical="center"/>
    </xf>
    <xf numFmtId="0" fontId="40" fillId="42" borderId="232" xfId="41" applyFont="1" applyFill="1" applyBorder="1" applyAlignment="1">
      <alignment horizontal="center" vertical="center" wrapText="1"/>
    </xf>
    <xf numFmtId="0" fontId="40" fillId="42" borderId="236" xfId="41" applyFont="1" applyFill="1" applyBorder="1" applyAlignment="1">
      <alignment horizontal="center" vertical="center" wrapText="1"/>
    </xf>
    <xf numFmtId="0" fontId="28" fillId="51" borderId="227" xfId="41" applyFont="1" applyFill="1" applyBorder="1" applyAlignment="1">
      <alignment horizontal="center" vertical="top" wrapText="1"/>
    </xf>
    <xf numFmtId="0" fontId="28" fillId="51" borderId="229" xfId="41" applyFont="1" applyFill="1" applyBorder="1" applyAlignment="1">
      <alignment horizontal="center" vertical="top" wrapText="1"/>
    </xf>
    <xf numFmtId="0" fontId="28" fillId="51" borderId="228" xfId="41" applyFont="1" applyFill="1" applyBorder="1" applyAlignment="1">
      <alignment horizontal="center" vertical="top" wrapText="1"/>
    </xf>
    <xf numFmtId="0" fontId="28" fillId="33" borderId="227" xfId="41" applyFont="1" applyFill="1" applyBorder="1" applyAlignment="1">
      <alignment horizontal="left" vertical="center" wrapText="1"/>
    </xf>
    <xf numFmtId="0" fontId="28" fillId="33" borderId="229" xfId="41" applyFont="1" applyFill="1" applyBorder="1" applyAlignment="1">
      <alignment horizontal="left" vertical="center" wrapText="1"/>
    </xf>
    <xf numFmtId="0" fontId="28" fillId="33" borderId="228" xfId="41" applyFont="1" applyFill="1" applyBorder="1" applyAlignment="1">
      <alignment horizontal="left" vertical="center" wrapText="1"/>
    </xf>
    <xf numFmtId="0" fontId="28" fillId="0" borderId="227" xfId="41" applyFont="1" applyBorder="1" applyAlignment="1" applyProtection="1">
      <alignment horizontal="left" vertical="center"/>
      <protection locked="0"/>
    </xf>
    <xf numFmtId="0" fontId="28" fillId="0" borderId="229" xfId="41" applyFont="1" applyBorder="1" applyAlignment="1" applyProtection="1">
      <alignment horizontal="left" vertical="center"/>
      <protection locked="0"/>
    </xf>
    <xf numFmtId="0" fontId="28" fillId="0" borderId="228" xfId="41" applyFont="1" applyBorder="1" applyAlignment="1" applyProtection="1">
      <alignment horizontal="left" vertical="center"/>
      <protection locked="0"/>
    </xf>
    <xf numFmtId="0" fontId="70" fillId="0" borderId="0" xfId="41" applyFont="1" applyAlignment="1">
      <alignment horizontal="left" vertical="top" wrapText="1"/>
    </xf>
    <xf numFmtId="0" fontId="78" fillId="50" borderId="227" xfId="41" applyFont="1" applyFill="1" applyBorder="1" applyAlignment="1">
      <alignment horizontal="left" vertical="center" wrapText="1"/>
    </xf>
    <xf numFmtId="0" fontId="78" fillId="50" borderId="229" xfId="41" applyFont="1" applyFill="1" applyBorder="1" applyAlignment="1">
      <alignment horizontal="left" vertical="center" wrapText="1"/>
    </xf>
    <xf numFmtId="0" fontId="78" fillId="50" borderId="228" xfId="41" applyFont="1" applyFill="1" applyBorder="1" applyAlignment="1">
      <alignment horizontal="left" vertical="center" wrapText="1"/>
    </xf>
    <xf numFmtId="0" fontId="78" fillId="50" borderId="227" xfId="41" applyFont="1" applyFill="1" applyBorder="1" applyAlignment="1">
      <alignment horizontal="center" vertical="center"/>
    </xf>
    <xf numFmtId="0" fontId="78" fillId="50" borderId="229" xfId="41" applyFont="1" applyFill="1" applyBorder="1" applyAlignment="1">
      <alignment horizontal="center" vertical="center"/>
    </xf>
    <xf numFmtId="0" fontId="78" fillId="50" borderId="228" xfId="41" applyFont="1" applyFill="1" applyBorder="1" applyAlignment="1">
      <alignment horizontal="center" vertical="center"/>
    </xf>
    <xf numFmtId="0" fontId="14" fillId="0" borderId="227" xfId="41" applyFont="1" applyBorder="1" applyAlignment="1" applyProtection="1">
      <alignment vertical="center" wrapText="1"/>
      <protection locked="0"/>
    </xf>
    <xf numFmtId="0" fontId="14" fillId="0" borderId="228" xfId="41" applyFont="1" applyBorder="1" applyAlignment="1" applyProtection="1">
      <alignment vertical="center" wrapText="1"/>
      <protection locked="0"/>
    </xf>
    <xf numFmtId="4" fontId="14" fillId="35" borderId="227" xfId="41" applyNumberFormat="1" applyFont="1" applyFill="1" applyBorder="1" applyAlignment="1" applyProtection="1">
      <alignment horizontal="center" vertical="center" wrapText="1"/>
      <protection locked="0"/>
    </xf>
    <xf numFmtId="4" fontId="14" fillId="35" borderId="229" xfId="41" applyNumberFormat="1" applyFont="1" applyFill="1" applyBorder="1" applyAlignment="1" applyProtection="1">
      <alignment horizontal="center" vertical="center" wrapText="1"/>
      <protection locked="0"/>
    </xf>
    <xf numFmtId="4" fontId="14" fillId="35" borderId="228" xfId="41" applyNumberFormat="1" applyFont="1" applyFill="1" applyBorder="1" applyAlignment="1" applyProtection="1">
      <alignment horizontal="center" vertical="center" wrapText="1"/>
      <protection locked="0"/>
    </xf>
    <xf numFmtId="4" fontId="15" fillId="0" borderId="227" xfId="41" applyNumberFormat="1" applyFont="1" applyBorder="1" applyAlignment="1" applyProtection="1">
      <alignment horizontal="center" vertical="center" wrapText="1"/>
      <protection locked="0"/>
    </xf>
    <xf numFmtId="4" fontId="15" fillId="0" borderId="229" xfId="41" applyNumberFormat="1" applyFont="1" applyBorder="1" applyAlignment="1" applyProtection="1">
      <alignment horizontal="center" vertical="center" wrapText="1"/>
      <protection locked="0"/>
    </xf>
    <xf numFmtId="4" fontId="15" fillId="0" borderId="228" xfId="41" applyNumberFormat="1" applyFont="1" applyBorder="1" applyAlignment="1" applyProtection="1">
      <alignment horizontal="center" vertical="center" wrapText="1"/>
      <protection locked="0"/>
    </xf>
    <xf numFmtId="0" fontId="28" fillId="0" borderId="233" xfId="41" applyFont="1" applyBorder="1" applyAlignment="1" applyProtection="1">
      <alignment horizontal="left" vertical="center"/>
      <protection locked="0"/>
    </xf>
    <xf numFmtId="0" fontId="28" fillId="0" borderId="0" xfId="41" applyFont="1" applyAlignment="1" applyProtection="1">
      <alignment horizontal="left" vertical="center"/>
      <protection locked="0"/>
    </xf>
    <xf numFmtId="0" fontId="28" fillId="0" borderId="234" xfId="41" applyFont="1" applyBorder="1" applyAlignment="1" applyProtection="1">
      <alignment horizontal="left" vertical="center"/>
      <protection locked="0"/>
    </xf>
    <xf numFmtId="0" fontId="28" fillId="0" borderId="235" xfId="41" applyFont="1" applyBorder="1" applyAlignment="1" applyProtection="1">
      <alignment horizontal="left" vertical="center"/>
      <protection locked="0"/>
    </xf>
    <xf numFmtId="0" fontId="28" fillId="0" borderId="225" xfId="41" applyFont="1" applyBorder="1" applyAlignment="1" applyProtection="1">
      <alignment horizontal="left" vertical="center"/>
      <protection locked="0"/>
    </xf>
    <xf numFmtId="0" fontId="28" fillId="0" borderId="236" xfId="41" applyFont="1" applyBorder="1" applyAlignment="1" applyProtection="1">
      <alignment horizontal="left" vertical="center"/>
      <protection locked="0"/>
    </xf>
    <xf numFmtId="0" fontId="14" fillId="0" borderId="228" xfId="41" applyFont="1" applyBorder="1" applyAlignment="1" applyProtection="1">
      <alignment wrapText="1"/>
      <protection locked="0"/>
    </xf>
    <xf numFmtId="0" fontId="40" fillId="35" borderId="41" xfId="41" applyFont="1" applyFill="1" applyBorder="1" applyAlignment="1">
      <alignment horizontal="left" vertical="center" wrapText="1"/>
    </xf>
    <xf numFmtId="0" fontId="40" fillId="35" borderId="43" xfId="41" applyFont="1" applyFill="1" applyBorder="1" applyAlignment="1">
      <alignment horizontal="left" vertical="center" wrapText="1"/>
    </xf>
    <xf numFmtId="0" fontId="40" fillId="35" borderId="44" xfId="41" applyFont="1" applyFill="1" applyBorder="1" applyAlignment="1">
      <alignment horizontal="left" vertical="center" wrapText="1"/>
    </xf>
    <xf numFmtId="0" fontId="40" fillId="35" borderId="52" xfId="41" applyFont="1" applyFill="1" applyBorder="1" applyAlignment="1">
      <alignment horizontal="left" vertical="center" wrapText="1"/>
    </xf>
    <xf numFmtId="0" fontId="40" fillId="35" borderId="42" xfId="41" applyFont="1" applyFill="1" applyBorder="1" applyAlignment="1">
      <alignment horizontal="left" vertical="center" wrapText="1"/>
    </xf>
    <xf numFmtId="0" fontId="40" fillId="35" borderId="51" xfId="41" applyFont="1" applyFill="1" applyBorder="1" applyAlignment="1">
      <alignment horizontal="left" vertical="center" wrapText="1"/>
    </xf>
    <xf numFmtId="0" fontId="28" fillId="0" borderId="129" xfId="41" applyFont="1" applyBorder="1" applyAlignment="1">
      <alignment horizontal="center" vertical="center"/>
    </xf>
    <xf numFmtId="0" fontId="28" fillId="0" borderId="128" xfId="41" applyFont="1" applyBorder="1" applyAlignment="1">
      <alignment horizontal="center" vertical="center"/>
    </xf>
    <xf numFmtId="0" fontId="209" fillId="0" borderId="0" xfId="41" applyFont="1" applyAlignment="1">
      <alignment horizontal="center" vertical="center"/>
    </xf>
    <xf numFmtId="0" fontId="90" fillId="0" borderId="0" xfId="41" applyFont="1" applyAlignment="1">
      <alignment horizontal="center" vertical="center"/>
    </xf>
    <xf numFmtId="0" fontId="89" fillId="33" borderId="0" xfId="41" applyFont="1" applyFill="1" applyAlignment="1">
      <alignment horizontal="left" vertical="top" wrapText="1"/>
    </xf>
    <xf numFmtId="0" fontId="40" fillId="33" borderId="0" xfId="41" applyFont="1" applyFill="1" applyAlignment="1">
      <alignment horizontal="left" vertical="center" wrapText="1"/>
    </xf>
    <xf numFmtId="0" fontId="41" fillId="0" borderId="0" xfId="41" applyFont="1" applyAlignment="1">
      <alignment horizontal="left" vertical="top" wrapText="1"/>
    </xf>
    <xf numFmtId="0" fontId="78" fillId="50" borderId="230" xfId="41" applyFont="1" applyFill="1" applyBorder="1" applyAlignment="1">
      <alignment horizontal="center" vertical="top" wrapText="1"/>
    </xf>
    <xf numFmtId="0" fontId="78" fillId="50" borderId="233" xfId="41" applyFont="1" applyFill="1" applyBorder="1" applyAlignment="1">
      <alignment horizontal="center" vertical="top" wrapText="1"/>
    </xf>
    <xf numFmtId="0" fontId="40" fillId="33" borderId="0" xfId="41" applyFont="1" applyFill="1" applyAlignment="1">
      <alignment horizontal="left" wrapText="1"/>
    </xf>
    <xf numFmtId="0" fontId="71" fillId="35" borderId="41" xfId="43" applyFont="1" applyFill="1" applyBorder="1" applyAlignment="1">
      <alignment horizontal="left" vertical="center" wrapText="1" indent="1"/>
    </xf>
    <xf numFmtId="0" fontId="71" fillId="35" borderId="42" xfId="43" applyFont="1" applyFill="1" applyBorder="1" applyAlignment="1">
      <alignment horizontal="left" vertical="center" wrapText="1" indent="1"/>
    </xf>
    <xf numFmtId="0" fontId="71" fillId="35" borderId="43" xfId="43" applyFont="1" applyFill="1" applyBorder="1" applyAlignment="1">
      <alignment horizontal="left" vertical="center" wrapText="1" indent="1"/>
    </xf>
    <xf numFmtId="0" fontId="71" fillId="35" borderId="44" xfId="43" applyFont="1" applyFill="1" applyBorder="1" applyAlignment="1">
      <alignment horizontal="left" vertical="center" wrapText="1" indent="1"/>
    </xf>
    <xf numFmtId="0" fontId="71" fillId="35" borderId="51" xfId="43" applyFont="1" applyFill="1" applyBorder="1" applyAlignment="1">
      <alignment horizontal="left" vertical="center" wrapText="1" indent="1"/>
    </xf>
    <xf numFmtId="0" fontId="71" fillId="35" borderId="52" xfId="43" applyFont="1" applyFill="1" applyBorder="1" applyAlignment="1">
      <alignment horizontal="left" vertical="center" wrapText="1" indent="1"/>
    </xf>
    <xf numFmtId="0" fontId="41" fillId="0" borderId="51" xfId="41" applyFont="1" applyBorder="1" applyAlignment="1">
      <alignment horizontal="left" vertical="top" wrapText="1"/>
    </xf>
    <xf numFmtId="0" fontId="28" fillId="0" borderId="230" xfId="41" applyFont="1" applyBorder="1" applyAlignment="1" applyProtection="1">
      <alignment horizontal="center"/>
      <protection locked="0"/>
    </xf>
    <xf numFmtId="0" fontId="28" fillId="0" borderId="232" xfId="41" applyFont="1" applyBorder="1" applyAlignment="1" applyProtection="1">
      <alignment horizontal="center"/>
      <protection locked="0"/>
    </xf>
    <xf numFmtId="0" fontId="28" fillId="0" borderId="233" xfId="41" applyFont="1" applyBorder="1" applyAlignment="1" applyProtection="1">
      <alignment horizontal="center"/>
      <protection locked="0"/>
    </xf>
    <xf numFmtId="0" fontId="28" fillId="0" borderId="234" xfId="41" applyFont="1" applyBorder="1" applyAlignment="1" applyProtection="1">
      <alignment horizontal="center"/>
      <protection locked="0"/>
    </xf>
    <xf numFmtId="0" fontId="14" fillId="0" borderId="229" xfId="41" applyFont="1" applyBorder="1" applyAlignment="1" applyProtection="1">
      <alignment vertical="center" wrapText="1"/>
      <protection locked="0"/>
    </xf>
    <xf numFmtId="0" fontId="71" fillId="35" borderId="48" xfId="43" applyFont="1" applyFill="1" applyBorder="1" applyAlignment="1">
      <alignment horizontal="left" vertical="center" wrapText="1" indent="1"/>
    </xf>
    <xf numFmtId="0" fontId="71" fillId="35" borderId="49" xfId="43" applyFont="1" applyFill="1" applyBorder="1" applyAlignment="1">
      <alignment horizontal="left" vertical="center" wrapText="1" indent="1"/>
    </xf>
    <xf numFmtId="0" fontId="71" fillId="35" borderId="50" xfId="43" applyFont="1" applyFill="1" applyBorder="1" applyAlignment="1">
      <alignment horizontal="left" vertical="center" wrapText="1" indent="1"/>
    </xf>
    <xf numFmtId="0" fontId="71" fillId="35" borderId="45" xfId="43" applyFont="1" applyFill="1" applyBorder="1" applyAlignment="1">
      <alignment horizontal="left" vertical="center" wrapText="1" indent="1"/>
    </xf>
    <xf numFmtId="0" fontId="71" fillId="35" borderId="46" xfId="43" applyFont="1" applyFill="1" applyBorder="1" applyAlignment="1">
      <alignment horizontal="left" vertical="center" wrapText="1" indent="1"/>
    </xf>
    <xf numFmtId="0" fontId="71" fillId="35" borderId="47" xfId="43" applyFont="1" applyFill="1" applyBorder="1" applyAlignment="1">
      <alignment horizontal="left" vertical="center" wrapText="1" indent="1"/>
    </xf>
    <xf numFmtId="170" fontId="71" fillId="35" borderId="48" xfId="43" applyNumberFormat="1" applyFont="1" applyFill="1" applyBorder="1" applyAlignment="1">
      <alignment horizontal="left" vertical="center" wrapText="1" indent="1"/>
    </xf>
    <xf numFmtId="170" fontId="71" fillId="35" borderId="49" xfId="43" applyNumberFormat="1" applyFont="1" applyFill="1" applyBorder="1" applyAlignment="1">
      <alignment horizontal="left" vertical="center" wrapText="1" indent="1"/>
    </xf>
    <xf numFmtId="170" fontId="71" fillId="35" borderId="50" xfId="43" applyNumberFormat="1" applyFont="1" applyFill="1" applyBorder="1" applyAlignment="1">
      <alignment horizontal="left" vertical="center" wrapText="1" indent="1"/>
    </xf>
    <xf numFmtId="170" fontId="71" fillId="35" borderId="44" xfId="43" applyNumberFormat="1" applyFont="1" applyFill="1" applyBorder="1" applyAlignment="1">
      <alignment horizontal="left" vertical="center" wrapText="1" indent="1"/>
    </xf>
    <xf numFmtId="170" fontId="71" fillId="35" borderId="51" xfId="43" applyNumberFormat="1" applyFont="1" applyFill="1" applyBorder="1" applyAlignment="1">
      <alignment horizontal="left" vertical="center" wrapText="1" indent="1"/>
    </xf>
    <xf numFmtId="170" fontId="71" fillId="35" borderId="52" xfId="43" applyNumberFormat="1" applyFont="1" applyFill="1" applyBorder="1" applyAlignment="1">
      <alignment horizontal="left" vertical="center" wrapText="1" indent="1"/>
    </xf>
    <xf numFmtId="0" fontId="78" fillId="50" borderId="226" xfId="41" applyFont="1" applyFill="1" applyBorder="1" applyAlignment="1">
      <alignment horizontal="center" vertical="center"/>
    </xf>
    <xf numFmtId="4" fontId="14" fillId="0" borderId="227" xfId="41" applyNumberFormat="1" applyFont="1" applyBorder="1" applyAlignment="1" applyProtection="1">
      <alignment horizontal="center" vertical="center" wrapText="1"/>
      <protection locked="0"/>
    </xf>
    <xf numFmtId="4" fontId="14" fillId="0" borderId="229" xfId="41" applyNumberFormat="1" applyFont="1" applyBorder="1" applyAlignment="1" applyProtection="1">
      <alignment horizontal="center" vertical="center" wrapText="1"/>
      <protection locked="0"/>
    </xf>
    <xf numFmtId="4" fontId="14" fillId="0" borderId="228" xfId="41" applyNumberFormat="1" applyFont="1" applyBorder="1" applyAlignment="1" applyProtection="1">
      <alignment horizontal="center" vertical="center" wrapText="1"/>
      <protection locked="0"/>
    </xf>
    <xf numFmtId="0" fontId="28" fillId="0" borderId="227" xfId="41" applyFont="1" applyBorder="1" applyAlignment="1" applyProtection="1">
      <alignment horizontal="center" vertical="center"/>
      <protection locked="0"/>
    </xf>
    <xf numFmtId="0" fontId="28" fillId="0" borderId="228" xfId="41" applyFont="1" applyBorder="1" applyAlignment="1" applyProtection="1">
      <alignment horizontal="center" vertical="center"/>
      <protection locked="0"/>
    </xf>
    <xf numFmtId="0" fontId="28" fillId="35" borderId="226" xfId="41" applyFont="1" applyFill="1" applyBorder="1" applyAlignment="1" applyProtection="1">
      <alignment horizontal="left" vertical="top"/>
      <protection locked="0"/>
    </xf>
    <xf numFmtId="0" fontId="28" fillId="35" borderId="226" xfId="41" applyFont="1" applyFill="1" applyBorder="1" applyAlignment="1" applyProtection="1">
      <alignment horizontal="left" vertical="top" wrapText="1"/>
      <protection locked="0"/>
    </xf>
    <xf numFmtId="0" fontId="28" fillId="0" borderId="226" xfId="41" applyFont="1" applyBorder="1" applyAlignment="1" applyProtection="1">
      <alignment horizontal="left" vertical="top" wrapText="1"/>
      <protection locked="0"/>
    </xf>
    <xf numFmtId="0" fontId="28" fillId="0" borderId="227" xfId="41" applyFont="1" applyBorder="1" applyAlignment="1" applyProtection="1">
      <alignment horizontal="left" vertical="top" wrapText="1"/>
      <protection locked="0"/>
    </xf>
    <xf numFmtId="0" fontId="28" fillId="0" borderId="229" xfId="41" applyFont="1" applyBorder="1" applyAlignment="1" applyProtection="1">
      <alignment horizontal="left" vertical="top" wrapText="1"/>
      <protection locked="0"/>
    </xf>
    <xf numFmtId="0" fontId="28" fillId="51" borderId="226" xfId="41" applyFont="1" applyFill="1" applyBorder="1" applyAlignment="1">
      <alignment horizontal="center" vertical="top" wrapText="1"/>
    </xf>
    <xf numFmtId="0" fontId="40" fillId="53" borderId="227" xfId="41" applyFont="1" applyFill="1" applyBorder="1" applyAlignment="1">
      <alignment horizontal="center"/>
    </xf>
    <xf numFmtId="0" fontId="40" fillId="53" borderId="229" xfId="41" applyFont="1" applyFill="1" applyBorder="1" applyAlignment="1">
      <alignment horizontal="center"/>
    </xf>
    <xf numFmtId="0" fontId="78" fillId="59" borderId="237" xfId="41" applyFont="1" applyFill="1" applyBorder="1" applyAlignment="1">
      <alignment horizontal="center" vertical="top" wrapText="1"/>
    </xf>
    <xf numFmtId="0" fontId="78" fillId="59" borderId="238" xfId="41" applyFont="1" applyFill="1" applyBorder="1" applyAlignment="1">
      <alignment horizontal="center" vertical="top" wrapText="1"/>
    </xf>
    <xf numFmtId="0" fontId="28" fillId="0" borderId="225" xfId="41" applyFont="1" applyBorder="1" applyAlignment="1">
      <alignment horizontal="left" vertical="center" wrapText="1"/>
    </xf>
    <xf numFmtId="0" fontId="28" fillId="0" borderId="236" xfId="41" applyFont="1" applyBorder="1" applyAlignment="1">
      <alignment horizontal="left" vertical="center" wrapText="1"/>
    </xf>
    <xf numFmtId="8" fontId="28" fillId="35" borderId="227" xfId="41" applyNumberFormat="1" applyFont="1" applyFill="1" applyBorder="1" applyAlignment="1" applyProtection="1">
      <alignment horizontal="center"/>
      <protection locked="0"/>
    </xf>
    <xf numFmtId="8" fontId="28" fillId="35" borderId="228" xfId="41" applyNumberFormat="1" applyFont="1" applyFill="1" applyBorder="1" applyAlignment="1" applyProtection="1">
      <alignment horizontal="center"/>
      <protection locked="0"/>
    </xf>
    <xf numFmtId="0" fontId="40" fillId="78" borderId="230" xfId="41" applyFont="1" applyFill="1" applyBorder="1" applyAlignment="1">
      <alignment horizontal="center" vertical="center"/>
    </xf>
    <xf numFmtId="0" fontId="40" fillId="78" borderId="231" xfId="41" applyFont="1" applyFill="1" applyBorder="1" applyAlignment="1">
      <alignment horizontal="center" vertical="center"/>
    </xf>
    <xf numFmtId="0" fontId="40" fillId="78" borderId="232" xfId="41" applyFont="1" applyFill="1" applyBorder="1" applyAlignment="1">
      <alignment horizontal="center" vertical="center"/>
    </xf>
    <xf numFmtId="0" fontId="40" fillId="78" borderId="233" xfId="41" applyFont="1" applyFill="1" applyBorder="1" applyAlignment="1">
      <alignment horizontal="center" vertical="center"/>
    </xf>
    <xf numFmtId="0" fontId="40" fillId="78" borderId="0" xfId="41" applyFont="1" applyFill="1" applyAlignment="1">
      <alignment horizontal="center" vertical="center"/>
    </xf>
    <xf numFmtId="0" fontId="40" fillId="78" borderId="234" xfId="41" applyFont="1" applyFill="1" applyBorder="1" applyAlignment="1">
      <alignment horizontal="center" vertical="center"/>
    </xf>
    <xf numFmtId="0" fontId="40" fillId="78" borderId="235" xfId="41" applyFont="1" applyFill="1" applyBorder="1" applyAlignment="1">
      <alignment horizontal="center" vertical="center"/>
    </xf>
    <xf numFmtId="0" fontId="40" fillId="78" borderId="225" xfId="41" applyFont="1" applyFill="1" applyBorder="1" applyAlignment="1">
      <alignment horizontal="center" vertical="center"/>
    </xf>
    <xf numFmtId="0" fontId="40" fillId="78" borderId="236" xfId="41" applyFont="1" applyFill="1" applyBorder="1" applyAlignment="1">
      <alignment horizontal="center" vertical="center"/>
    </xf>
    <xf numFmtId="0" fontId="40" fillId="78" borderId="227" xfId="41" applyFont="1" applyFill="1" applyBorder="1" applyAlignment="1">
      <alignment horizontal="center" vertical="center" wrapText="1"/>
    </xf>
    <xf numFmtId="0" fontId="40" fillId="78" borderId="229" xfId="41" applyFont="1" applyFill="1" applyBorder="1" applyAlignment="1">
      <alignment horizontal="center" vertical="center" wrapText="1"/>
    </xf>
    <xf numFmtId="0" fontId="40" fillId="78" borderId="228" xfId="41" applyFont="1" applyFill="1" applyBorder="1" applyAlignment="1">
      <alignment horizontal="center" vertical="center" wrapText="1"/>
    </xf>
    <xf numFmtId="0" fontId="28" fillId="78" borderId="227" xfId="41" applyFont="1" applyFill="1" applyBorder="1" applyAlignment="1">
      <alignment horizontal="center" vertical="center" wrapText="1"/>
    </xf>
    <xf numFmtId="0" fontId="28" fillId="78" borderId="228" xfId="41" applyFont="1" applyFill="1" applyBorder="1" applyAlignment="1">
      <alignment horizontal="center" vertical="center" wrapText="1"/>
    </xf>
    <xf numFmtId="8" fontId="28" fillId="35" borderId="235" xfId="41" applyNumberFormat="1" applyFont="1" applyFill="1" applyBorder="1" applyAlignment="1" applyProtection="1">
      <alignment horizontal="center"/>
      <protection locked="0"/>
    </xf>
    <xf numFmtId="8" fontId="28" fillId="35" borderId="236" xfId="41" applyNumberFormat="1" applyFont="1" applyFill="1" applyBorder="1" applyAlignment="1" applyProtection="1">
      <alignment horizontal="center"/>
      <protection locked="0"/>
    </xf>
    <xf numFmtId="0" fontId="40" fillId="78" borderId="237" xfId="41" applyFont="1" applyFill="1" applyBorder="1" applyAlignment="1">
      <alignment horizontal="center" vertical="center"/>
    </xf>
    <xf numFmtId="0" fontId="40" fillId="78" borderId="220" xfId="41" applyFont="1" applyFill="1" applyBorder="1" applyAlignment="1">
      <alignment horizontal="center" vertical="center"/>
    </xf>
    <xf numFmtId="0" fontId="40" fillId="78" borderId="238" xfId="41" applyFont="1" applyFill="1" applyBorder="1" applyAlignment="1">
      <alignment horizontal="center" vertical="center"/>
    </xf>
    <xf numFmtId="0" fontId="40" fillId="78" borderId="230" xfId="41" applyFont="1" applyFill="1" applyBorder="1" applyAlignment="1">
      <alignment horizontal="center" vertical="center" wrapText="1"/>
    </xf>
    <xf numFmtId="0" fontId="40" fillId="78" borderId="233" xfId="41" applyFont="1" applyFill="1" applyBorder="1" applyAlignment="1">
      <alignment horizontal="center" vertical="center" wrapText="1"/>
    </xf>
    <xf numFmtId="0" fontId="40" fillId="78" borderId="235" xfId="41" applyFont="1" applyFill="1" applyBorder="1" applyAlignment="1">
      <alignment horizontal="center" vertical="center" wrapText="1"/>
    </xf>
    <xf numFmtId="0" fontId="40" fillId="78" borderId="227" xfId="41" applyFont="1" applyFill="1" applyBorder="1" applyAlignment="1">
      <alignment horizontal="center" vertical="center"/>
    </xf>
    <xf numFmtId="0" fontId="40" fillId="78" borderId="229" xfId="41" applyFont="1" applyFill="1" applyBorder="1" applyAlignment="1">
      <alignment horizontal="center" vertical="center"/>
    </xf>
    <xf numFmtId="0" fontId="40" fillId="78" borderId="228" xfId="41" applyFont="1" applyFill="1" applyBorder="1" applyAlignment="1">
      <alignment horizontal="center" vertical="center"/>
    </xf>
    <xf numFmtId="0" fontId="28" fillId="53" borderId="227" xfId="41" applyFont="1" applyFill="1" applyBorder="1" applyAlignment="1">
      <alignment horizontal="center" vertical="center" wrapText="1"/>
    </xf>
    <xf numFmtId="0" fontId="28" fillId="53" borderId="228" xfId="41" applyFont="1" applyFill="1" applyBorder="1" applyAlignment="1">
      <alignment horizontal="center" vertical="center" wrapText="1"/>
    </xf>
    <xf numFmtId="0" fontId="40" fillId="54" borderId="227" xfId="41" applyFont="1" applyFill="1" applyBorder="1" applyAlignment="1">
      <alignment horizontal="center"/>
    </xf>
    <xf numFmtId="0" fontId="40" fillId="54" borderId="229" xfId="41" applyFont="1" applyFill="1" applyBorder="1" applyAlignment="1">
      <alignment horizontal="center"/>
    </xf>
    <xf numFmtId="0" fontId="40" fillId="53" borderId="237" xfId="41" applyFont="1" applyFill="1" applyBorder="1" applyAlignment="1">
      <alignment horizontal="center" vertical="center"/>
    </xf>
    <xf numFmtId="0" fontId="40" fillId="53" borderId="220" xfId="41" applyFont="1" applyFill="1" applyBorder="1" applyAlignment="1">
      <alignment horizontal="center" vertical="center"/>
    </xf>
    <xf numFmtId="0" fontId="40" fillId="53" borderId="238" xfId="41" applyFont="1" applyFill="1" applyBorder="1" applyAlignment="1">
      <alignment horizontal="center" vertical="center"/>
    </xf>
    <xf numFmtId="0" fontId="40" fillId="53" borderId="230" xfId="41" applyFont="1" applyFill="1" applyBorder="1" applyAlignment="1">
      <alignment horizontal="center" vertical="center"/>
    </xf>
    <xf numFmtId="0" fontId="40" fillId="53" borderId="231" xfId="41" applyFont="1" applyFill="1" applyBorder="1" applyAlignment="1">
      <alignment horizontal="center" vertical="center"/>
    </xf>
    <xf numFmtId="0" fontId="40" fillId="53" borderId="232" xfId="41" applyFont="1" applyFill="1" applyBorder="1" applyAlignment="1">
      <alignment horizontal="center" vertical="center"/>
    </xf>
    <xf numFmtId="0" fontId="40" fillId="53" borderId="233" xfId="41" applyFont="1" applyFill="1" applyBorder="1" applyAlignment="1">
      <alignment horizontal="center" vertical="center"/>
    </xf>
    <xf numFmtId="0" fontId="40" fillId="53" borderId="0" xfId="41" applyFont="1" applyFill="1" applyAlignment="1">
      <alignment horizontal="center" vertical="center"/>
    </xf>
    <xf numFmtId="0" fontId="40" fillId="53" borderId="234" xfId="41" applyFont="1" applyFill="1" applyBorder="1" applyAlignment="1">
      <alignment horizontal="center" vertical="center"/>
    </xf>
    <xf numFmtId="0" fontId="40" fillId="53" borderId="235" xfId="41" applyFont="1" applyFill="1" applyBorder="1" applyAlignment="1">
      <alignment horizontal="center" vertical="center"/>
    </xf>
    <xf numFmtId="0" fontId="40" fillId="53" borderId="225" xfId="41" applyFont="1" applyFill="1" applyBorder="1" applyAlignment="1">
      <alignment horizontal="center" vertical="center"/>
    </xf>
    <xf numFmtId="0" fontId="40" fillId="53" borderId="236" xfId="41" applyFont="1" applyFill="1" applyBorder="1" applyAlignment="1">
      <alignment horizontal="center" vertical="center"/>
    </xf>
    <xf numFmtId="0" fontId="40" fillId="53" borderId="230" xfId="41" applyFont="1" applyFill="1" applyBorder="1" applyAlignment="1">
      <alignment horizontal="center" vertical="center" wrapText="1"/>
    </xf>
    <xf numFmtId="0" fontId="40" fillId="53" borderId="233" xfId="41" applyFont="1" applyFill="1" applyBorder="1" applyAlignment="1">
      <alignment horizontal="center" vertical="center" wrapText="1"/>
    </xf>
    <xf numFmtId="0" fontId="40" fillId="53" borderId="235" xfId="41" applyFont="1" applyFill="1" applyBorder="1" applyAlignment="1">
      <alignment horizontal="center" vertical="center" wrapText="1"/>
    </xf>
    <xf numFmtId="0" fontId="40" fillId="53" borderId="227" xfId="41" applyFont="1" applyFill="1" applyBorder="1" applyAlignment="1">
      <alignment horizontal="center" vertical="center"/>
    </xf>
    <xf numFmtId="0" fontId="40" fillId="53" borderId="229" xfId="41" applyFont="1" applyFill="1" applyBorder="1" applyAlignment="1">
      <alignment horizontal="center" vertical="center"/>
    </xf>
    <xf numFmtId="0" fontId="40" fillId="53" borderId="228" xfId="41" applyFont="1" applyFill="1" applyBorder="1" applyAlignment="1">
      <alignment horizontal="center" vertical="center"/>
    </xf>
    <xf numFmtId="0" fontId="40" fillId="53" borderId="227" xfId="41" applyFont="1" applyFill="1" applyBorder="1" applyAlignment="1">
      <alignment horizontal="center" vertical="center" wrapText="1"/>
    </xf>
    <xf numFmtId="0" fontId="40" fillId="53" borderId="229" xfId="41" applyFont="1" applyFill="1" applyBorder="1" applyAlignment="1">
      <alignment horizontal="center" vertical="center" wrapText="1"/>
    </xf>
    <xf numFmtId="0" fontId="40" fillId="53" borderId="228" xfId="41" applyFont="1" applyFill="1" applyBorder="1" applyAlignment="1">
      <alignment horizontal="center" vertical="center" wrapText="1"/>
    </xf>
    <xf numFmtId="0" fontId="40" fillId="54" borderId="237" xfId="41" applyFont="1" applyFill="1" applyBorder="1" applyAlignment="1">
      <alignment horizontal="center" vertical="center"/>
    </xf>
    <xf numFmtId="0" fontId="40" fillId="54" borderId="220" xfId="41" applyFont="1" applyFill="1" applyBorder="1" applyAlignment="1">
      <alignment horizontal="center" vertical="center"/>
    </xf>
    <xf numFmtId="0" fontId="40" fillId="54" borderId="238" xfId="41" applyFont="1" applyFill="1" applyBorder="1" applyAlignment="1">
      <alignment horizontal="center" vertical="center"/>
    </xf>
    <xf numFmtId="0" fontId="28" fillId="56" borderId="233" xfId="41" applyFont="1" applyFill="1" applyBorder="1" applyAlignment="1">
      <alignment horizontal="center" vertical="center" wrapText="1"/>
    </xf>
    <xf numFmtId="0" fontId="28" fillId="56" borderId="0" xfId="41" applyFont="1" applyFill="1" applyAlignment="1">
      <alignment horizontal="center" vertical="center" wrapText="1"/>
    </xf>
    <xf numFmtId="0" fontId="28" fillId="55" borderId="230" xfId="41" applyFont="1" applyFill="1" applyBorder="1" applyAlignment="1">
      <alignment horizontal="center" vertical="top" wrapText="1"/>
    </xf>
    <xf numFmtId="0" fontId="28" fillId="55" borderId="232" xfId="41" applyFont="1" applyFill="1" applyBorder="1" applyAlignment="1">
      <alignment horizontal="center" vertical="top" wrapText="1"/>
    </xf>
    <xf numFmtId="0" fontId="28" fillId="55" borderId="235" xfId="41" applyFont="1" applyFill="1" applyBorder="1" applyAlignment="1">
      <alignment horizontal="center" vertical="top" wrapText="1"/>
    </xf>
    <xf numFmtId="0" fontId="28" fillId="55" borderId="236" xfId="41" applyFont="1" applyFill="1" applyBorder="1" applyAlignment="1">
      <alignment horizontal="center" vertical="top" wrapText="1"/>
    </xf>
    <xf numFmtId="0" fontId="28" fillId="55" borderId="220" xfId="41" applyFont="1" applyFill="1" applyBorder="1" applyAlignment="1">
      <alignment horizontal="center" vertical="top" wrapText="1"/>
    </xf>
    <xf numFmtId="0" fontId="28" fillId="55" borderId="238" xfId="41" applyFont="1" applyFill="1" applyBorder="1" applyAlignment="1">
      <alignment horizontal="center" vertical="top" wrapText="1"/>
    </xf>
    <xf numFmtId="0" fontId="40" fillId="54" borderId="237" xfId="41" applyFont="1" applyFill="1" applyBorder="1" applyAlignment="1">
      <alignment horizontal="center" vertical="center" wrapText="1"/>
    </xf>
    <xf numFmtId="0" fontId="40" fillId="54" borderId="220" xfId="41" applyFont="1" applyFill="1" applyBorder="1" applyAlignment="1">
      <alignment horizontal="center" vertical="center" wrapText="1"/>
    </xf>
    <xf numFmtId="0" fontId="40" fillId="54" borderId="238" xfId="41" applyFont="1" applyFill="1" applyBorder="1" applyAlignment="1">
      <alignment horizontal="center" vertical="center" wrapText="1"/>
    </xf>
    <xf numFmtId="0" fontId="40" fillId="54" borderId="230" xfId="41" applyFont="1" applyFill="1" applyBorder="1" applyAlignment="1">
      <alignment horizontal="center" vertical="center" wrapText="1"/>
    </xf>
    <xf numFmtId="0" fontId="40" fillId="54" borderId="231" xfId="41" applyFont="1" applyFill="1" applyBorder="1" applyAlignment="1">
      <alignment horizontal="center" vertical="center" wrapText="1"/>
    </xf>
    <xf numFmtId="0" fontId="40" fillId="54" borderId="232" xfId="41" applyFont="1" applyFill="1" applyBorder="1" applyAlignment="1">
      <alignment horizontal="center" vertical="center" wrapText="1"/>
    </xf>
    <xf numFmtId="0" fontId="40" fillId="54" borderId="233" xfId="41" applyFont="1" applyFill="1" applyBorder="1" applyAlignment="1">
      <alignment horizontal="center" vertical="center" wrapText="1"/>
    </xf>
    <xf numFmtId="0" fontId="40" fillId="54" borderId="0" xfId="41" applyFont="1" applyFill="1" applyAlignment="1">
      <alignment horizontal="center" vertical="center" wrapText="1"/>
    </xf>
    <xf numFmtId="0" fontId="40" fillId="54" borderId="234" xfId="41" applyFont="1" applyFill="1" applyBorder="1" applyAlignment="1">
      <alignment horizontal="center" vertical="center" wrapText="1"/>
    </xf>
    <xf numFmtId="0" fontId="40" fillId="54" borderId="235" xfId="41" applyFont="1" applyFill="1" applyBorder="1" applyAlignment="1">
      <alignment horizontal="center" vertical="center" wrapText="1"/>
    </xf>
    <xf numFmtId="0" fontId="40" fillId="54" borderId="225" xfId="41" applyFont="1" applyFill="1" applyBorder="1" applyAlignment="1">
      <alignment horizontal="center" vertical="center" wrapText="1"/>
    </xf>
    <xf numFmtId="0" fontId="40" fillId="54" borderId="236" xfId="41" applyFont="1" applyFill="1" applyBorder="1" applyAlignment="1">
      <alignment horizontal="center" vertical="center" wrapText="1"/>
    </xf>
    <xf numFmtId="0" fontId="40" fillId="54" borderId="227" xfId="41" applyFont="1" applyFill="1" applyBorder="1" applyAlignment="1">
      <alignment horizontal="center" vertical="center"/>
    </xf>
    <xf numFmtId="0" fontId="40" fillId="54" borderId="229" xfId="41" applyFont="1" applyFill="1" applyBorder="1" applyAlignment="1">
      <alignment horizontal="center" vertical="center"/>
    </xf>
    <xf numFmtId="0" fontId="40" fillId="54" borderId="228" xfId="41" applyFont="1" applyFill="1" applyBorder="1" applyAlignment="1">
      <alignment horizontal="center" vertical="center"/>
    </xf>
    <xf numFmtId="49" fontId="28" fillId="35" borderId="227" xfId="41" applyNumberFormat="1" applyFont="1" applyFill="1" applyBorder="1" applyAlignment="1" applyProtection="1">
      <alignment horizontal="center"/>
      <protection locked="0"/>
    </xf>
    <xf numFmtId="49" fontId="28" fillId="35" borderId="229" xfId="41" applyNumberFormat="1" applyFont="1" applyFill="1" applyBorder="1" applyAlignment="1" applyProtection="1">
      <alignment horizontal="center"/>
      <protection locked="0"/>
    </xf>
    <xf numFmtId="49" fontId="28" fillId="35" borderId="228" xfId="41" applyNumberFormat="1" applyFont="1" applyFill="1" applyBorder="1" applyAlignment="1" applyProtection="1">
      <alignment horizontal="center"/>
      <protection locked="0"/>
    </xf>
    <xf numFmtId="0" fontId="28" fillId="0" borderId="227" xfId="41" applyFont="1" applyBorder="1" applyAlignment="1" applyProtection="1">
      <alignment horizontal="center" wrapText="1"/>
      <protection locked="0"/>
    </xf>
    <xf numFmtId="0" fontId="28" fillId="0" borderId="229" xfId="41" applyFont="1" applyBorder="1" applyAlignment="1" applyProtection="1">
      <alignment horizontal="center" wrapText="1"/>
      <protection locked="0"/>
    </xf>
    <xf numFmtId="0" fontId="28" fillId="0" borderId="228" xfId="41" applyFont="1" applyBorder="1" applyAlignment="1" applyProtection="1">
      <alignment horizontal="center" wrapText="1"/>
      <protection locked="0"/>
    </xf>
    <xf numFmtId="0" fontId="40" fillId="57" borderId="227" xfId="41" applyFont="1" applyFill="1" applyBorder="1" applyAlignment="1">
      <alignment horizontal="center"/>
    </xf>
    <xf numFmtId="0" fontId="40" fillId="57" borderId="229" xfId="41" applyFont="1" applyFill="1" applyBorder="1" applyAlignment="1">
      <alignment horizontal="center"/>
    </xf>
    <xf numFmtId="0" fontId="40" fillId="57" borderId="228" xfId="41" applyFont="1" applyFill="1" applyBorder="1" applyAlignment="1">
      <alignment horizontal="center"/>
    </xf>
    <xf numFmtId="0" fontId="40" fillId="57" borderId="230" xfId="41" applyFont="1" applyFill="1" applyBorder="1" applyAlignment="1">
      <alignment horizontal="center" vertical="center"/>
    </xf>
    <xf numFmtId="0" fontId="40" fillId="57" borderId="231" xfId="41" applyFont="1" applyFill="1" applyBorder="1" applyAlignment="1">
      <alignment horizontal="center" vertical="center"/>
    </xf>
    <xf numFmtId="0" fontId="40" fillId="57" borderId="232" xfId="41" applyFont="1" applyFill="1" applyBorder="1" applyAlignment="1">
      <alignment horizontal="center" vertical="center"/>
    </xf>
    <xf numFmtId="0" fontId="40" fillId="57" borderId="235" xfId="41" applyFont="1" applyFill="1" applyBorder="1" applyAlignment="1">
      <alignment horizontal="center" vertical="center"/>
    </xf>
    <xf numFmtId="0" fontId="40" fillId="57" borderId="225" xfId="41" applyFont="1" applyFill="1" applyBorder="1" applyAlignment="1">
      <alignment horizontal="center" vertical="center"/>
    </xf>
    <xf numFmtId="0" fontId="40" fillId="57" borderId="236" xfId="41" applyFont="1" applyFill="1" applyBorder="1" applyAlignment="1">
      <alignment horizontal="center" vertical="center"/>
    </xf>
    <xf numFmtId="0" fontId="28" fillId="58" borderId="227" xfId="41" applyFont="1" applyFill="1" applyBorder="1" applyAlignment="1">
      <alignment horizontal="center" vertical="top" wrapText="1"/>
    </xf>
    <xf numFmtId="0" fontId="28" fillId="58" borderId="228" xfId="41" applyFont="1" applyFill="1" applyBorder="1" applyAlignment="1">
      <alignment horizontal="center" vertical="top" wrapText="1"/>
    </xf>
    <xf numFmtId="0" fontId="28" fillId="58" borderId="229" xfId="41" applyFont="1" applyFill="1" applyBorder="1" applyAlignment="1">
      <alignment horizontal="center" vertical="top" wrapText="1"/>
    </xf>
    <xf numFmtId="0" fontId="78" fillId="59" borderId="227" xfId="41" applyFont="1" applyFill="1" applyBorder="1" applyAlignment="1">
      <alignment horizontal="center"/>
    </xf>
    <xf numFmtId="0" fontId="78" fillId="59" borderId="229" xfId="41" applyFont="1" applyFill="1" applyBorder="1" applyAlignment="1">
      <alignment horizontal="center"/>
    </xf>
    <xf numFmtId="0" fontId="78" fillId="59" borderId="228" xfId="41" applyFont="1" applyFill="1" applyBorder="1" applyAlignment="1">
      <alignment horizontal="center"/>
    </xf>
    <xf numFmtId="0" fontId="40" fillId="57" borderId="237" xfId="41" applyFont="1" applyFill="1" applyBorder="1" applyAlignment="1">
      <alignment horizontal="center" vertical="center"/>
    </xf>
    <xf numFmtId="0" fontId="40" fillId="57" borderId="238" xfId="41" applyFont="1" applyFill="1" applyBorder="1" applyAlignment="1">
      <alignment horizontal="center" vertical="center"/>
    </xf>
    <xf numFmtId="0" fontId="40" fillId="57" borderId="237" xfId="41" applyFont="1" applyFill="1" applyBorder="1" applyAlignment="1">
      <alignment horizontal="center" vertical="center" wrapText="1"/>
    </xf>
    <xf numFmtId="0" fontId="40" fillId="57" borderId="238" xfId="41" applyFont="1" applyFill="1" applyBorder="1" applyAlignment="1">
      <alignment horizontal="center" vertical="center" wrapText="1"/>
    </xf>
    <xf numFmtId="0" fontId="40" fillId="57" borderId="230" xfId="41" applyFont="1" applyFill="1" applyBorder="1" applyAlignment="1">
      <alignment horizontal="center" vertical="center" wrapText="1"/>
    </xf>
    <xf numFmtId="0" fontId="40" fillId="57" borderId="231" xfId="41" applyFont="1" applyFill="1" applyBorder="1" applyAlignment="1">
      <alignment horizontal="center" vertical="center" wrapText="1"/>
    </xf>
    <xf numFmtId="0" fontId="40" fillId="57" borderId="232" xfId="41" applyFont="1" applyFill="1" applyBorder="1" applyAlignment="1">
      <alignment horizontal="center" vertical="center" wrapText="1"/>
    </xf>
    <xf numFmtId="0" fontId="40" fillId="57" borderId="235" xfId="41" applyFont="1" applyFill="1" applyBorder="1" applyAlignment="1">
      <alignment horizontal="center" vertical="center" wrapText="1"/>
    </xf>
    <xf numFmtId="0" fontId="40" fillId="57" borderId="225" xfId="41" applyFont="1" applyFill="1" applyBorder="1" applyAlignment="1">
      <alignment horizontal="center" vertical="center" wrapText="1"/>
    </xf>
    <xf numFmtId="0" fontId="40" fillId="57" borderId="236" xfId="41" applyFont="1" applyFill="1" applyBorder="1" applyAlignment="1">
      <alignment horizontal="center" vertical="center" wrapText="1"/>
    </xf>
    <xf numFmtId="166" fontId="40" fillId="57" borderId="237" xfId="51" applyFont="1" applyFill="1" applyBorder="1" applyAlignment="1">
      <alignment horizontal="center" vertical="center" wrapText="1"/>
    </xf>
    <xf numFmtId="166" fontId="40" fillId="57" borderId="238" xfId="51" applyFont="1" applyFill="1" applyBorder="1" applyAlignment="1">
      <alignment horizontal="center" vertical="center" wrapText="1"/>
    </xf>
    <xf numFmtId="0" fontId="40" fillId="57" borderId="227" xfId="41" applyFont="1" applyFill="1" applyBorder="1" applyAlignment="1">
      <alignment horizontal="center" vertical="center"/>
    </xf>
    <xf numFmtId="0" fontId="40" fillId="57" borderId="229" xfId="41" applyFont="1" applyFill="1" applyBorder="1" applyAlignment="1">
      <alignment horizontal="center" vertical="center"/>
    </xf>
    <xf numFmtId="8" fontId="28" fillId="35" borderId="227" xfId="41" applyNumberFormat="1" applyFont="1" applyFill="1" applyBorder="1" applyAlignment="1" applyProtection="1">
      <alignment horizontal="center" wrapText="1"/>
      <protection locked="0"/>
    </xf>
    <xf numFmtId="8" fontId="28" fillId="35" borderId="228" xfId="41" applyNumberFormat="1" applyFont="1" applyFill="1" applyBorder="1" applyAlignment="1" applyProtection="1">
      <alignment horizontal="center" wrapText="1"/>
      <protection locked="0"/>
    </xf>
    <xf numFmtId="0" fontId="78" fillId="59" borderId="237" xfId="41" applyFont="1" applyFill="1" applyBorder="1" applyAlignment="1">
      <alignment horizontal="center" vertical="center" wrapText="1"/>
    </xf>
    <xf numFmtId="0" fontId="78" fillId="59" borderId="220" xfId="41" applyFont="1" applyFill="1" applyBorder="1" applyAlignment="1">
      <alignment horizontal="center" vertical="center" wrapText="1"/>
    </xf>
    <xf numFmtId="0" fontId="78" fillId="59" borderId="238" xfId="41" applyFont="1" applyFill="1" applyBorder="1" applyAlignment="1">
      <alignment horizontal="center" vertical="center" wrapText="1"/>
    </xf>
    <xf numFmtId="0" fontId="78" fillId="59" borderId="227" xfId="41" applyFont="1" applyFill="1" applyBorder="1" applyAlignment="1">
      <alignment horizontal="center" vertical="center"/>
    </xf>
    <xf numFmtId="0" fontId="78" fillId="59" borderId="229" xfId="41" applyFont="1" applyFill="1" applyBorder="1" applyAlignment="1">
      <alignment horizontal="center" vertical="center"/>
    </xf>
    <xf numFmtId="0" fontId="78" fillId="59" borderId="228" xfId="41" applyFont="1" applyFill="1" applyBorder="1" applyAlignment="1">
      <alignment horizontal="center" vertical="center"/>
    </xf>
    <xf numFmtId="0" fontId="78" fillId="59" borderId="233" xfId="41" applyFont="1" applyFill="1" applyBorder="1" applyAlignment="1">
      <alignment horizontal="center" vertical="center"/>
    </xf>
    <xf numFmtId="0" fontId="78" fillId="59" borderId="0" xfId="41" applyFont="1" applyFill="1" applyAlignment="1">
      <alignment horizontal="center" vertical="center"/>
    </xf>
    <xf numFmtId="0" fontId="78" fillId="59" borderId="234" xfId="41" applyFont="1" applyFill="1" applyBorder="1" applyAlignment="1">
      <alignment horizontal="center" vertical="center"/>
    </xf>
    <xf numFmtId="0" fontId="40" fillId="60" borderId="227" xfId="41" applyFont="1" applyFill="1" applyBorder="1" applyAlignment="1">
      <alignment horizontal="center" wrapText="1"/>
    </xf>
    <xf numFmtId="0" fontId="40" fillId="60" borderId="229" xfId="41" applyFont="1" applyFill="1" applyBorder="1" applyAlignment="1">
      <alignment horizontal="center" wrapText="1"/>
    </xf>
    <xf numFmtId="0" fontId="40" fillId="60" borderId="228" xfId="41" applyFont="1" applyFill="1" applyBorder="1" applyAlignment="1">
      <alignment horizontal="center" wrapText="1"/>
    </xf>
    <xf numFmtId="0" fontId="28" fillId="40" borderId="227" xfId="41" applyFont="1" applyFill="1" applyBorder="1" applyAlignment="1">
      <alignment horizontal="center" vertical="top" wrapText="1"/>
    </xf>
    <xf numFmtId="0" fontId="28" fillId="40" borderId="228" xfId="41" applyFont="1" applyFill="1" applyBorder="1" applyAlignment="1">
      <alignment horizontal="center" vertical="top" wrapText="1"/>
    </xf>
    <xf numFmtId="0" fontId="78" fillId="59" borderId="237" xfId="41" applyFont="1" applyFill="1" applyBorder="1" applyAlignment="1">
      <alignment horizontal="center" vertical="center"/>
    </xf>
    <xf numFmtId="0" fontId="78" fillId="59" borderId="220" xfId="41" applyFont="1" applyFill="1" applyBorder="1" applyAlignment="1">
      <alignment horizontal="center" vertical="center"/>
    </xf>
    <xf numFmtId="0" fontId="78" fillId="59" borderId="238" xfId="41" applyFont="1" applyFill="1" applyBorder="1" applyAlignment="1">
      <alignment horizontal="center" vertical="center"/>
    </xf>
    <xf numFmtId="0" fontId="78" fillId="59" borderId="230" xfId="41" applyFont="1" applyFill="1" applyBorder="1" applyAlignment="1">
      <alignment horizontal="center" vertical="center" wrapText="1"/>
    </xf>
    <xf numFmtId="0" fontId="78" fillId="59" borderId="232" xfId="41" applyFont="1" applyFill="1" applyBorder="1" applyAlignment="1">
      <alignment horizontal="center" vertical="center" wrapText="1"/>
    </xf>
    <xf numFmtId="0" fontId="78" fillId="59" borderId="233" xfId="41" applyFont="1" applyFill="1" applyBorder="1" applyAlignment="1">
      <alignment horizontal="center" vertical="center" wrapText="1"/>
    </xf>
    <xf numFmtId="0" fontId="78" fillId="59" borderId="234" xfId="41" applyFont="1" applyFill="1" applyBorder="1" applyAlignment="1">
      <alignment horizontal="center" vertical="center" wrapText="1"/>
    </xf>
    <xf numFmtId="0" fontId="78" fillId="59" borderId="235" xfId="41" applyFont="1" applyFill="1" applyBorder="1" applyAlignment="1">
      <alignment horizontal="center" vertical="center" wrapText="1"/>
    </xf>
    <xf numFmtId="0" fontId="78" fillId="59" borderId="236" xfId="41" applyFont="1" applyFill="1" applyBorder="1" applyAlignment="1">
      <alignment horizontal="center" vertical="center" wrapText="1"/>
    </xf>
    <xf numFmtId="0" fontId="28" fillId="33" borderId="230" xfId="41" applyFont="1" applyFill="1" applyBorder="1" applyAlignment="1">
      <alignment horizontal="left" vertical="top" wrapText="1"/>
    </xf>
    <xf numFmtId="0" fontId="28" fillId="33" borderId="231" xfId="41" applyFont="1" applyFill="1" applyBorder="1" applyAlignment="1">
      <alignment horizontal="left" vertical="top" wrapText="1"/>
    </xf>
    <xf numFmtId="0" fontId="28" fillId="33" borderId="232" xfId="41" applyFont="1" applyFill="1" applyBorder="1" applyAlignment="1">
      <alignment horizontal="left" vertical="top" wrapText="1"/>
    </xf>
    <xf numFmtId="0" fontId="28" fillId="35" borderId="227" xfId="41" applyFont="1" applyFill="1" applyBorder="1" applyAlignment="1" applyProtection="1">
      <alignment horizontal="center" vertical="center" wrapText="1"/>
      <protection locked="0"/>
    </xf>
    <xf numFmtId="0" fontId="28" fillId="35" borderId="229" xfId="41" applyFont="1" applyFill="1" applyBorder="1" applyAlignment="1" applyProtection="1">
      <alignment horizontal="center" vertical="center" wrapText="1"/>
      <protection locked="0"/>
    </xf>
    <xf numFmtId="0" fontId="28" fillId="35" borderId="228" xfId="41" applyFont="1" applyFill="1" applyBorder="1" applyAlignment="1" applyProtection="1">
      <alignment horizontal="center" vertical="center" wrapText="1"/>
      <protection locked="0"/>
    </xf>
    <xf numFmtId="0" fontId="28" fillId="0" borderId="227" xfId="41" applyFont="1" applyBorder="1" applyAlignment="1" applyProtection="1">
      <alignment horizontal="center" vertical="center" wrapText="1"/>
      <protection locked="0"/>
    </xf>
    <xf numFmtId="0" fontId="28" fillId="0" borderId="229" xfId="41" applyFont="1" applyBorder="1" applyAlignment="1" applyProtection="1">
      <alignment horizontal="center" vertical="center" wrapText="1"/>
      <protection locked="0"/>
    </xf>
    <xf numFmtId="0" fontId="28" fillId="0" borderId="228" xfId="41" applyFont="1" applyBorder="1" applyAlignment="1" applyProtection="1">
      <alignment horizontal="center" vertical="center" wrapText="1"/>
      <protection locked="0"/>
    </xf>
    <xf numFmtId="0" fontId="78" fillId="59" borderId="230" xfId="41" applyFont="1" applyFill="1" applyBorder="1" applyAlignment="1">
      <alignment horizontal="left" vertical="center" wrapText="1"/>
    </xf>
    <xf numFmtId="0" fontId="78" fillId="59" borderId="231" xfId="41" applyFont="1" applyFill="1" applyBorder="1" applyAlignment="1">
      <alignment horizontal="left" vertical="center" wrapText="1"/>
    </xf>
    <xf numFmtId="0" fontId="78" fillId="59" borderId="231" xfId="41" applyFont="1" applyFill="1" applyBorder="1" applyAlignment="1">
      <alignment horizontal="center" vertical="center" wrapText="1"/>
    </xf>
    <xf numFmtId="0" fontId="78" fillId="59" borderId="227" xfId="41" applyFont="1" applyFill="1" applyBorder="1" applyAlignment="1">
      <alignment horizontal="center" vertical="center" wrapText="1"/>
    </xf>
    <xf numFmtId="0" fontId="78" fillId="59" borderId="229" xfId="41" applyFont="1" applyFill="1" applyBorder="1" applyAlignment="1">
      <alignment horizontal="center" vertical="center" wrapText="1"/>
    </xf>
    <xf numFmtId="0" fontId="78" fillId="59" borderId="228" xfId="41" applyFont="1" applyFill="1" applyBorder="1" applyAlignment="1">
      <alignment horizontal="center" vertical="center" wrapText="1"/>
    </xf>
    <xf numFmtId="0" fontId="28" fillId="33" borderId="227" xfId="41" applyFont="1" applyFill="1" applyBorder="1" applyAlignment="1">
      <alignment horizontal="left" vertical="top" wrapText="1"/>
    </xf>
    <xf numFmtId="0" fontId="28" fillId="33" borderId="229" xfId="41" applyFont="1" applyFill="1" applyBorder="1" applyAlignment="1">
      <alignment horizontal="left" vertical="top" wrapText="1"/>
    </xf>
    <xf numFmtId="0" fontId="28" fillId="33" borderId="228" xfId="41" applyFont="1" applyFill="1" applyBorder="1" applyAlignment="1">
      <alignment horizontal="left" vertical="top" wrapText="1"/>
    </xf>
    <xf numFmtId="0" fontId="28" fillId="35" borderId="230" xfId="41" applyFont="1" applyFill="1" applyBorder="1" applyAlignment="1" applyProtection="1">
      <alignment horizontal="center" vertical="center" wrapText="1"/>
      <protection locked="0"/>
    </xf>
    <xf numFmtId="0" fontId="28" fillId="35" borderId="231" xfId="41" applyFont="1" applyFill="1" applyBorder="1" applyAlignment="1" applyProtection="1">
      <alignment horizontal="center" vertical="center" wrapText="1"/>
      <protection locked="0"/>
    </xf>
    <xf numFmtId="0" fontId="28" fillId="35" borderId="232" xfId="41" applyFont="1" applyFill="1" applyBorder="1" applyAlignment="1" applyProtection="1">
      <alignment horizontal="center" vertical="center" wrapText="1"/>
      <protection locked="0"/>
    </xf>
    <xf numFmtId="0" fontId="28" fillId="0" borderId="230" xfId="41" applyFont="1" applyBorder="1" applyAlignment="1">
      <alignment horizontal="left" vertical="center" wrapText="1"/>
    </xf>
    <xf numFmtId="0" fontId="28" fillId="0" borderId="231" xfId="41" applyFont="1" applyBorder="1" applyAlignment="1">
      <alignment horizontal="left" vertical="center" wrapText="1"/>
    </xf>
    <xf numFmtId="0" fontId="28" fillId="0" borderId="232" xfId="41" applyFont="1" applyBorder="1" applyAlignment="1">
      <alignment horizontal="left" vertical="center" wrapText="1"/>
    </xf>
    <xf numFmtId="0" fontId="28" fillId="0" borderId="235" xfId="41" applyFont="1" applyBorder="1" applyAlignment="1">
      <alignment horizontal="left" vertical="center" wrapText="1"/>
    </xf>
    <xf numFmtId="0" fontId="78" fillId="59" borderId="227" xfId="41" applyFont="1" applyFill="1" applyBorder="1" applyAlignment="1">
      <alignment horizontal="left" vertical="center"/>
    </xf>
    <xf numFmtId="0" fontId="78" fillId="59" borderId="229" xfId="41" applyFont="1" applyFill="1" applyBorder="1" applyAlignment="1">
      <alignment horizontal="left" vertical="center"/>
    </xf>
    <xf numFmtId="0" fontId="40" fillId="33" borderId="42" xfId="41" applyFont="1" applyFill="1" applyBorder="1" applyAlignment="1">
      <alignment horizontal="left" vertical="center"/>
    </xf>
    <xf numFmtId="0" fontId="40" fillId="33" borderId="51" xfId="41" applyFont="1" applyFill="1" applyBorder="1" applyAlignment="1">
      <alignment horizontal="left" vertical="center"/>
    </xf>
    <xf numFmtId="0" fontId="210" fillId="0" borderId="0" xfId="41" applyFont="1" applyAlignment="1">
      <alignment horizontal="left" vertical="center" wrapText="1"/>
    </xf>
    <xf numFmtId="0" fontId="15" fillId="0" borderId="181" xfId="41" applyFont="1" applyBorder="1" applyAlignment="1" applyProtection="1">
      <alignment horizontal="center" wrapText="1"/>
      <protection locked="0"/>
    </xf>
    <xf numFmtId="0" fontId="15" fillId="0" borderId="182" xfId="41" applyFont="1" applyBorder="1" applyAlignment="1" applyProtection="1">
      <alignment horizontal="center" wrapText="1"/>
      <protection locked="0"/>
    </xf>
    <xf numFmtId="4" fontId="26" fillId="35" borderId="181" xfId="41" applyNumberFormat="1" applyFont="1" applyFill="1" applyBorder="1" applyAlignment="1" applyProtection="1">
      <alignment horizontal="center" vertical="center" wrapText="1"/>
      <protection locked="0"/>
    </xf>
    <xf numFmtId="4" fontId="26" fillId="35" borderId="182" xfId="41" applyNumberFormat="1" applyFont="1" applyFill="1" applyBorder="1" applyAlignment="1" applyProtection="1">
      <alignment horizontal="center" vertical="center" wrapText="1"/>
      <protection locked="0"/>
    </xf>
    <xf numFmtId="0" fontId="40" fillId="33" borderId="41" xfId="41" applyFont="1" applyFill="1" applyBorder="1" applyAlignment="1">
      <alignment horizontal="left" vertical="center" wrapText="1"/>
    </xf>
    <xf numFmtId="0" fontId="40" fillId="33" borderId="42" xfId="41" applyFont="1" applyFill="1" applyBorder="1" applyAlignment="1">
      <alignment horizontal="left" vertical="center" wrapText="1"/>
    </xf>
    <xf numFmtId="0" fontId="40" fillId="33" borderId="44" xfId="41" applyFont="1" applyFill="1" applyBorder="1" applyAlignment="1">
      <alignment horizontal="left" vertical="center" wrapText="1"/>
    </xf>
    <xf numFmtId="0" fontId="40" fillId="33" borderId="51" xfId="41" applyFont="1" applyFill="1" applyBorder="1" applyAlignment="1">
      <alignment horizontal="left" vertical="center" wrapText="1"/>
    </xf>
    <xf numFmtId="0" fontId="40" fillId="35" borderId="41" xfId="41" applyFont="1" applyFill="1" applyBorder="1" applyAlignment="1">
      <alignment horizontal="left" vertical="center" wrapText="1" indent="3"/>
    </xf>
    <xf numFmtId="0" fontId="40" fillId="35" borderId="42" xfId="41" applyFont="1" applyFill="1" applyBorder="1" applyAlignment="1">
      <alignment horizontal="left" vertical="center" wrapText="1" indent="3"/>
    </xf>
    <xf numFmtId="0" fontId="40" fillId="35" borderId="43" xfId="41" applyFont="1" applyFill="1" applyBorder="1" applyAlignment="1">
      <alignment horizontal="left" vertical="center" wrapText="1" indent="3"/>
    </xf>
    <xf numFmtId="0" fontId="40" fillId="35" borderId="44" xfId="41" applyFont="1" applyFill="1" applyBorder="1" applyAlignment="1">
      <alignment horizontal="left" vertical="center" wrapText="1" indent="3"/>
    </xf>
    <xf numFmtId="0" fontId="40" fillId="35" borderId="51" xfId="41" applyFont="1" applyFill="1" applyBorder="1" applyAlignment="1">
      <alignment horizontal="left" vertical="center" wrapText="1" indent="3"/>
    </xf>
    <xf numFmtId="0" fontId="40" fillId="35" borderId="52" xfId="41" applyFont="1" applyFill="1" applyBorder="1" applyAlignment="1">
      <alignment horizontal="left" vertical="center" wrapText="1" indent="3"/>
    </xf>
    <xf numFmtId="0" fontId="40" fillId="41" borderId="41" xfId="41" applyFont="1" applyFill="1" applyBorder="1" applyAlignment="1">
      <alignment horizontal="center" vertical="center" wrapText="1"/>
    </xf>
    <xf numFmtId="0" fontId="40" fillId="41" borderId="42" xfId="41" applyFont="1" applyFill="1" applyBorder="1" applyAlignment="1">
      <alignment horizontal="center" vertical="center" wrapText="1"/>
    </xf>
    <xf numFmtId="0" fontId="40" fillId="41" borderId="43" xfId="41" applyFont="1" applyFill="1" applyBorder="1" applyAlignment="1">
      <alignment horizontal="center" vertical="center" wrapText="1"/>
    </xf>
    <xf numFmtId="0" fontId="40" fillId="41" borderId="44" xfId="41" applyFont="1" applyFill="1" applyBorder="1" applyAlignment="1">
      <alignment horizontal="center" vertical="center" wrapText="1"/>
    </xf>
    <xf numFmtId="0" fontId="40" fillId="41" borderId="51" xfId="41" applyFont="1" applyFill="1" applyBorder="1" applyAlignment="1">
      <alignment horizontal="center" vertical="center" wrapText="1"/>
    </xf>
    <xf numFmtId="0" fontId="40" fillId="41" borderId="52" xfId="41" applyFont="1" applyFill="1" applyBorder="1" applyAlignment="1">
      <alignment horizontal="center" vertical="center" wrapText="1"/>
    </xf>
    <xf numFmtId="4" fontId="26" fillId="35" borderId="181" xfId="41" applyNumberFormat="1" applyFont="1" applyFill="1" applyBorder="1" applyAlignment="1" applyProtection="1">
      <alignment horizontal="center" vertical="center"/>
      <protection locked="0"/>
    </xf>
    <xf numFmtId="4" fontId="26" fillId="35" borderId="182" xfId="41" applyNumberFormat="1" applyFont="1" applyFill="1" applyBorder="1" applyAlignment="1" applyProtection="1">
      <alignment horizontal="center" vertical="center"/>
      <protection locked="0"/>
    </xf>
    <xf numFmtId="4" fontId="14" fillId="0" borderId="181" xfId="41" applyNumberFormat="1" applyFont="1" applyBorder="1" applyAlignment="1" applyProtection="1">
      <alignment horizontal="center" vertical="center" wrapText="1"/>
      <protection locked="0"/>
    </xf>
    <xf numFmtId="4" fontId="14" fillId="0" borderId="182" xfId="41" applyNumberFormat="1" applyFont="1" applyBorder="1" applyAlignment="1" applyProtection="1">
      <alignment horizontal="center" vertical="center" wrapText="1"/>
      <protection locked="0"/>
    </xf>
    <xf numFmtId="0" fontId="40" fillId="33" borderId="0" xfId="41" applyFont="1" applyFill="1" applyAlignment="1">
      <alignment horizontal="left" vertical="top" wrapText="1"/>
    </xf>
    <xf numFmtId="0" fontId="78" fillId="79" borderId="230" xfId="41" applyFont="1" applyFill="1" applyBorder="1" applyAlignment="1">
      <alignment horizontal="center" vertical="center" wrapText="1"/>
    </xf>
    <xf numFmtId="0" fontId="78" fillId="79" borderId="233" xfId="41" applyFont="1" applyFill="1" applyBorder="1" applyAlignment="1">
      <alignment horizontal="center" vertical="center" wrapText="1"/>
    </xf>
    <xf numFmtId="0" fontId="78" fillId="79" borderId="235" xfId="41" applyFont="1" applyFill="1" applyBorder="1" applyAlignment="1">
      <alignment horizontal="center" vertical="center" wrapText="1"/>
    </xf>
    <xf numFmtId="0" fontId="28" fillId="0" borderId="233" xfId="41" applyFont="1" applyBorder="1" applyAlignment="1">
      <alignment horizontal="left"/>
    </xf>
    <xf numFmtId="0" fontId="28" fillId="0" borderId="234" xfId="41" applyFont="1" applyBorder="1" applyAlignment="1">
      <alignment horizontal="left"/>
    </xf>
    <xf numFmtId="0" fontId="28" fillId="0" borderId="235" xfId="41" applyFont="1" applyBorder="1" applyAlignment="1">
      <alignment horizontal="left"/>
    </xf>
    <xf numFmtId="0" fontId="28" fillId="0" borderId="225" xfId="41" applyFont="1" applyBorder="1" applyAlignment="1">
      <alignment horizontal="left"/>
    </xf>
    <xf numFmtId="0" fontId="28" fillId="0" borderId="236" xfId="41" applyFont="1" applyBorder="1" applyAlignment="1">
      <alignment horizontal="left"/>
    </xf>
    <xf numFmtId="0" fontId="78" fillId="63" borderId="150" xfId="41" applyFont="1" applyFill="1" applyBorder="1" applyAlignment="1">
      <alignment horizontal="center" vertical="center"/>
    </xf>
    <xf numFmtId="0" fontId="78" fillId="63" borderId="146" xfId="41" applyFont="1" applyFill="1" applyBorder="1" applyAlignment="1">
      <alignment horizontal="center" vertical="center"/>
    </xf>
    <xf numFmtId="0" fontId="78" fillId="63" borderId="145" xfId="41" applyFont="1" applyFill="1" applyBorder="1" applyAlignment="1">
      <alignment horizontal="center" vertical="center"/>
    </xf>
    <xf numFmtId="0" fontId="40" fillId="67" borderId="227" xfId="41" applyFont="1" applyFill="1" applyBorder="1" applyAlignment="1">
      <alignment horizontal="center" vertical="center" wrapText="1"/>
    </xf>
    <xf numFmtId="0" fontId="40" fillId="67" borderId="229" xfId="41" applyFont="1" applyFill="1" applyBorder="1" applyAlignment="1">
      <alignment horizontal="center" vertical="center" wrapText="1"/>
    </xf>
    <xf numFmtId="0" fontId="28" fillId="65" borderId="237" xfId="41" applyFont="1" applyFill="1" applyBorder="1" applyAlignment="1">
      <alignment horizontal="center" vertical="top" wrapText="1"/>
    </xf>
    <xf numFmtId="0" fontId="28" fillId="65" borderId="238" xfId="41" applyFont="1" applyFill="1" applyBorder="1" applyAlignment="1">
      <alignment horizontal="center" vertical="top" wrapText="1"/>
    </xf>
    <xf numFmtId="0" fontId="28" fillId="65" borderId="232" xfId="41" applyFont="1" applyFill="1" applyBorder="1" applyAlignment="1">
      <alignment horizontal="center" vertical="top" wrapText="1"/>
    </xf>
    <xf numFmtId="0" fontId="28" fillId="65" borderId="236" xfId="41" applyFont="1" applyFill="1" applyBorder="1" applyAlignment="1">
      <alignment horizontal="center" vertical="top" wrapText="1"/>
    </xf>
    <xf numFmtId="0" fontId="78" fillId="69" borderId="227" xfId="41" applyFont="1" applyFill="1" applyBorder="1" applyAlignment="1">
      <alignment horizontal="center" vertical="center" wrapText="1"/>
    </xf>
    <xf numFmtId="0" fontId="78" fillId="69" borderId="228" xfId="41" applyFont="1" applyFill="1" applyBorder="1" applyAlignment="1">
      <alignment horizontal="center" vertical="center" wrapText="1"/>
    </xf>
    <xf numFmtId="0" fontId="40" fillId="68" borderId="227" xfId="41" applyFont="1" applyFill="1" applyBorder="1" applyAlignment="1">
      <alignment horizontal="center" vertical="center" wrapText="1"/>
    </xf>
    <xf numFmtId="0" fontId="40" fillId="68" borderId="229" xfId="41" applyFont="1" applyFill="1" applyBorder="1" applyAlignment="1">
      <alignment horizontal="center" vertical="center" wrapText="1"/>
    </xf>
    <xf numFmtId="0" fontId="40" fillId="68" borderId="225" xfId="41" applyFont="1" applyFill="1" applyBorder="1" applyAlignment="1">
      <alignment horizontal="center" vertical="center" wrapText="1"/>
    </xf>
    <xf numFmtId="0" fontId="40" fillId="70" borderId="235" xfId="41" applyFont="1" applyFill="1" applyBorder="1" applyAlignment="1">
      <alignment horizontal="center" vertical="center" wrapText="1"/>
    </xf>
    <xf numFmtId="0" fontId="40" fillId="70" borderId="225" xfId="41" applyFont="1" applyFill="1" applyBorder="1" applyAlignment="1">
      <alignment horizontal="center" vertical="center" wrapText="1"/>
    </xf>
    <xf numFmtId="0" fontId="40" fillId="68" borderId="233" xfId="41" applyFont="1" applyFill="1" applyBorder="1" applyAlignment="1">
      <alignment horizontal="center" vertical="center" wrapText="1"/>
    </xf>
    <xf numFmtId="0" fontId="40" fillId="68" borderId="0" xfId="41" applyFont="1" applyFill="1" applyAlignment="1">
      <alignment horizontal="center" vertical="center" wrapText="1"/>
    </xf>
    <xf numFmtId="0" fontId="28" fillId="65" borderId="231" xfId="41" applyFont="1" applyFill="1" applyBorder="1" applyAlignment="1">
      <alignment horizontal="center" vertical="top" wrapText="1"/>
    </xf>
    <xf numFmtId="0" fontId="28" fillId="65" borderId="225" xfId="41" applyFont="1" applyFill="1" applyBorder="1" applyAlignment="1">
      <alignment horizontal="center" vertical="top" wrapText="1"/>
    </xf>
    <xf numFmtId="0" fontId="41" fillId="72" borderId="149" xfId="41" applyFont="1" applyFill="1" applyBorder="1" applyAlignment="1">
      <alignment horizontal="center" vertical="center" wrapText="1"/>
    </xf>
    <xf numFmtId="0" fontId="41" fillId="72" borderId="148" xfId="41" applyFont="1" applyFill="1" applyBorder="1" applyAlignment="1">
      <alignment horizontal="center" vertical="center" wrapText="1"/>
    </xf>
    <xf numFmtId="0" fontId="41" fillId="72" borderId="147" xfId="41" applyFont="1" applyFill="1" applyBorder="1" applyAlignment="1">
      <alignment horizontal="center" vertical="center" wrapText="1"/>
    </xf>
    <xf numFmtId="0" fontId="78" fillId="63" borderId="150" xfId="41" applyFont="1" applyFill="1" applyBorder="1" applyAlignment="1">
      <alignment horizontal="center" vertical="center" wrapText="1"/>
    </xf>
    <xf numFmtId="0" fontId="78" fillId="63" borderId="146" xfId="41" applyFont="1" applyFill="1" applyBorder="1" applyAlignment="1">
      <alignment horizontal="center" vertical="center" wrapText="1"/>
    </xf>
    <xf numFmtId="0" fontId="78" fillId="63" borderId="145" xfId="41" applyFont="1" applyFill="1" applyBorder="1" applyAlignment="1">
      <alignment horizontal="center" vertical="center" wrapText="1"/>
    </xf>
    <xf numFmtId="0" fontId="78" fillId="63" borderId="152" xfId="41" applyFont="1" applyFill="1" applyBorder="1" applyAlignment="1">
      <alignment horizontal="center" vertical="center"/>
    </xf>
    <xf numFmtId="0" fontId="78" fillId="63" borderId="151" xfId="41" applyFont="1" applyFill="1" applyBorder="1" applyAlignment="1">
      <alignment horizontal="center" vertical="center"/>
    </xf>
    <xf numFmtId="0" fontId="28" fillId="0" borderId="228" xfId="41" applyFont="1" applyBorder="1" applyAlignment="1" applyProtection="1">
      <alignment horizontal="left" wrapText="1"/>
      <protection locked="0"/>
    </xf>
    <xf numFmtId="0" fontId="28" fillId="35" borderId="235" xfId="41" applyFont="1" applyFill="1" applyBorder="1" applyAlignment="1" applyProtection="1">
      <alignment horizontal="left" vertical="center"/>
      <protection locked="0"/>
    </xf>
    <xf numFmtId="0" fontId="28" fillId="35" borderId="225" xfId="41" applyFont="1" applyFill="1" applyBorder="1" applyAlignment="1" applyProtection="1">
      <alignment horizontal="left" vertical="center"/>
      <protection locked="0"/>
    </xf>
    <xf numFmtId="0" fontId="28" fillId="35" borderId="236" xfId="41" applyFont="1" applyFill="1" applyBorder="1" applyAlignment="1" applyProtection="1">
      <alignment horizontal="left" vertical="center"/>
      <protection locked="0"/>
    </xf>
    <xf numFmtId="0" fontId="28" fillId="0" borderId="227" xfId="41" applyFont="1" applyBorder="1" applyAlignment="1" applyProtection="1">
      <alignment horizontal="left" wrapText="1"/>
      <protection locked="0"/>
    </xf>
    <xf numFmtId="0" fontId="28" fillId="0" borderId="234" xfId="41" applyFont="1" applyBorder="1" applyAlignment="1">
      <alignment horizontal="left" vertical="center" wrapText="1"/>
    </xf>
    <xf numFmtId="0" fontId="28" fillId="0" borderId="230" xfId="41" applyFont="1" applyBorder="1" applyAlignment="1" applyProtection="1">
      <alignment horizontal="left" wrapText="1"/>
      <protection locked="0"/>
    </xf>
    <xf numFmtId="0" fontId="28" fillId="0" borderId="231" xfId="41" applyFont="1" applyBorder="1" applyAlignment="1" applyProtection="1">
      <alignment horizontal="left" wrapText="1"/>
      <protection locked="0"/>
    </xf>
    <xf numFmtId="0" fontId="28" fillId="0" borderId="232" xfId="41" applyFont="1" applyBorder="1" applyAlignment="1" applyProtection="1">
      <alignment horizontal="left" wrapText="1"/>
      <protection locked="0"/>
    </xf>
    <xf numFmtId="0" fontId="28" fillId="0" borderId="233" xfId="41" applyFont="1" applyBorder="1" applyAlignment="1" applyProtection="1">
      <alignment horizontal="left" wrapText="1"/>
      <protection locked="0"/>
    </xf>
    <xf numFmtId="0" fontId="28" fillId="0" borderId="0" xfId="41" applyFont="1" applyAlignment="1" applyProtection="1">
      <alignment horizontal="left" wrapText="1"/>
      <protection locked="0"/>
    </xf>
    <xf numFmtId="0" fontId="28" fillId="0" borderId="234" xfId="41" applyFont="1" applyBorder="1" applyAlignment="1" applyProtection="1">
      <alignment horizontal="left" wrapText="1"/>
      <protection locked="0"/>
    </xf>
    <xf numFmtId="0" fontId="28" fillId="0" borderId="235" xfId="41" applyFont="1" applyBorder="1" applyAlignment="1" applyProtection="1">
      <alignment horizontal="left" wrapText="1"/>
      <protection locked="0"/>
    </xf>
    <xf numFmtId="0" fontId="28" fillId="0" borderId="236" xfId="41" applyFont="1" applyBorder="1" applyAlignment="1" applyProtection="1">
      <alignment horizontal="left" wrapText="1"/>
      <protection locked="0"/>
    </xf>
    <xf numFmtId="0" fontId="26" fillId="0" borderId="233" xfId="41" applyFont="1" applyBorder="1" applyAlignment="1" applyProtection="1">
      <alignment horizontal="left" vertical="center" wrapText="1"/>
      <protection locked="0"/>
    </xf>
    <xf numFmtId="0" fontId="26" fillId="0" borderId="234" xfId="41" applyFont="1" applyBorder="1" applyAlignment="1" applyProtection="1">
      <alignment horizontal="left" vertical="center" wrapText="1"/>
      <protection locked="0"/>
    </xf>
    <xf numFmtId="4" fontId="14" fillId="0" borderId="0" xfId="41" applyNumberFormat="1" applyFont="1" applyAlignment="1" applyProtection="1">
      <alignment horizontal="center" wrapText="1"/>
      <protection locked="0"/>
    </xf>
    <xf numFmtId="0" fontId="28" fillId="0" borderId="227" xfId="41" applyFont="1" applyBorder="1" applyAlignment="1" applyProtection="1">
      <alignment horizontal="left" vertical="center" wrapText="1"/>
      <protection locked="0"/>
    </xf>
    <xf numFmtId="0" fontId="28" fillId="0" borderId="229" xfId="41" applyFont="1" applyBorder="1" applyAlignment="1" applyProtection="1">
      <alignment horizontal="left" vertical="center" wrapText="1"/>
      <protection locked="0"/>
    </xf>
    <xf numFmtId="0" fontId="28" fillId="0" borderId="228" xfId="41" applyFont="1" applyBorder="1" applyAlignment="1" applyProtection="1">
      <alignment horizontal="left" vertical="center" wrapText="1"/>
      <protection locked="0"/>
    </xf>
    <xf numFmtId="0" fontId="28" fillId="0" borderId="228" xfId="41" applyFont="1" applyBorder="1" applyAlignment="1" applyProtection="1">
      <alignment horizontal="left" vertical="top" wrapText="1"/>
      <protection locked="0"/>
    </xf>
    <xf numFmtId="0" fontId="67" fillId="0" borderId="229" xfId="41" applyFont="1" applyBorder="1" applyAlignment="1">
      <alignment horizontal="center"/>
    </xf>
    <xf numFmtId="0" fontId="100" fillId="61" borderId="227" xfId="41" applyFont="1" applyFill="1" applyBorder="1" applyAlignment="1">
      <alignment horizontal="left" vertical="center" wrapText="1"/>
    </xf>
    <xf numFmtId="0" fontId="100" fillId="61" borderId="229" xfId="41" applyFont="1" applyFill="1" applyBorder="1" applyAlignment="1">
      <alignment horizontal="left" vertical="center" wrapText="1"/>
    </xf>
    <xf numFmtId="0" fontId="100" fillId="61" borderId="228" xfId="41" applyFont="1" applyFill="1" applyBorder="1" applyAlignment="1">
      <alignment horizontal="left" vertical="center" wrapText="1"/>
    </xf>
    <xf numFmtId="0" fontId="78" fillId="61" borderId="227" xfId="41" applyFont="1" applyFill="1" applyBorder="1" applyAlignment="1">
      <alignment horizontal="center"/>
    </xf>
    <xf numFmtId="0" fontId="78" fillId="61" borderId="229" xfId="41" applyFont="1" applyFill="1" applyBorder="1" applyAlignment="1">
      <alignment horizontal="center"/>
    </xf>
    <xf numFmtId="0" fontId="78" fillId="61" borderId="228" xfId="41" applyFont="1" applyFill="1" applyBorder="1" applyAlignment="1">
      <alignment horizontal="center"/>
    </xf>
    <xf numFmtId="0" fontId="100" fillId="62" borderId="227" xfId="41" applyFont="1" applyFill="1" applyBorder="1" applyAlignment="1">
      <alignment horizontal="left" vertical="center" wrapText="1"/>
    </xf>
    <xf numFmtId="0" fontId="100" fillId="62" borderId="229" xfId="41" applyFont="1" applyFill="1" applyBorder="1" applyAlignment="1">
      <alignment horizontal="left" vertical="center" wrapText="1"/>
    </xf>
    <xf numFmtId="0" fontId="100" fillId="62" borderId="228" xfId="41" applyFont="1" applyFill="1" applyBorder="1" applyAlignment="1">
      <alignment horizontal="left" vertical="center" wrapText="1"/>
    </xf>
    <xf numFmtId="0" fontId="78" fillId="62" borderId="227" xfId="41" applyFont="1" applyFill="1" applyBorder="1" applyAlignment="1">
      <alignment horizontal="center"/>
    </xf>
    <xf numFmtId="0" fontId="78" fillId="62" borderId="229" xfId="41" applyFont="1" applyFill="1" applyBorder="1" applyAlignment="1">
      <alignment horizontal="center"/>
    </xf>
    <xf numFmtId="0" fontId="78" fillId="62" borderId="228" xfId="41" applyFont="1" applyFill="1" applyBorder="1" applyAlignment="1">
      <alignment horizontal="center"/>
    </xf>
    <xf numFmtId="0" fontId="40" fillId="0" borderId="41" xfId="41" applyFont="1" applyBorder="1" applyAlignment="1">
      <alignment horizontal="center" vertical="center"/>
    </xf>
    <xf numFmtId="0" fontId="40" fillId="0" borderId="42" xfId="41" applyFont="1" applyBorder="1" applyAlignment="1">
      <alignment horizontal="center" vertical="center"/>
    </xf>
    <xf numFmtId="0" fontId="40" fillId="0" borderId="44" xfId="41" applyFont="1" applyBorder="1" applyAlignment="1">
      <alignment horizontal="center" vertical="center"/>
    </xf>
    <xf numFmtId="0" fontId="40" fillId="0" borderId="51" xfId="41" applyFont="1" applyBorder="1" applyAlignment="1">
      <alignment horizontal="center" vertical="center"/>
    </xf>
    <xf numFmtId="0" fontId="210" fillId="0" borderId="0" xfId="41" applyFont="1" applyAlignment="1">
      <alignment horizontal="center" vertical="center" wrapText="1"/>
    </xf>
    <xf numFmtId="0" fontId="40" fillId="0" borderId="0" xfId="41" applyFont="1" applyAlignment="1">
      <alignment horizontal="left" vertical="top" wrapText="1"/>
    </xf>
    <xf numFmtId="0" fontId="40" fillId="0" borderId="0" xfId="41" applyFont="1" applyAlignment="1">
      <alignment horizontal="left" vertical="center" wrapText="1"/>
    </xf>
    <xf numFmtId="0" fontId="177" fillId="0" borderId="229" xfId="41" applyFont="1" applyBorder="1" applyAlignment="1" applyProtection="1">
      <alignment horizontal="left" wrapText="1"/>
      <protection locked="0"/>
    </xf>
    <xf numFmtId="0" fontId="177" fillId="0" borderId="228" xfId="41" applyFont="1" applyBorder="1" applyAlignment="1" applyProtection="1">
      <alignment horizontal="left" wrapText="1"/>
      <protection locked="0"/>
    </xf>
    <xf numFmtId="0" fontId="28" fillId="0" borderId="235" xfId="41" applyFont="1" applyBorder="1" applyAlignment="1" applyProtection="1">
      <alignment wrapText="1"/>
      <protection locked="0"/>
    </xf>
    <xf numFmtId="0" fontId="28" fillId="0" borderId="225" xfId="41" applyFont="1" applyBorder="1" applyAlignment="1" applyProtection="1">
      <alignment wrapText="1"/>
      <protection locked="0"/>
    </xf>
    <xf numFmtId="0" fontId="28" fillId="0" borderId="236" xfId="41" applyFont="1" applyBorder="1" applyAlignment="1" applyProtection="1">
      <alignment wrapText="1"/>
      <protection locked="0"/>
    </xf>
    <xf numFmtId="0" fontId="28" fillId="64" borderId="237" xfId="41" applyFont="1" applyFill="1" applyBorder="1" applyAlignment="1">
      <alignment horizontal="center" vertical="top" wrapText="1"/>
    </xf>
    <xf numFmtId="0" fontId="28" fillId="64" borderId="238" xfId="41" applyFont="1" applyFill="1" applyBorder="1" applyAlignment="1">
      <alignment horizontal="center" vertical="top" wrapText="1"/>
    </xf>
    <xf numFmtId="0" fontId="40" fillId="37" borderId="156" xfId="41" applyFont="1" applyFill="1" applyBorder="1" applyAlignment="1">
      <alignment horizontal="center" vertical="center" wrapText="1"/>
    </xf>
    <xf numFmtId="0" fontId="40" fillId="37" borderId="157" xfId="41" applyFont="1" applyFill="1" applyBorder="1" applyAlignment="1">
      <alignment horizontal="center" vertical="center" wrapText="1"/>
    </xf>
    <xf numFmtId="0" fontId="40" fillId="37" borderId="232" xfId="41" applyFont="1" applyFill="1" applyBorder="1" applyAlignment="1">
      <alignment horizontal="center" wrapText="1"/>
    </xf>
    <xf numFmtId="0" fontId="40" fillId="37" borderId="236" xfId="41" applyFont="1" applyFill="1" applyBorder="1" applyAlignment="1">
      <alignment horizontal="center" wrapText="1"/>
    </xf>
    <xf numFmtId="0" fontId="40" fillId="65" borderId="235" xfId="41" applyFont="1" applyFill="1" applyBorder="1" applyAlignment="1">
      <alignment horizontal="center" vertical="center" wrapText="1"/>
    </xf>
    <xf numFmtId="0" fontId="40" fillId="65" borderId="236" xfId="41" applyFont="1" applyFill="1" applyBorder="1" applyAlignment="1">
      <alignment horizontal="center" vertical="center" wrapText="1"/>
    </xf>
    <xf numFmtId="0" fontId="40" fillId="68" borderId="235" xfId="41" applyFont="1" applyFill="1" applyBorder="1" applyAlignment="1">
      <alignment horizontal="center" vertical="center" wrapText="1"/>
    </xf>
    <xf numFmtId="0" fontId="28" fillId="72" borderId="227" xfId="41" applyFont="1" applyFill="1" applyBorder="1" applyAlignment="1">
      <alignment horizontal="center" vertical="center" wrapText="1"/>
    </xf>
    <xf numFmtId="0" fontId="28" fillId="72" borderId="229" xfId="41" applyFont="1" applyFill="1" applyBorder="1" applyAlignment="1">
      <alignment horizontal="center" vertical="center" wrapText="1"/>
    </xf>
    <xf numFmtId="0" fontId="28" fillId="72" borderId="153" xfId="41" applyFont="1" applyFill="1" applyBorder="1" applyAlignment="1">
      <alignment horizontal="center" vertical="center" wrapText="1"/>
    </xf>
    <xf numFmtId="0" fontId="71" fillId="37" borderId="154" xfId="50" applyFont="1" applyFill="1" applyBorder="1" applyAlignment="1">
      <alignment horizontal="center" vertical="center" wrapText="1"/>
    </xf>
    <xf numFmtId="0" fontId="71" fillId="37" borderId="155" xfId="50" applyFont="1" applyFill="1" applyBorder="1" applyAlignment="1">
      <alignment horizontal="center" vertical="center" wrapText="1"/>
    </xf>
    <xf numFmtId="0" fontId="40" fillId="33" borderId="43" xfId="41" applyFont="1" applyFill="1" applyBorder="1" applyAlignment="1">
      <alignment horizontal="left" vertical="center" wrapText="1"/>
    </xf>
    <xf numFmtId="0" fontId="40" fillId="33" borderId="52" xfId="41" applyFont="1" applyFill="1" applyBorder="1" applyAlignment="1">
      <alignment horizontal="left" vertical="center" wrapText="1"/>
    </xf>
    <xf numFmtId="0" fontId="28" fillId="64" borderId="230" xfId="41" applyFont="1" applyFill="1" applyBorder="1" applyAlignment="1">
      <alignment horizontal="center" vertical="top" wrapText="1"/>
    </xf>
    <xf numFmtId="0" fontId="28" fillId="64" borderId="235" xfId="41" applyFont="1" applyFill="1" applyBorder="1" applyAlignment="1">
      <alignment horizontal="center" vertical="top" wrapText="1"/>
    </xf>
    <xf numFmtId="0" fontId="28" fillId="65" borderId="237" xfId="41" applyFont="1" applyFill="1" applyBorder="1" applyAlignment="1">
      <alignment horizontal="center" vertical="center" wrapText="1"/>
    </xf>
    <xf numFmtId="0" fontId="28" fillId="65" borderId="238" xfId="41" applyFont="1" applyFill="1" applyBorder="1" applyAlignment="1">
      <alignment horizontal="center" vertical="center" wrapText="1"/>
    </xf>
    <xf numFmtId="0" fontId="71" fillId="33" borderId="154" xfId="50" applyFont="1" applyFill="1" applyBorder="1" applyAlignment="1">
      <alignment horizontal="center" vertical="center" wrapText="1"/>
    </xf>
    <xf numFmtId="0" fontId="71" fillId="33" borderId="155" xfId="50" applyFont="1" applyFill="1" applyBorder="1" applyAlignment="1">
      <alignment horizontal="center" vertical="center" wrapText="1"/>
    </xf>
    <xf numFmtId="0" fontId="78" fillId="63" borderId="150" xfId="41" applyFont="1" applyFill="1" applyBorder="1" applyAlignment="1">
      <alignment horizontal="right" vertical="center" wrapText="1"/>
    </xf>
    <xf numFmtId="0" fontId="78" fillId="63" borderId="146" xfId="41" applyFont="1" applyFill="1" applyBorder="1" applyAlignment="1">
      <alignment horizontal="right" vertical="center" wrapText="1"/>
    </xf>
    <xf numFmtId="0" fontId="78" fillId="63" borderId="145" xfId="41" applyFont="1" applyFill="1" applyBorder="1" applyAlignment="1">
      <alignment horizontal="right" vertical="center" wrapText="1"/>
    </xf>
    <xf numFmtId="0" fontId="78" fillId="63" borderId="151" xfId="41" applyFont="1" applyFill="1" applyBorder="1" applyAlignment="1">
      <alignment horizontal="center"/>
    </xf>
    <xf numFmtId="0" fontId="96" fillId="0" borderId="0" xfId="41" applyFont="1" applyAlignment="1">
      <alignment horizontal="center" vertical="center" wrapText="1"/>
    </xf>
    <xf numFmtId="0" fontId="41" fillId="33" borderId="0" xfId="50" applyFont="1" applyFill="1" applyAlignment="1">
      <alignment horizontal="left" wrapText="1"/>
    </xf>
    <xf numFmtId="0" fontId="40" fillId="0" borderId="0" xfId="41" applyFont="1" applyAlignment="1">
      <alignment horizontal="left" wrapText="1"/>
    </xf>
    <xf numFmtId="0" fontId="40" fillId="35" borderId="41" xfId="50" applyFont="1" applyFill="1" applyBorder="1" applyAlignment="1">
      <alignment horizontal="left" vertical="center" wrapText="1"/>
    </xf>
    <xf numFmtId="0" fontId="40" fillId="35" borderId="42" xfId="50" applyFont="1" applyFill="1" applyBorder="1" applyAlignment="1">
      <alignment horizontal="left" vertical="center" wrapText="1"/>
    </xf>
    <xf numFmtId="0" fontId="40" fillId="35" borderId="43" xfId="50" applyFont="1" applyFill="1" applyBorder="1" applyAlignment="1">
      <alignment horizontal="left" vertical="center" wrapText="1"/>
    </xf>
    <xf numFmtId="0" fontId="40" fillId="35" borderId="44" xfId="50" applyFont="1" applyFill="1" applyBorder="1" applyAlignment="1">
      <alignment horizontal="left" vertical="center" wrapText="1"/>
    </xf>
    <xf numFmtId="0" fontId="40" fillId="35" borderId="51" xfId="50" applyFont="1" applyFill="1" applyBorder="1" applyAlignment="1">
      <alignment horizontal="left" vertical="center" wrapText="1"/>
    </xf>
    <xf numFmtId="0" fontId="40" fillId="35" borderId="52" xfId="50" applyFont="1" applyFill="1" applyBorder="1" applyAlignment="1">
      <alignment horizontal="left" vertical="center" wrapText="1"/>
    </xf>
  </cellXfs>
  <cellStyles count="149">
    <cellStyle name="20% - Accent1" xfId="2" builtinId="30" customBuiltin="1"/>
    <cellStyle name="20% - Accent1 2" xfId="58" xr:uid="{00000000-0005-0000-0000-000001000000}"/>
    <cellStyle name="20% - Accent1 3" xfId="74" xr:uid="{00000000-0005-0000-0000-000002000000}"/>
    <cellStyle name="20% - Accent1 4" xfId="88" xr:uid="{00000000-0005-0000-0000-000003000000}"/>
    <cellStyle name="20% - Accent1 5" xfId="106" xr:uid="{00000000-0005-0000-0000-000004000000}"/>
    <cellStyle name="20% - Accent1 6" xfId="121" xr:uid="{79538DF0-F4B1-4CEC-BD50-6FA7652A1BBE}"/>
    <cellStyle name="20% - Accent2" xfId="3" builtinId="34" customBuiltin="1"/>
    <cellStyle name="20% - Accent2 2" xfId="60" xr:uid="{00000000-0005-0000-0000-000006000000}"/>
    <cellStyle name="20% - Accent2 3" xfId="76" xr:uid="{00000000-0005-0000-0000-000007000000}"/>
    <cellStyle name="20% - Accent2 4" xfId="90" xr:uid="{00000000-0005-0000-0000-000008000000}"/>
    <cellStyle name="20% - Accent2 5" xfId="108" xr:uid="{00000000-0005-0000-0000-000009000000}"/>
    <cellStyle name="20% - Accent2 6" xfId="124" xr:uid="{604527A0-1735-430F-967F-7DE4853B4841}"/>
    <cellStyle name="20% - Accent3" xfId="4" builtinId="38" customBuiltin="1"/>
    <cellStyle name="20% - Accent3 2" xfId="62" xr:uid="{00000000-0005-0000-0000-00000B000000}"/>
    <cellStyle name="20% - Accent3 3" xfId="78" xr:uid="{00000000-0005-0000-0000-00000C000000}"/>
    <cellStyle name="20% - Accent3 4" xfId="92" xr:uid="{00000000-0005-0000-0000-00000D000000}"/>
    <cellStyle name="20% - Accent3 5" xfId="110" xr:uid="{00000000-0005-0000-0000-00000E000000}"/>
    <cellStyle name="20% - Accent3 6" xfId="127" xr:uid="{C92411C0-2C86-4F26-866F-BC1ABCC5C83E}"/>
    <cellStyle name="20% - Accent4" xfId="5" builtinId="42" customBuiltin="1"/>
    <cellStyle name="20% - Accent4 2" xfId="64" xr:uid="{00000000-0005-0000-0000-000010000000}"/>
    <cellStyle name="20% - Accent4 3" xfId="80" xr:uid="{00000000-0005-0000-0000-000011000000}"/>
    <cellStyle name="20% - Accent4 4" xfId="94" xr:uid="{00000000-0005-0000-0000-000012000000}"/>
    <cellStyle name="20% - Accent4 5" xfId="112" xr:uid="{00000000-0005-0000-0000-000013000000}"/>
    <cellStyle name="20% - Accent4 6" xfId="130" xr:uid="{8196E10C-5808-46E4-95BF-EE8B8E32F045}"/>
    <cellStyle name="20% - Accent5" xfId="6" builtinId="46" customBuiltin="1"/>
    <cellStyle name="20% - Accent5 2" xfId="66" xr:uid="{00000000-0005-0000-0000-000015000000}"/>
    <cellStyle name="20% - Accent5 3" xfId="82" xr:uid="{00000000-0005-0000-0000-000016000000}"/>
    <cellStyle name="20% - Accent5 4" xfId="96" xr:uid="{00000000-0005-0000-0000-000017000000}"/>
    <cellStyle name="20% - Accent5 5" xfId="114" xr:uid="{00000000-0005-0000-0000-000018000000}"/>
    <cellStyle name="20% - Accent5 6" xfId="133" xr:uid="{04CCF428-2E0C-4466-98D2-866E9CA73DBC}"/>
    <cellStyle name="20% - Accent6" xfId="7" builtinId="50" customBuiltin="1"/>
    <cellStyle name="20% - Accent6 2" xfId="68" xr:uid="{00000000-0005-0000-0000-00001A000000}"/>
    <cellStyle name="20% - Accent6 3" xfId="84" xr:uid="{00000000-0005-0000-0000-00001B000000}"/>
    <cellStyle name="20% - Accent6 4" xfId="98" xr:uid="{00000000-0005-0000-0000-00001C000000}"/>
    <cellStyle name="20% - Accent6 5" xfId="116" xr:uid="{00000000-0005-0000-0000-00001D000000}"/>
    <cellStyle name="20% - Accent6 6" xfId="136" xr:uid="{50CEF123-1928-4066-B19A-9487CCACAB92}"/>
    <cellStyle name="40% - Accent1" xfId="8" builtinId="31" customBuiltin="1"/>
    <cellStyle name="40% - Accent1 2" xfId="59" xr:uid="{00000000-0005-0000-0000-00001F000000}"/>
    <cellStyle name="40% - Accent1 3" xfId="75" xr:uid="{00000000-0005-0000-0000-000020000000}"/>
    <cellStyle name="40% - Accent1 4" xfId="89" xr:uid="{00000000-0005-0000-0000-000021000000}"/>
    <cellStyle name="40% - Accent1 5" xfId="107" xr:uid="{00000000-0005-0000-0000-000022000000}"/>
    <cellStyle name="40% - Accent1 6" xfId="122" xr:uid="{54EC77A2-9C00-4FF6-B137-C06DA1D7BC6E}"/>
    <cellStyle name="40% - Accent2" xfId="9" builtinId="35" customBuiltin="1"/>
    <cellStyle name="40% - Accent2 2" xfId="61" xr:uid="{00000000-0005-0000-0000-000024000000}"/>
    <cellStyle name="40% - Accent2 3" xfId="77" xr:uid="{00000000-0005-0000-0000-000025000000}"/>
    <cellStyle name="40% - Accent2 4" xfId="91" xr:uid="{00000000-0005-0000-0000-000026000000}"/>
    <cellStyle name="40% - Accent2 5" xfId="109" xr:uid="{00000000-0005-0000-0000-000027000000}"/>
    <cellStyle name="40% - Accent2 6" xfId="125" xr:uid="{4B47482A-9672-46C6-B907-DD367F4F85A8}"/>
    <cellStyle name="40% - Accent3" xfId="10" builtinId="39" customBuiltin="1"/>
    <cellStyle name="40% - Accent3 2" xfId="63" xr:uid="{00000000-0005-0000-0000-000029000000}"/>
    <cellStyle name="40% - Accent3 3" xfId="79" xr:uid="{00000000-0005-0000-0000-00002A000000}"/>
    <cellStyle name="40% - Accent3 4" xfId="93" xr:uid="{00000000-0005-0000-0000-00002B000000}"/>
    <cellStyle name="40% - Accent3 5" xfId="111" xr:uid="{00000000-0005-0000-0000-00002C000000}"/>
    <cellStyle name="40% - Accent3 6" xfId="128" xr:uid="{90FEA232-38F1-42A2-A2F7-5A97352266E2}"/>
    <cellStyle name="40% - Accent4" xfId="11" builtinId="43" customBuiltin="1"/>
    <cellStyle name="40% - Accent4 2" xfId="65" xr:uid="{00000000-0005-0000-0000-00002E000000}"/>
    <cellStyle name="40% - Accent4 3" xfId="81" xr:uid="{00000000-0005-0000-0000-00002F000000}"/>
    <cellStyle name="40% - Accent4 4" xfId="95" xr:uid="{00000000-0005-0000-0000-000030000000}"/>
    <cellStyle name="40% - Accent4 5" xfId="113" xr:uid="{00000000-0005-0000-0000-000031000000}"/>
    <cellStyle name="40% - Accent4 6" xfId="131" xr:uid="{D5B221E7-02AB-44BC-8177-26AE29E894FB}"/>
    <cellStyle name="40% - Accent5" xfId="12" builtinId="47" customBuiltin="1"/>
    <cellStyle name="40% - Accent5 2" xfId="67" xr:uid="{00000000-0005-0000-0000-000033000000}"/>
    <cellStyle name="40% - Accent5 3" xfId="83" xr:uid="{00000000-0005-0000-0000-000034000000}"/>
    <cellStyle name="40% - Accent5 4" xfId="97" xr:uid="{00000000-0005-0000-0000-000035000000}"/>
    <cellStyle name="40% - Accent5 5" xfId="115" xr:uid="{00000000-0005-0000-0000-000036000000}"/>
    <cellStyle name="40% - Accent5 6" xfId="134" xr:uid="{7037BF73-8192-4A13-95D8-5C5CD5BA4C86}"/>
    <cellStyle name="40% - Accent6" xfId="13" builtinId="51" customBuiltin="1"/>
    <cellStyle name="40% - Accent6 2" xfId="69" xr:uid="{00000000-0005-0000-0000-000038000000}"/>
    <cellStyle name="40% - Accent6 3" xfId="85" xr:uid="{00000000-0005-0000-0000-000039000000}"/>
    <cellStyle name="40% - Accent6 4" xfId="99" xr:uid="{00000000-0005-0000-0000-00003A000000}"/>
    <cellStyle name="40% - Accent6 5" xfId="117" xr:uid="{00000000-0005-0000-0000-00003B000000}"/>
    <cellStyle name="40% - Accent6 6" xfId="137" xr:uid="{D58763C0-2EEA-452D-ADB1-D6539829BE2A}"/>
    <cellStyle name="60% - Accent1" xfId="14" builtinId="32" customBuiltin="1"/>
    <cellStyle name="60% - Accent1 2" xfId="123" xr:uid="{1651D978-D070-4317-9B4B-F0D293D2723E}"/>
    <cellStyle name="60% - Accent2" xfId="15" builtinId="36" customBuiltin="1"/>
    <cellStyle name="60% - Accent2 2" xfId="126" xr:uid="{55B8EA49-E513-4E46-8048-230B314B49AF}"/>
    <cellStyle name="60% - Accent3" xfId="16" builtinId="40" customBuiltin="1"/>
    <cellStyle name="60% - Accent3 2" xfId="129" xr:uid="{5DAC7B25-D3F2-4D28-BD39-9D116E6E2B48}"/>
    <cellStyle name="60% - Accent4" xfId="17" builtinId="44" customBuiltin="1"/>
    <cellStyle name="60% - Accent4 2" xfId="132" xr:uid="{2396917C-B6FF-44BB-BEE7-EA0901BAF691}"/>
    <cellStyle name="60% - Accent5" xfId="18" builtinId="48" customBuiltin="1"/>
    <cellStyle name="60% - Accent5 2" xfId="135" xr:uid="{28A2C8E4-FB6E-4827-A143-7E406D9FBD99}"/>
    <cellStyle name="60% - Accent6" xfId="19" builtinId="52" customBuiltin="1"/>
    <cellStyle name="60% - Accent6 2" xfId="138" xr:uid="{037C0232-8F44-4C62-9D22-1B60A1DB2DA2}"/>
    <cellStyle name="Accent1" xfId="20" builtinId="29" customBuiltin="1"/>
    <cellStyle name="Accent2" xfId="21" builtinId="33" customBuiltin="1"/>
    <cellStyle name="Accent3" xfId="22" builtinId="37" customBuiltin="1"/>
    <cellStyle name="Accent4" xfId="23" builtinId="41" customBuiltin="1"/>
    <cellStyle name="Accent5" xfId="24" builtinId="45" customBuiltin="1"/>
    <cellStyle name="Accent6" xfId="25" builtinId="49" customBuiltin="1"/>
    <cellStyle name="Bad" xfId="26" builtinId="27" customBuiltin="1"/>
    <cellStyle name="Calculation" xfId="27" builtinId="22" customBuiltin="1"/>
    <cellStyle name="Check Cell" xfId="28" builtinId="23" customBuiltin="1"/>
    <cellStyle name="Comma" xfId="29" builtinId="3"/>
    <cellStyle name="Comma 2" xfId="30" xr:uid="{00000000-0005-0000-0000-00004C000000}"/>
    <cellStyle name="Comma 2 2" xfId="51" xr:uid="{00000000-0005-0000-0000-00004D000000}"/>
    <cellStyle name="Comma 2 3" xfId="54" xr:uid="{00000000-0005-0000-0000-00004E000000}"/>
    <cellStyle name="Comma 2 4" xfId="86" xr:uid="{00000000-0005-0000-0000-00004F000000}"/>
    <cellStyle name="Comma 2 5" xfId="100" xr:uid="{00000000-0005-0000-0000-000050000000}"/>
    <cellStyle name="Comma 2 6" xfId="101" xr:uid="{00000000-0005-0000-0000-000051000000}"/>
    <cellStyle name="Comma 3" xfId="70" xr:uid="{00000000-0005-0000-0000-000052000000}"/>
    <cellStyle name="Comma 4" xfId="103" xr:uid="{00000000-0005-0000-0000-000053000000}"/>
    <cellStyle name="Currency 2" xfId="53" xr:uid="{00000000-0005-0000-0000-000054000000}"/>
    <cellStyle name="Currency 3" xfId="104" xr:uid="{00000000-0005-0000-0000-000055000000}"/>
    <cellStyle name="Explanatory Text" xfId="31" builtinId="53" customBuiltin="1"/>
    <cellStyle name="Good" xfId="32" builtinId="26" customBuiltin="1"/>
    <cellStyle name="Heading 1" xfId="33" builtinId="16" customBuiltin="1"/>
    <cellStyle name="Heading 2" xfId="34" builtinId="17" customBuiltin="1"/>
    <cellStyle name="Heading 3" xfId="35" builtinId="18" customBuiltin="1"/>
    <cellStyle name="Heading 4" xfId="36" builtinId="19" customBuiltin="1"/>
    <cellStyle name="Hyperlink" xfId="102" builtinId="8"/>
    <cellStyle name="Hyperlink 2" xfId="37" xr:uid="{00000000-0005-0000-0000-00005D000000}"/>
    <cellStyle name="Hyperlink 3" xfId="55" xr:uid="{00000000-0005-0000-0000-00005E000000}"/>
    <cellStyle name="Hyperlink 4" xfId="142" xr:uid="{B32EBAFE-867E-4FA3-89E7-FACA45F4765C}"/>
    <cellStyle name="Input" xfId="38" builtinId="20" customBuiltin="1"/>
    <cellStyle name="Linked Cell" xfId="39" builtinId="24" customBuiltin="1"/>
    <cellStyle name="Neutral" xfId="40" builtinId="28" customBuiltin="1"/>
    <cellStyle name="Neutral 2" xfId="119" xr:uid="{D2AA503E-ED49-4FAE-9620-B20E957749FA}"/>
    <cellStyle name="Normal" xfId="0" builtinId="0" customBuiltin="1"/>
    <cellStyle name="Normal 10" xfId="143" xr:uid="{A3AD76C7-086C-42BE-AB62-62BBB2BB4374}"/>
    <cellStyle name="Normal 2" xfId="41" xr:uid="{00000000-0005-0000-0000-000063000000}"/>
    <cellStyle name="Normal 2 2" xfId="145" xr:uid="{3140E4C6-2CD0-42F9-8E64-3318B5431F0E}"/>
    <cellStyle name="Normal 3" xfId="42" xr:uid="{00000000-0005-0000-0000-000064000000}"/>
    <cellStyle name="Normal 3 2" xfId="43" xr:uid="{00000000-0005-0000-0000-000065000000}"/>
    <cellStyle name="Normal 3 3" xfId="50" xr:uid="{00000000-0005-0000-0000-000066000000}"/>
    <cellStyle name="Normal 4" xfId="71" xr:uid="{00000000-0005-0000-0000-000067000000}"/>
    <cellStyle name="Normal 4 2" xfId="139" xr:uid="{43B0317A-3790-432F-A8D0-C0CDDA316A86}"/>
    <cellStyle name="Normal 5" xfId="140" xr:uid="{8B70F9E2-0691-4DFC-A2DA-17F0ED61CD10}"/>
    <cellStyle name="Normal 6" xfId="141" xr:uid="{D6F1335E-73C9-44DF-B77C-88017B55C9EF}"/>
    <cellStyle name="Normal 6 2" xfId="148" xr:uid="{17875E91-30F2-4934-9B98-76ABD7B2F63E}"/>
    <cellStyle name="Normal 7" xfId="144" xr:uid="{C8819C12-E9AE-479E-A96E-25D3BA1DCA4C}"/>
    <cellStyle name="Normal 8" xfId="146" xr:uid="{FF54BF02-9ABD-4FCF-AA69-27BD1F787D0A}"/>
    <cellStyle name="Normal 9" xfId="147" xr:uid="{FE112F6A-C12F-4005-8F72-EA7C7996309F}"/>
    <cellStyle name="Note" xfId="44" builtinId="10" customBuiltin="1"/>
    <cellStyle name="Note 2" xfId="57" xr:uid="{00000000-0005-0000-0000-000069000000}"/>
    <cellStyle name="Note 3" xfId="73" xr:uid="{00000000-0005-0000-0000-00006A000000}"/>
    <cellStyle name="Note 4" xfId="87" xr:uid="{00000000-0005-0000-0000-00006B000000}"/>
    <cellStyle name="Note 5" xfId="105" xr:uid="{00000000-0005-0000-0000-00006C000000}"/>
    <cellStyle name="Note 6" xfId="120" xr:uid="{E53861AB-0DE1-44C2-9CAB-2E1AC1BFF3F1}"/>
    <cellStyle name="Output" xfId="45" builtinId="21" customBuiltin="1"/>
    <cellStyle name="Percent" xfId="118" builtinId="5"/>
    <cellStyle name="Percent 2" xfId="52" xr:uid="{00000000-0005-0000-0000-00006E000000}"/>
    <cellStyle name="RowLevel_1" xfId="1" builtinId="1" iLevel="0"/>
    <cellStyle name="Style 1" xfId="46" xr:uid="{00000000-0005-0000-0000-000070000000}"/>
    <cellStyle name="Style 1 2" xfId="72" xr:uid="{00000000-0005-0000-0000-000071000000}"/>
    <cellStyle name="Title" xfId="47" builtinId="15" customBuiltin="1"/>
    <cellStyle name="Title 2" xfId="56" xr:uid="{00000000-0005-0000-0000-000073000000}"/>
    <cellStyle name="Total" xfId="48" builtinId="25" customBuiltin="1"/>
    <cellStyle name="Warning Text" xfId="49" builtinId="11" customBuiltin="1"/>
  </cellStyles>
  <dxfs count="6">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s>
  <tableStyles count="0" defaultTableStyle="TableStyleMedium9" defaultPivotStyle="PivotStyleLight16"/>
  <colors>
    <mruColors>
      <color rgb="FFFFFFCC"/>
      <color rgb="FF3333FF"/>
      <color rgb="FF00FF0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18" Type="http://schemas.openxmlformats.org/officeDocument/2006/relationships/calcChain" Target="calcChain.xml" />
  <Relationship Id="rId3" Type="http://schemas.openxmlformats.org/officeDocument/2006/relationships/worksheet" Target="worksheets/sheet3.xml" />
  <Relationship Id="rId21" Type="http://schemas.openxmlformats.org/officeDocument/2006/relationships/customXml" Target="../customXml/item3.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sharedStrings" Target="sharedStrings.xml" />
  <Relationship Id="rId2" Type="http://schemas.openxmlformats.org/officeDocument/2006/relationships/worksheet" Target="worksheets/sheet2.xml" />
  <Relationship Id="rId16" Type="http://schemas.openxmlformats.org/officeDocument/2006/relationships/styles" Target="styles.xml" />
  <Relationship Id="rId20" Type="http://schemas.openxmlformats.org/officeDocument/2006/relationships/customXml" Target="../customXml/item2.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5" Type="http://schemas.openxmlformats.org/officeDocument/2006/relationships/worksheet" Target="worksheets/sheet5.xml" />
  <Relationship Id="rId15" Type="http://schemas.openxmlformats.org/officeDocument/2006/relationships/theme" Target="theme/theme1.xml" />
  <Relationship Id="rId10" Type="http://schemas.openxmlformats.org/officeDocument/2006/relationships/worksheet" Target="worksheets/sheet10.xml" />
  <Relationship Id="rId19" Type="http://schemas.openxmlformats.org/officeDocument/2006/relationships/customXml" Target="../customXml/item1.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externalLink" Target="externalLinks/externalLink1.xml" />
</Relationships>
</file>

<file path=xl/drawings/_rels/drawing1.xml.rels>&#65279;<?xml version="1.0" encoding="utf-8" standalone="yes"?>
<Relationships xmlns="http://schemas.openxmlformats.org/package/2006/relationships">
  <Relationship Id="rId2" Type="http://schemas.openxmlformats.org/officeDocument/2006/relationships/image" Target="../media/image2.png" />
  <Relationship Id="rId1" Type="http://schemas.openxmlformats.org/officeDocument/2006/relationships/image" Target="../media/image1.png" />
</Relationships>
</file>

<file path=xl/drawings/_rels/drawing2.xml.rels>&#65279;<?xml version="1.0" encoding="utf-8" standalone="yes"?>
<Relationships xmlns="http://schemas.openxmlformats.org/package/2006/relationships">
  <Relationship Id="rId3" Type="http://schemas.openxmlformats.org/officeDocument/2006/relationships/image" Target="../media/image5.png" />
  <Relationship Id="rId2" Type="http://schemas.openxmlformats.org/officeDocument/2006/relationships/image" Target="../media/image4.png" />
  <Relationship Id="rId1" Type="http://schemas.openxmlformats.org/officeDocument/2006/relationships/image" Target="../media/image3.png" />
</Relationships>
</file>

<file path=xl/drawings/drawing1.xml><?xml version="1.0" encoding="utf-8"?>
<xdr:wsDr xmlns:xdr="http://schemas.openxmlformats.org/drawingml/2006/spreadsheetDrawing" xmlns:a="http://schemas.openxmlformats.org/drawingml/2006/main">
  <xdr:oneCellAnchor>
    <xdr:from>
      <xdr:col>36</xdr:col>
      <xdr:colOff>220980</xdr:colOff>
      <xdr:row>0</xdr:row>
      <xdr:rowOff>137160</xdr:rowOff>
    </xdr:from>
    <xdr:ext cx="1336963" cy="1213658"/>
    <xdr:pic>
      <xdr:nvPicPr>
        <xdr:cNvPr id="2" name="Picture 3" descr="IRAS-logo">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085705" y="140335"/>
          <a:ext cx="1336963" cy="1213658"/>
        </a:xfrm>
        <a:prstGeom prst="rect">
          <a:avLst/>
        </a:prstGeom>
        <a:noFill/>
        <a:ln w="9525">
          <a:noFill/>
          <a:miter lim="800000"/>
          <a:headEnd/>
          <a:tailEnd/>
        </a:ln>
      </xdr:spPr>
    </xdr:pic>
    <xdr:clientData/>
  </xdr:oneCellAnchor>
  <xdr:oneCellAnchor>
    <xdr:from>
      <xdr:col>31</xdr:col>
      <xdr:colOff>87923</xdr:colOff>
      <xdr:row>152</xdr:row>
      <xdr:rowOff>7327</xdr:rowOff>
    </xdr:from>
    <xdr:ext cx="155122" cy="162065"/>
    <xdr:sp macro="" textlink="">
      <xdr:nvSpPr>
        <xdr:cNvPr id="3" name="Rectangle 2">
          <a:extLst>
            <a:ext uri="{FF2B5EF4-FFF2-40B4-BE49-F238E27FC236}">
              <a16:creationId xmlns:a16="http://schemas.microsoft.com/office/drawing/2014/main" id="{00000000-0008-0000-0700-000003000000}"/>
            </a:ext>
          </a:extLst>
        </xdr:cNvPr>
        <xdr:cNvSpPr/>
      </xdr:nvSpPr>
      <xdr:spPr>
        <a:xfrm>
          <a:off x="8609623" y="39186827"/>
          <a:ext cx="155122" cy="162065"/>
        </a:xfrm>
        <a:prstGeom prst="rect">
          <a:avLst/>
        </a:prstGeom>
        <a:solidFill>
          <a:srgbClr val="FFFFFF">
            <a:alpha val="80000"/>
          </a:srgb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11</xdr:col>
      <xdr:colOff>95248</xdr:colOff>
      <xdr:row>244</xdr:row>
      <xdr:rowOff>40821</xdr:rowOff>
    </xdr:from>
    <xdr:ext cx="155122" cy="162065"/>
    <xdr:sp macro="" textlink="">
      <xdr:nvSpPr>
        <xdr:cNvPr id="4" name="Rectangle 3">
          <a:extLst>
            <a:ext uri="{FF2B5EF4-FFF2-40B4-BE49-F238E27FC236}">
              <a16:creationId xmlns:a16="http://schemas.microsoft.com/office/drawing/2014/main" id="{00000000-0008-0000-0700-000004000000}"/>
            </a:ext>
          </a:extLst>
        </xdr:cNvPr>
        <xdr:cNvSpPr/>
      </xdr:nvSpPr>
      <xdr:spPr>
        <a:xfrm>
          <a:off x="3305173" y="65544246"/>
          <a:ext cx="155122" cy="162065"/>
        </a:xfrm>
        <a:prstGeom prst="rect">
          <a:avLst/>
        </a:prstGeom>
        <a:solidFill>
          <a:schemeClr val="accent1">
            <a:lumMod val="20000"/>
            <a:lumOff val="80000"/>
            <a:alpha val="46000"/>
          </a:scheme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11</xdr:col>
      <xdr:colOff>95246</xdr:colOff>
      <xdr:row>246</xdr:row>
      <xdr:rowOff>0</xdr:rowOff>
    </xdr:from>
    <xdr:ext cx="155122" cy="162065"/>
    <xdr:sp macro="" textlink="">
      <xdr:nvSpPr>
        <xdr:cNvPr id="5" name="Rectangle 4">
          <a:extLst>
            <a:ext uri="{FF2B5EF4-FFF2-40B4-BE49-F238E27FC236}">
              <a16:creationId xmlns:a16="http://schemas.microsoft.com/office/drawing/2014/main" id="{00000000-0008-0000-0700-000005000000}"/>
            </a:ext>
          </a:extLst>
        </xdr:cNvPr>
        <xdr:cNvSpPr/>
      </xdr:nvSpPr>
      <xdr:spPr>
        <a:xfrm>
          <a:off x="3305171" y="66074925"/>
          <a:ext cx="155122" cy="162065"/>
        </a:xfrm>
        <a:prstGeom prst="rect">
          <a:avLst/>
        </a:prstGeom>
        <a:solidFill>
          <a:schemeClr val="accent1">
            <a:lumMod val="20000"/>
            <a:lumOff val="80000"/>
            <a:alpha val="46000"/>
          </a:scheme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twoCellAnchor editAs="oneCell">
    <xdr:from>
      <xdr:col>1</xdr:col>
      <xdr:colOff>102508</xdr:colOff>
      <xdr:row>16</xdr:row>
      <xdr:rowOff>7257</xdr:rowOff>
    </xdr:from>
    <xdr:to>
      <xdr:col>32</xdr:col>
      <xdr:colOff>233649</xdr:colOff>
      <xdr:row>30</xdr:row>
      <xdr:rowOff>95250</xdr:rowOff>
    </xdr:to>
    <xdr:pic>
      <xdr:nvPicPr>
        <xdr:cNvPr id="8" name="Picture 7">
          <a:extLst>
            <a:ext uri="{FF2B5EF4-FFF2-40B4-BE49-F238E27FC236}">
              <a16:creationId xmlns:a16="http://schemas.microsoft.com/office/drawing/2014/main" id="{164C98D0-2085-4E49-91AD-33B6D951B017}"/>
            </a:ext>
          </a:extLst>
        </xdr:cNvPr>
        <xdr:cNvPicPr>
          <a:picLocks noChangeAspect="1"/>
        </xdr:cNvPicPr>
      </xdr:nvPicPr>
      <xdr:blipFill>
        <a:blip xmlns:r="http://schemas.openxmlformats.org/officeDocument/2006/relationships" r:embed="rId2"/>
        <a:stretch>
          <a:fillRect/>
        </a:stretch>
      </xdr:blipFill>
      <xdr:spPr>
        <a:xfrm>
          <a:off x="442687" y="5164364"/>
          <a:ext cx="8703641" cy="61431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102004</xdr:colOff>
      <xdr:row>47</xdr:row>
      <xdr:rowOff>59978</xdr:rowOff>
    </xdr:from>
    <xdr:to>
      <xdr:col>23</xdr:col>
      <xdr:colOff>762000</xdr:colOff>
      <xdr:row>55</xdr:row>
      <xdr:rowOff>578</xdr:rowOff>
    </xdr:to>
    <xdr:pic>
      <xdr:nvPicPr>
        <xdr:cNvPr id="11" name="Picture 4">
          <a:extLst>
            <a:ext uri="{FF2B5EF4-FFF2-40B4-BE49-F238E27FC236}">
              <a16:creationId xmlns:a16="http://schemas.microsoft.com/office/drawing/2014/main" id="{0A3C2258-66A0-190C-4840-C6730C6C50A2}"/>
            </a:ext>
          </a:extLst>
        </xdr:cNvPr>
        <xdr:cNvPicPr>
          <a:picLocks noChangeAspect="1"/>
        </xdr:cNvPicPr>
      </xdr:nvPicPr>
      <xdr:blipFill>
        <a:blip xmlns:r="http://schemas.openxmlformats.org/officeDocument/2006/relationships" r:embed="rId1"/>
        <a:stretch>
          <a:fillRect/>
        </a:stretch>
      </xdr:blipFill>
      <xdr:spPr>
        <a:xfrm>
          <a:off x="474345" y="16417001"/>
          <a:ext cx="6790632" cy="1196167"/>
        </a:xfrm>
        <a:prstGeom prst="rect">
          <a:avLst/>
        </a:prstGeom>
      </xdr:spPr>
    </xdr:pic>
    <xdr:clientData/>
  </xdr:twoCellAnchor>
  <xdr:twoCellAnchor editAs="oneCell">
    <xdr:from>
      <xdr:col>2</xdr:col>
      <xdr:colOff>17318</xdr:colOff>
      <xdr:row>77</xdr:row>
      <xdr:rowOff>69273</xdr:rowOff>
    </xdr:from>
    <xdr:to>
      <xdr:col>23</xdr:col>
      <xdr:colOff>608832</xdr:colOff>
      <xdr:row>82</xdr:row>
      <xdr:rowOff>130925</xdr:rowOff>
    </xdr:to>
    <xdr:pic>
      <xdr:nvPicPr>
        <xdr:cNvPr id="15" name="Picture 9">
          <a:extLst>
            <a:ext uri="{FF2B5EF4-FFF2-40B4-BE49-F238E27FC236}">
              <a16:creationId xmlns:a16="http://schemas.microsoft.com/office/drawing/2014/main" id="{9A3C87E1-3109-5940-D332-3A27185610ED}"/>
            </a:ext>
          </a:extLst>
        </xdr:cNvPr>
        <xdr:cNvPicPr>
          <a:picLocks noChangeAspect="1"/>
        </xdr:cNvPicPr>
      </xdr:nvPicPr>
      <xdr:blipFill>
        <a:blip xmlns:r="http://schemas.openxmlformats.org/officeDocument/2006/relationships" r:embed="rId2"/>
        <a:stretch>
          <a:fillRect/>
        </a:stretch>
      </xdr:blipFill>
      <xdr:spPr>
        <a:xfrm>
          <a:off x="675409" y="22279841"/>
          <a:ext cx="6410654" cy="1108132"/>
        </a:xfrm>
        <a:prstGeom prst="rect">
          <a:avLst/>
        </a:prstGeom>
      </xdr:spPr>
    </xdr:pic>
    <xdr:clientData/>
  </xdr:twoCellAnchor>
  <xdr:twoCellAnchor editAs="oneCell">
    <xdr:from>
      <xdr:col>1</xdr:col>
      <xdr:colOff>225137</xdr:colOff>
      <xdr:row>61</xdr:row>
      <xdr:rowOff>201065</xdr:rowOff>
    </xdr:from>
    <xdr:to>
      <xdr:col>23</xdr:col>
      <xdr:colOff>736023</xdr:colOff>
      <xdr:row>72</xdr:row>
      <xdr:rowOff>97038</xdr:rowOff>
    </xdr:to>
    <xdr:pic>
      <xdr:nvPicPr>
        <xdr:cNvPr id="18" name="Picture 10">
          <a:extLst>
            <a:ext uri="{FF2B5EF4-FFF2-40B4-BE49-F238E27FC236}">
              <a16:creationId xmlns:a16="http://schemas.microsoft.com/office/drawing/2014/main" id="{9086E3C9-605C-DCFE-6F57-6439429968DD}"/>
            </a:ext>
          </a:extLst>
        </xdr:cNvPr>
        <xdr:cNvPicPr>
          <a:picLocks noChangeAspect="1"/>
        </xdr:cNvPicPr>
      </xdr:nvPicPr>
      <xdr:blipFill>
        <a:blip xmlns:r="http://schemas.openxmlformats.org/officeDocument/2006/relationships" r:embed="rId3"/>
        <a:stretch>
          <a:fillRect/>
        </a:stretch>
      </xdr:blipFill>
      <xdr:spPr>
        <a:xfrm>
          <a:off x="597478" y="18636270"/>
          <a:ext cx="6641522" cy="21819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17686</xdr:colOff>
      <xdr:row>24</xdr:row>
      <xdr:rowOff>0</xdr:rowOff>
    </xdr:from>
    <xdr:ext cx="155122" cy="162065"/>
    <xdr:sp macro="" textlink="">
      <xdr:nvSpPr>
        <xdr:cNvPr id="2" name="Rectangle 1">
          <a:extLst>
            <a:ext uri="{FF2B5EF4-FFF2-40B4-BE49-F238E27FC236}">
              <a16:creationId xmlns:a16="http://schemas.microsoft.com/office/drawing/2014/main" id="{AE411C9D-A2F9-4B29-8368-140411478B04}"/>
            </a:ext>
          </a:extLst>
        </xdr:cNvPr>
        <xdr:cNvSpPr/>
      </xdr:nvSpPr>
      <xdr:spPr>
        <a:xfrm>
          <a:off x="17686" y="5334000"/>
          <a:ext cx="155122" cy="162065"/>
        </a:xfrm>
        <a:prstGeom prst="rect">
          <a:avLst/>
        </a:prstGeom>
        <a:solidFill>
          <a:srgbClr val="FFFFFF">
            <a:alpha val="80000"/>
          </a:srgb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0</xdr:col>
      <xdr:colOff>17686</xdr:colOff>
      <xdr:row>40</xdr:row>
      <xdr:rowOff>0</xdr:rowOff>
    </xdr:from>
    <xdr:ext cx="155122" cy="162065"/>
    <xdr:sp macro="" textlink="">
      <xdr:nvSpPr>
        <xdr:cNvPr id="3" name="Rectangle 2">
          <a:extLst>
            <a:ext uri="{FF2B5EF4-FFF2-40B4-BE49-F238E27FC236}">
              <a16:creationId xmlns:a16="http://schemas.microsoft.com/office/drawing/2014/main" id="{8382A405-598C-4053-8A34-642B54BDAE5C}"/>
            </a:ext>
          </a:extLst>
        </xdr:cNvPr>
        <xdr:cNvSpPr/>
      </xdr:nvSpPr>
      <xdr:spPr>
        <a:xfrm>
          <a:off x="17686" y="6305550"/>
          <a:ext cx="155122" cy="162065"/>
        </a:xfrm>
        <a:prstGeom prst="rect">
          <a:avLst/>
        </a:prstGeom>
        <a:solidFill>
          <a:srgbClr val="FFFFFF">
            <a:alpha val="80000"/>
          </a:srgb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0</xdr:col>
      <xdr:colOff>17686</xdr:colOff>
      <xdr:row>51</xdr:row>
      <xdr:rowOff>0</xdr:rowOff>
    </xdr:from>
    <xdr:ext cx="155122" cy="162065"/>
    <xdr:sp macro="" textlink="">
      <xdr:nvSpPr>
        <xdr:cNvPr id="4" name="Rectangle 3">
          <a:extLst>
            <a:ext uri="{FF2B5EF4-FFF2-40B4-BE49-F238E27FC236}">
              <a16:creationId xmlns:a16="http://schemas.microsoft.com/office/drawing/2014/main" id="{EAE5EDE4-6F7C-472E-85CA-D81131C78EF1}"/>
            </a:ext>
          </a:extLst>
        </xdr:cNvPr>
        <xdr:cNvSpPr/>
      </xdr:nvSpPr>
      <xdr:spPr>
        <a:xfrm>
          <a:off x="17686" y="7277100"/>
          <a:ext cx="155122" cy="162065"/>
        </a:xfrm>
        <a:prstGeom prst="rect">
          <a:avLst/>
        </a:prstGeom>
        <a:solidFill>
          <a:srgbClr val="FFFFFF">
            <a:alpha val="80000"/>
          </a:srgb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0</xdr:col>
      <xdr:colOff>17686</xdr:colOff>
      <xdr:row>62</xdr:row>
      <xdr:rowOff>0</xdr:rowOff>
    </xdr:from>
    <xdr:ext cx="155122" cy="162065"/>
    <xdr:sp macro="" textlink="">
      <xdr:nvSpPr>
        <xdr:cNvPr id="5" name="Rectangle 4">
          <a:extLst>
            <a:ext uri="{FF2B5EF4-FFF2-40B4-BE49-F238E27FC236}">
              <a16:creationId xmlns:a16="http://schemas.microsoft.com/office/drawing/2014/main" id="{6B30A1D1-9817-432B-90AC-10BB523261C3}"/>
            </a:ext>
          </a:extLst>
        </xdr:cNvPr>
        <xdr:cNvSpPr/>
      </xdr:nvSpPr>
      <xdr:spPr>
        <a:xfrm>
          <a:off x="17686" y="8486775"/>
          <a:ext cx="155122" cy="162065"/>
        </a:xfrm>
        <a:prstGeom prst="rect">
          <a:avLst/>
        </a:prstGeom>
        <a:solidFill>
          <a:srgbClr val="FFFFFF">
            <a:alpha val="80000"/>
          </a:srgb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0</xdr:col>
      <xdr:colOff>17686</xdr:colOff>
      <xdr:row>78</xdr:row>
      <xdr:rowOff>0</xdr:rowOff>
    </xdr:from>
    <xdr:ext cx="155122" cy="162065"/>
    <xdr:sp macro="" textlink="">
      <xdr:nvSpPr>
        <xdr:cNvPr id="6" name="Rectangle 5">
          <a:extLst>
            <a:ext uri="{FF2B5EF4-FFF2-40B4-BE49-F238E27FC236}">
              <a16:creationId xmlns:a16="http://schemas.microsoft.com/office/drawing/2014/main" id="{831AB2F2-D097-4454-8B63-15E357788670}"/>
            </a:ext>
          </a:extLst>
        </xdr:cNvPr>
        <xdr:cNvSpPr/>
      </xdr:nvSpPr>
      <xdr:spPr>
        <a:xfrm>
          <a:off x="17686" y="9496425"/>
          <a:ext cx="155122" cy="162065"/>
        </a:xfrm>
        <a:prstGeom prst="rect">
          <a:avLst/>
        </a:prstGeom>
        <a:solidFill>
          <a:srgbClr val="FFFFFF">
            <a:alpha val="80000"/>
          </a:srgb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0</xdr:col>
      <xdr:colOff>17686</xdr:colOff>
      <xdr:row>93</xdr:row>
      <xdr:rowOff>0</xdr:rowOff>
    </xdr:from>
    <xdr:ext cx="155122" cy="162065"/>
    <xdr:sp macro="" textlink="">
      <xdr:nvSpPr>
        <xdr:cNvPr id="7" name="Rectangle 6">
          <a:extLst>
            <a:ext uri="{FF2B5EF4-FFF2-40B4-BE49-F238E27FC236}">
              <a16:creationId xmlns:a16="http://schemas.microsoft.com/office/drawing/2014/main" id="{6844E29D-FE1B-4651-8ACC-8156CB342747}"/>
            </a:ext>
          </a:extLst>
        </xdr:cNvPr>
        <xdr:cNvSpPr/>
      </xdr:nvSpPr>
      <xdr:spPr>
        <a:xfrm>
          <a:off x="17686" y="12439650"/>
          <a:ext cx="155122" cy="162065"/>
        </a:xfrm>
        <a:prstGeom prst="rect">
          <a:avLst/>
        </a:prstGeom>
        <a:solidFill>
          <a:srgbClr val="FFFFFF">
            <a:alpha val="80000"/>
          </a:srgb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17686</xdr:colOff>
      <xdr:row>15</xdr:row>
      <xdr:rowOff>0</xdr:rowOff>
    </xdr:from>
    <xdr:ext cx="155122" cy="162065"/>
    <xdr:sp macro="" textlink="">
      <xdr:nvSpPr>
        <xdr:cNvPr id="14" name="Rectangle 13">
          <a:extLst>
            <a:ext uri="{FF2B5EF4-FFF2-40B4-BE49-F238E27FC236}">
              <a16:creationId xmlns:a16="http://schemas.microsoft.com/office/drawing/2014/main" id="{00000000-0008-0000-0B00-00000E000000}"/>
            </a:ext>
          </a:extLst>
        </xdr:cNvPr>
        <xdr:cNvSpPr/>
      </xdr:nvSpPr>
      <xdr:spPr>
        <a:xfrm>
          <a:off x="17686" y="3295650"/>
          <a:ext cx="155122" cy="162065"/>
        </a:xfrm>
        <a:prstGeom prst="rect">
          <a:avLst/>
        </a:prstGeom>
        <a:solidFill>
          <a:srgbClr val="FFFFFF">
            <a:alpha val="80000"/>
          </a:srgb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0</xdr:col>
      <xdr:colOff>17686</xdr:colOff>
      <xdr:row>31</xdr:row>
      <xdr:rowOff>0</xdr:rowOff>
    </xdr:from>
    <xdr:ext cx="155122" cy="162065"/>
    <xdr:sp macro="" textlink="">
      <xdr:nvSpPr>
        <xdr:cNvPr id="15" name="Rectangle 14">
          <a:extLst>
            <a:ext uri="{FF2B5EF4-FFF2-40B4-BE49-F238E27FC236}">
              <a16:creationId xmlns:a16="http://schemas.microsoft.com/office/drawing/2014/main" id="{00000000-0008-0000-0B00-00000F000000}"/>
            </a:ext>
          </a:extLst>
        </xdr:cNvPr>
        <xdr:cNvSpPr/>
      </xdr:nvSpPr>
      <xdr:spPr>
        <a:xfrm>
          <a:off x="17686" y="4457700"/>
          <a:ext cx="155122" cy="162065"/>
        </a:xfrm>
        <a:prstGeom prst="rect">
          <a:avLst/>
        </a:prstGeom>
        <a:solidFill>
          <a:srgbClr val="FFFFFF">
            <a:alpha val="80000"/>
          </a:srgb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0</xdr:col>
      <xdr:colOff>17686</xdr:colOff>
      <xdr:row>42</xdr:row>
      <xdr:rowOff>0</xdr:rowOff>
    </xdr:from>
    <xdr:ext cx="155122" cy="162065"/>
    <xdr:sp macro="" textlink="">
      <xdr:nvSpPr>
        <xdr:cNvPr id="16" name="Rectangle 15">
          <a:extLst>
            <a:ext uri="{FF2B5EF4-FFF2-40B4-BE49-F238E27FC236}">
              <a16:creationId xmlns:a16="http://schemas.microsoft.com/office/drawing/2014/main" id="{00000000-0008-0000-0B00-000010000000}"/>
            </a:ext>
          </a:extLst>
        </xdr:cNvPr>
        <xdr:cNvSpPr/>
      </xdr:nvSpPr>
      <xdr:spPr>
        <a:xfrm>
          <a:off x="17686" y="6572250"/>
          <a:ext cx="155122" cy="162065"/>
        </a:xfrm>
        <a:prstGeom prst="rect">
          <a:avLst/>
        </a:prstGeom>
        <a:solidFill>
          <a:srgbClr val="FFFFFF">
            <a:alpha val="80000"/>
          </a:srgb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0</xdr:col>
      <xdr:colOff>17686</xdr:colOff>
      <xdr:row>53</xdr:row>
      <xdr:rowOff>0</xdr:rowOff>
    </xdr:from>
    <xdr:ext cx="155122" cy="162065"/>
    <xdr:sp macro="" textlink="">
      <xdr:nvSpPr>
        <xdr:cNvPr id="17" name="Rectangle 16">
          <a:extLst>
            <a:ext uri="{FF2B5EF4-FFF2-40B4-BE49-F238E27FC236}">
              <a16:creationId xmlns:a16="http://schemas.microsoft.com/office/drawing/2014/main" id="{00000000-0008-0000-0B00-000011000000}"/>
            </a:ext>
          </a:extLst>
        </xdr:cNvPr>
        <xdr:cNvSpPr/>
      </xdr:nvSpPr>
      <xdr:spPr>
        <a:xfrm>
          <a:off x="17686" y="9296400"/>
          <a:ext cx="155122" cy="162065"/>
        </a:xfrm>
        <a:prstGeom prst="rect">
          <a:avLst/>
        </a:prstGeom>
        <a:solidFill>
          <a:srgbClr val="FFFFFF">
            <a:alpha val="80000"/>
          </a:srgb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oneCellAnchor>
    <xdr:from>
      <xdr:col>0</xdr:col>
      <xdr:colOff>17686</xdr:colOff>
      <xdr:row>69</xdr:row>
      <xdr:rowOff>0</xdr:rowOff>
    </xdr:from>
    <xdr:ext cx="155122" cy="162065"/>
    <xdr:sp macro="" textlink="">
      <xdr:nvSpPr>
        <xdr:cNvPr id="18" name="Rectangle 17">
          <a:extLst>
            <a:ext uri="{FF2B5EF4-FFF2-40B4-BE49-F238E27FC236}">
              <a16:creationId xmlns:a16="http://schemas.microsoft.com/office/drawing/2014/main" id="{00000000-0008-0000-0B00-000012000000}"/>
            </a:ext>
          </a:extLst>
        </xdr:cNvPr>
        <xdr:cNvSpPr/>
      </xdr:nvSpPr>
      <xdr:spPr>
        <a:xfrm>
          <a:off x="17686" y="12649200"/>
          <a:ext cx="155122" cy="162065"/>
        </a:xfrm>
        <a:prstGeom prst="rect">
          <a:avLst/>
        </a:prstGeom>
        <a:solidFill>
          <a:srgbClr val="FFFFFF">
            <a:alpha val="80000"/>
          </a:srgbClr>
        </a:solidFill>
        <a:ln w="3175">
          <a:prstDash val="sysDot"/>
        </a:ln>
      </xdr:spPr>
      <xdr:style>
        <a:lnRef idx="2">
          <a:schemeClr val="accent1"/>
        </a:lnRef>
        <a:fillRef idx="1">
          <a:schemeClr val="lt1"/>
        </a:fillRef>
        <a:effectRef idx="0">
          <a:schemeClr val="accent1"/>
        </a:effectRef>
        <a:fontRef idx="minor">
          <a:schemeClr val="dk1"/>
        </a:fontRef>
      </xdr:style>
      <xdr:txBody>
        <a:bodyPr wrap="square" lIns="0" tIns="0" rIns="0" bIns="0" anchor="ctr" anchorCtr="1">
          <a:noAutofit/>
        </a:bodyPr>
        <a:lstStyle/>
        <a:p>
          <a:pPr algn="ctr"/>
          <a:r>
            <a:rPr lang="en-US" sz="1000" b="1" i="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Constantia" pitchFamily="18" charset="0"/>
            </a:rPr>
            <a:t>i</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19</xdr:col>
      <xdr:colOff>259773</xdr:colOff>
      <xdr:row>30</xdr:row>
      <xdr:rowOff>346363</xdr:rowOff>
    </xdr:from>
    <xdr:ext cx="184731" cy="264560"/>
    <xdr:sp macro="" textlink="">
      <xdr:nvSpPr>
        <xdr:cNvPr id="2" name="TextBox 1">
          <a:extLst>
            <a:ext uri="{FF2B5EF4-FFF2-40B4-BE49-F238E27FC236}">
              <a16:creationId xmlns:a16="http://schemas.microsoft.com/office/drawing/2014/main" id="{00000000-0008-0000-1000-000002000000}"/>
            </a:ext>
          </a:extLst>
        </xdr:cNvPr>
        <xdr:cNvSpPr txBox="1"/>
      </xdr:nvSpPr>
      <xdr:spPr>
        <a:xfrm>
          <a:off x="26202409" y="176472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SG" sz="1100"/>
        </a:p>
      </xdr:txBody>
    </xdr:sp>
    <xdr:clientData/>
  </xdr:oneCellAnchor>
</xdr:wsDr>
</file>

<file path=xl/externalLinks/_rels/externalLink1.xml.rels>&#65279;<?xml version="1.0" encoding="utf-8" standalone="yes"?>
<Relationships xmlns="http://schemas.openxmlformats.org/package/2006/relationships">
  <Relationship Id="rId3" Type="http://schemas.openxmlformats.org/officeDocument/2006/relationships/externalLinkPath" Target="../../../../../../../jeana_oon-chua_iras_gov_sg/Documents/projects/projects/Ruling%20guidance/submission/Submission%20to%20Director/GST%20F28%20extract%20(5%20Aug%202026).xlsx" TargetMode="External" />
  <Relationship Id="rId2" Type="http://schemas.openxmlformats.org/officeDocument/2006/relationships/externalLinkPath" Target="https://gccprod-my.sharepoint.com/personal/jeana_oon-chua_iras_gov_sg/Documents/projects/projects/Ruling%20guidance/submission/Submission%20to%20Director/GST%20F28%20extract%20(5%20Aug%202026).xlsx" TargetMode="External" />
  <Relationship Id="rId1" Type="http://schemas.openxmlformats.org/officeDocument/2006/relationships/externalLinkPath" Target="/personal/jeana_oon-chua_iras_gov_sg/Documents/projects/projects/Ruling%20guidance/submission/Submission%20to%20Director/GST%20F28%20extract%20(5%20Aug%202026).xlsx" TargetMode="External" />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Overview  (revised)"/>
      <sheetName val="PAR Report"/>
      <sheetName val="How to complete App 1.1 and 1.2"/>
      <sheetName val="Appendix 1.1 (revised)"/>
      <sheetName val="Appendix 1.2"/>
      <sheetName val="Appendix 2"/>
      <sheetName val="Appendix 3"/>
      <sheetName val="Appendix 4"/>
      <sheetName val="Appendix 5.1"/>
      <sheetName val="Appendix 5.2"/>
      <sheetName val="Appendix 6"/>
      <sheetName val="Appendix 7.1"/>
      <sheetName val="Appendix 7.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1" Type="http://schemas.openxmlformats.org/officeDocument/2006/relationships/hyperlink" Target="https://www.iras.gov.sg/docs/default-source/uploadedfiles/gst/ask_declaration_form_on_ask_administrative_concessions.xlsx" TargetMode="External" />
</Relationships>
</file>

<file path=xl/worksheets/_rels/sheet10.xml.rels>&#65279;<?xml version="1.0" encoding="utf-8" standalone="yes"?>
<Relationships xmlns="http://schemas.openxmlformats.org/package/2006/relationships">
  <Relationship Id="rId3" Type="http://schemas.openxmlformats.org/officeDocument/2006/relationships/comments" Target="../comments6.xml" />
  <Relationship Id="rId2" Type="http://schemas.openxmlformats.org/officeDocument/2006/relationships/vmlDrawing" Target="../drawings/vmlDrawing6.vml" />
</Relationships>
</file>

<file path=xl/worksheets/_rels/sheet11.xml.rels>&#65279;<?xml version="1.0" encoding="utf-8" standalone="yes"?>
<Relationships xmlns="http://schemas.openxmlformats.org/package/2006/relationships" />
</file>

<file path=xl/worksheets/_rels/sheet12.xml.rels>&#65279;<?xml version="1.0" encoding="utf-8" standalone="yes"?>
<Relationships xmlns="http://schemas.openxmlformats.org/package/2006/relationships" />
</file>

<file path=xl/worksheets/_rels/sheet13.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Relationship Id="rId2" Type="http://schemas.openxmlformats.org/officeDocument/2006/relationships/hyperlink" Target="https://www.iras.gov.sg/media/docs/default-source/uploadedfiles/gst/acapsrc.xlsx?sfvrsn=d1b364bb_16" TargetMode="External" />
  <Relationship Id="rId1" Type="http://schemas.openxmlformats.org/officeDocument/2006/relationships/hyperlink" Target="https://www.iras.gov.sg/media/docs/default-source/uploadedfiles/gst/acapsrc.xlsx?sfvrsn=d1b364bb_16" TargetMode="External" />
  <Relationship Id="rId6" Type="http://schemas.openxmlformats.org/officeDocument/2006/relationships/comments" Target="../comments1.xml" />
  <Relationship Id="rId5" Type="http://schemas.openxmlformats.org/officeDocument/2006/relationships/vmlDrawing" Target="../drawings/vmlDrawing1.vml" />
  <Relationship Id="rId4" Type="http://schemas.openxmlformats.org/officeDocument/2006/relationships/drawing" Target="../drawings/drawing1.xml"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2.xml" />
</Relationships>
</file>

<file path=xl/worksheets/_rels/sheet4.xml.rels>&#65279;<?xml version="1.0" encoding="utf-8" standalone="yes"?>
<Relationships xmlns="http://schemas.openxmlformats.org/package/2006/relationships">
  <Relationship Id="rId3" Type="http://schemas.openxmlformats.org/officeDocument/2006/relationships/comments" Target="../comments2.xml" />
  <Relationship Id="rId2" Type="http://schemas.openxmlformats.org/officeDocument/2006/relationships/vmlDrawing" Target="../drawings/vmlDrawing2.vml" />
  <Relationship Id="rId1" Type="http://schemas.openxmlformats.org/officeDocument/2006/relationships/drawing" Target="../drawings/drawing3.xml" />
</Relationships>
</file>

<file path=xl/worksheets/_rels/sheet5.xml.rels>&#65279;<?xml version="1.0" encoding="utf-8" standalone="yes"?>
<Relationships xmlns="http://schemas.openxmlformats.org/package/2006/relationships">
  <Relationship Id="rId3" Type="http://schemas.openxmlformats.org/officeDocument/2006/relationships/vmlDrawing" Target="../drawings/vmlDrawing3.vml" />
  <Relationship Id="rId2" Type="http://schemas.openxmlformats.org/officeDocument/2006/relationships/drawing" Target="../drawings/drawing4.xml" />
  <Relationship Id="rId4" Type="http://schemas.openxmlformats.org/officeDocument/2006/relationships/comments" Target="../comments3.xml" />
</Relationships>
</file>

<file path=xl/worksheets/_rels/sheet6.xml.rels>&#65279;<?xml version="1.0" encoding="utf-8" standalone="yes"?>
<Relationships xmlns="http://schemas.openxmlformats.org/package/2006/relationships" />
</file>

<file path=xl/worksheets/_rels/sheet7.xml.rels>&#65279;<?xml version="1.0" encoding="utf-8" standalone="yes"?>
<Relationships xmlns="http://schemas.openxmlformats.org/package/2006/relationships">
  <Relationship Id="rId2" Type="http://schemas.openxmlformats.org/officeDocument/2006/relationships/drawing" Target="../drawings/drawing5.xml" />
</Relationships>
</file>

<file path=xl/worksheets/_rels/sheet8.xml.rels>&#65279;<?xml version="1.0" encoding="utf-8" standalone="yes"?>
<Relationships xmlns="http://schemas.openxmlformats.org/package/2006/relationships">
  <Relationship Id="rId3" Type="http://schemas.openxmlformats.org/officeDocument/2006/relationships/comments" Target="../comments4.xml" />
  <Relationship Id="rId2" Type="http://schemas.openxmlformats.org/officeDocument/2006/relationships/vmlDrawing" Target="../drawings/vmlDrawing4.vml" />
</Relationships>
</file>

<file path=xl/worksheets/_rels/sheet9.xml.rels>&#65279;<?xml version="1.0" encoding="utf-8" standalone="yes"?>
<Relationships xmlns="http://schemas.openxmlformats.org/package/2006/relationships">
  <Relationship Id="rId3" Type="http://schemas.openxmlformats.org/officeDocument/2006/relationships/comments" Target="../comments5.xml" />
  <Relationship Id="rId2" Type="http://schemas.openxmlformats.org/officeDocument/2006/relationships/vmlDrawing" Target="../drawings/vmlDrawing5.vm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1421C-A955-41A5-9697-90820BA2B9A8}">
  <sheetPr>
    <pageSetUpPr fitToPage="1"/>
  </sheetPr>
  <dimension ref="A1:B19"/>
  <sheetViews>
    <sheetView showGridLines="0" zoomScale="85" zoomScaleNormal="85" workbookViewId="0">
      <selection activeCell="D12" sqref="D12"/>
    </sheetView>
  </sheetViews>
  <sheetFormatPr defaultRowHeight="14.5" x14ac:dyDescent="0.35"/>
  <cols>
    <col min="1" max="1" width="100.81640625" customWidth="1"/>
    <col min="2" max="2" width="50.453125" customWidth="1"/>
    <col min="4" max="4" width="33.26953125" customWidth="1"/>
  </cols>
  <sheetData>
    <row r="1" spans="1:2" ht="20" x14ac:dyDescent="0.4">
      <c r="A1" s="762" t="s">
        <v>3</v>
      </c>
    </row>
    <row r="2" spans="1:2" ht="15.5" x14ac:dyDescent="0.35">
      <c r="A2" s="1177"/>
    </row>
    <row r="3" spans="1:2" ht="15.5" x14ac:dyDescent="0.35">
      <c r="A3" s="1178" t="s">
        <v>4</v>
      </c>
      <c r="B3" s="381"/>
    </row>
    <row r="4" spans="1:2" ht="15.5" x14ac:dyDescent="0.35">
      <c r="A4" s="1150" t="s">
        <v>5</v>
      </c>
      <c r="B4" s="1180" t="s">
        <v>853</v>
      </c>
    </row>
    <row r="5" spans="1:2" ht="15.5" x14ac:dyDescent="0.35">
      <c r="A5" s="1130" t="s">
        <v>6</v>
      </c>
      <c r="B5" s="1114" t="s">
        <v>2</v>
      </c>
    </row>
    <row r="6" spans="1:2" ht="15.5" x14ac:dyDescent="0.35">
      <c r="A6" s="1131" t="s">
        <v>7</v>
      </c>
      <c r="B6" s="1115"/>
    </row>
    <row r="7" spans="1:2" ht="16.5" x14ac:dyDescent="0.35">
      <c r="A7" s="1132" t="s">
        <v>8</v>
      </c>
      <c r="B7" s="1151" t="s">
        <v>9</v>
      </c>
    </row>
    <row r="8" spans="1:2" ht="15" customHeight="1" x14ac:dyDescent="0.35">
      <c r="A8" s="1133" t="s">
        <v>10</v>
      </c>
      <c r="B8" s="1116" t="s">
        <v>11</v>
      </c>
    </row>
    <row r="9" spans="1:2" x14ac:dyDescent="0.35">
      <c r="A9" s="1134" t="s">
        <v>12</v>
      </c>
      <c r="B9" s="1117" t="s">
        <v>13</v>
      </c>
    </row>
    <row r="10" spans="1:2" ht="38.25" customHeight="1" x14ac:dyDescent="0.35">
      <c r="A10" s="1179" t="s">
        <v>852</v>
      </c>
      <c r="B10" s="1117" t="s">
        <v>850</v>
      </c>
    </row>
    <row r="11" spans="1:2" ht="15.5" x14ac:dyDescent="0.35">
      <c r="A11" s="1135" t="s">
        <v>14</v>
      </c>
      <c r="B11" s="1149" t="s">
        <v>15</v>
      </c>
    </row>
    <row r="12" spans="1:2" ht="15.5" x14ac:dyDescent="0.35">
      <c r="A12" s="1136" t="s">
        <v>16</v>
      </c>
      <c r="B12" s="1118"/>
    </row>
    <row r="13" spans="1:2" x14ac:dyDescent="0.35">
      <c r="A13" s="1137" t="s">
        <v>17</v>
      </c>
      <c r="B13" s="1116" t="s">
        <v>18</v>
      </c>
    </row>
    <row r="14" spans="1:2" x14ac:dyDescent="0.35">
      <c r="A14" s="1137" t="s">
        <v>19</v>
      </c>
      <c r="B14" s="1116" t="s">
        <v>20</v>
      </c>
    </row>
    <row r="15" spans="1:2" x14ac:dyDescent="0.35">
      <c r="A15" s="1137" t="s">
        <v>21</v>
      </c>
      <c r="B15" s="1116" t="s">
        <v>22</v>
      </c>
    </row>
    <row r="16" spans="1:2" x14ac:dyDescent="0.35">
      <c r="A16" s="1137" t="s">
        <v>23</v>
      </c>
      <c r="B16" s="1116" t="s">
        <v>24</v>
      </c>
    </row>
    <row r="17" spans="1:2" x14ac:dyDescent="0.35">
      <c r="A17" s="1137" t="s">
        <v>25</v>
      </c>
      <c r="B17" s="1116" t="s">
        <v>26</v>
      </c>
    </row>
    <row r="18" spans="1:2" x14ac:dyDescent="0.35">
      <c r="A18" s="1137" t="s">
        <v>27</v>
      </c>
      <c r="B18" s="1116" t="s">
        <v>28</v>
      </c>
    </row>
    <row r="19" spans="1:2" x14ac:dyDescent="0.35">
      <c r="A19" s="1138" t="s">
        <v>29</v>
      </c>
      <c r="B19" s="1117" t="s">
        <v>30</v>
      </c>
    </row>
  </sheetData>
  <sheetProtection algorithmName="SHA-512" hashValue="WXEEmSHLAnjp9wP+2HAnxqwRXneypyT7Hte4b1IDnXUJjqp1nMAcs+VRSsUEIaygUkXP01mWPoilhCxESTxVJQ==" saltValue="QwyhkbcpO5whKYR8BmgRxg==" spinCount="100000" sheet="1" objects="1" scenarios="1"/>
  <hyperlinks>
    <hyperlink ref="B7" location="'How to complete App 1.1 and 1.2'!Print_Area" display="Instructions - How to complete Appendix 1.1 and 1.2" xr:uid="{9AE80415-198E-4FF1-866B-F0D246A6CAB3}"/>
    <hyperlink ref="B5" location="'PAR Report'!A1" display="PAR Report" xr:uid="{43EE7AF8-038E-403C-887C-0260AA431AD1}"/>
    <hyperlink ref="B9" location="'Appendix 1.2'!A1" display="Appendix 1.2 " xr:uid="{93819182-9139-4926-A53C-B3FB6F81FC2F}"/>
    <hyperlink ref="B8" location="'Appendix 1.1'!A1" display="Appendix 1.1" xr:uid="{6EEB376F-9DEB-40DA-8B3C-DC17569C481D}"/>
    <hyperlink ref="B11" location="'Appendix 2'!A1" display="Appendix 2" xr:uid="{3B5B63B6-D6A8-41FA-8C57-86A3B59A6D7D}"/>
    <hyperlink ref="B13" location="'Appendix 3'!A1" display="Appendix 3" xr:uid="{6DCA9E9C-79B7-4294-8F91-9D9C0DE369DC}"/>
    <hyperlink ref="B14" location="'Appendix 4'!A1" display="Appendix 4" xr:uid="{91553050-E6E6-436F-9203-6DF030C2FF16}"/>
    <hyperlink ref="B15" location="'Appendix 5.1'!A1" display="Appendix 5.1" xr:uid="{34C93937-70B5-4E87-81F6-736058D53A89}"/>
    <hyperlink ref="B16" location="'Appendix 5.2'!A1" display="Appendix 5.2 " xr:uid="{609AAF85-E08C-4329-B384-9ABE823A1FAD}"/>
    <hyperlink ref="B17" location="'Appendix 6'!A1" display="Appendix 6" xr:uid="{AFF55B20-F7F3-43AB-941E-A901C42CBC0D}"/>
    <hyperlink ref="B18" location="'Appendix 7.1'!A1" display="Appendix 7.1" xr:uid="{4D9432FE-DCF7-4330-8293-515C84D08AFD}"/>
    <hyperlink ref="B19" location="'Appendix 7.2'!A1" display="Appendix 7.2 " xr:uid="{FD3A68E8-E22F-4BBE-9BF9-C96AD4D9F773}"/>
    <hyperlink ref="B10" r:id="rId1" xr:uid="{597B977B-39BB-4D5E-A698-8BD36AEC4FC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AE73"/>
  <sheetViews>
    <sheetView showGridLines="0" zoomScale="55" zoomScaleNormal="55" zoomScaleSheetLayoutView="55" workbookViewId="0">
      <selection sqref="A1:R1"/>
    </sheetView>
  </sheetViews>
  <sheetFormatPr defaultColWidth="8.81640625" defaultRowHeight="20.25" customHeight="1" x14ac:dyDescent="0.4"/>
  <cols>
    <col min="1" max="1" width="10.81640625" style="246" customWidth="1"/>
    <col min="2" max="2" width="12.81640625" style="41" customWidth="1"/>
    <col min="3" max="3" width="17.81640625" style="41" customWidth="1"/>
    <col min="4" max="4" width="35.81640625" style="41" customWidth="1"/>
    <col min="5" max="5" width="19.81640625" style="41" customWidth="1"/>
    <col min="6" max="6" width="27.1796875" style="41" customWidth="1"/>
    <col min="7" max="7" width="12.1796875" style="41" customWidth="1"/>
    <col min="8" max="9" width="12.81640625" style="41" customWidth="1"/>
    <col min="10" max="10" width="12.81640625" style="246" customWidth="1"/>
    <col min="11" max="12" width="10.453125" style="246" customWidth="1"/>
    <col min="13" max="13" width="28.81640625" style="41" customWidth="1"/>
    <col min="14" max="14" width="15.81640625" style="41" customWidth="1"/>
    <col min="15" max="15" width="44.453125" style="41" customWidth="1"/>
    <col min="16" max="16" width="22.81640625" style="41" customWidth="1"/>
    <col min="17" max="17" width="19.81640625" style="41" customWidth="1"/>
    <col min="18" max="16384" width="8.81640625" style="41"/>
  </cols>
  <sheetData>
    <row r="1" spans="1:21" s="463" customFormat="1" ht="26.15" customHeight="1" x14ac:dyDescent="0.4">
      <c r="A1" s="1793" t="s">
        <v>437</v>
      </c>
      <c r="B1" s="1793"/>
      <c r="C1" s="1793"/>
      <c r="D1" s="1793"/>
      <c r="E1" s="1793"/>
      <c r="F1" s="1793"/>
      <c r="G1" s="1793"/>
      <c r="H1" s="1793"/>
      <c r="I1" s="1793"/>
      <c r="J1" s="1793"/>
      <c r="K1" s="1793"/>
      <c r="L1" s="1793"/>
      <c r="M1" s="1793"/>
      <c r="N1" s="1793"/>
      <c r="O1" s="1793"/>
      <c r="P1" s="1793"/>
      <c r="Q1" s="1793"/>
      <c r="R1" s="1793"/>
      <c r="S1" s="464"/>
      <c r="T1" s="464"/>
      <c r="U1" s="464"/>
    </row>
    <row r="2" spans="1:21" ht="48" customHeight="1" x14ac:dyDescent="0.4">
      <c r="A2" s="1982" t="s">
        <v>639</v>
      </c>
      <c r="B2" s="1982"/>
      <c r="C2" s="1982"/>
      <c r="D2" s="1982"/>
      <c r="E2" s="1982"/>
      <c r="F2" s="1982"/>
      <c r="G2" s="1982"/>
      <c r="H2" s="1982"/>
      <c r="I2" s="1982"/>
      <c r="J2" s="1982"/>
      <c r="K2" s="1982"/>
      <c r="L2" s="1982"/>
      <c r="M2" s="1982"/>
      <c r="N2" s="1982"/>
      <c r="O2" s="1982"/>
      <c r="P2" s="1982"/>
      <c r="Q2" s="272"/>
      <c r="R2" s="272"/>
      <c r="S2" s="272"/>
      <c r="T2" s="272"/>
      <c r="U2" s="272"/>
    </row>
    <row r="3" spans="1:21" ht="8.25" customHeight="1" x14ac:dyDescent="0.4">
      <c r="A3" s="299"/>
      <c r="B3" s="299"/>
      <c r="C3" s="299"/>
      <c r="D3" s="299"/>
      <c r="E3" s="299"/>
      <c r="F3" s="299"/>
      <c r="G3" s="299"/>
      <c r="H3" s="299"/>
      <c r="I3" s="299"/>
      <c r="J3" s="299"/>
      <c r="K3" s="299"/>
      <c r="L3" s="299"/>
      <c r="M3" s="299"/>
      <c r="N3" s="299"/>
      <c r="O3" s="299"/>
      <c r="P3" s="299"/>
      <c r="Q3" s="298"/>
      <c r="R3" s="298"/>
      <c r="S3" s="297"/>
      <c r="T3" s="297"/>
      <c r="U3" s="297"/>
    </row>
    <row r="4" spans="1:21" ht="19.5" customHeight="1" x14ac:dyDescent="0.4">
      <c r="A4" s="288"/>
      <c r="B4" s="288"/>
      <c r="C4" s="288"/>
      <c r="D4" s="288"/>
      <c r="E4" s="288"/>
      <c r="F4" s="288"/>
      <c r="G4" s="288"/>
      <c r="H4" s="288"/>
      <c r="I4" s="288"/>
      <c r="J4" s="288"/>
      <c r="K4" s="288"/>
      <c r="L4" s="288"/>
      <c r="M4" s="288"/>
      <c r="N4" s="288"/>
      <c r="O4" s="288"/>
      <c r="P4" s="290"/>
      <c r="Q4" s="290"/>
      <c r="R4" s="290"/>
      <c r="S4" s="290"/>
      <c r="T4" s="290"/>
      <c r="U4" s="290"/>
    </row>
    <row r="5" spans="1:21" ht="20.25" customHeight="1" x14ac:dyDescent="0.5">
      <c r="A5" s="111"/>
      <c r="B5" s="308" t="s">
        <v>640</v>
      </c>
      <c r="C5" s="307"/>
      <c r="D5" s="307"/>
      <c r="E5" s="307"/>
      <c r="F5" s="307"/>
      <c r="G5" s="307"/>
      <c r="H5" s="307"/>
      <c r="I5" s="307"/>
      <c r="J5" s="307"/>
      <c r="K5" s="307"/>
      <c r="L5" s="307"/>
      <c r="M5" s="307"/>
      <c r="N5" s="307"/>
      <c r="P5" s="295"/>
      <c r="Q5" s="295"/>
      <c r="R5" s="305"/>
      <c r="S5" s="305"/>
      <c r="T5" s="304"/>
      <c r="U5" s="304"/>
    </row>
    <row r="6" spans="1:21" ht="20.25" customHeight="1" x14ac:dyDescent="0.4">
      <c r="A6" s="111"/>
      <c r="B6" s="114"/>
      <c r="C6" s="307"/>
      <c r="D6" s="307"/>
      <c r="E6" s="307"/>
      <c r="F6" s="307"/>
      <c r="G6" s="307"/>
      <c r="H6" s="307"/>
      <c r="I6" s="307"/>
      <c r="J6" s="307"/>
      <c r="K6" s="307"/>
      <c r="L6" s="307"/>
      <c r="M6" s="307"/>
      <c r="N6" s="248"/>
      <c r="O6" s="295"/>
      <c r="P6" s="295"/>
      <c r="Q6" s="295"/>
      <c r="R6" s="305"/>
      <c r="S6" s="305"/>
      <c r="T6" s="304"/>
      <c r="U6" s="304"/>
    </row>
    <row r="7" spans="1:21" ht="20.25" customHeight="1" x14ac:dyDescent="0.4">
      <c r="A7" s="111"/>
      <c r="B7" s="1989" t="s">
        <v>442</v>
      </c>
      <c r="C7" s="1989"/>
      <c r="D7" s="1989"/>
      <c r="E7" s="1989"/>
      <c r="F7" s="1989"/>
      <c r="G7" s="1989"/>
      <c r="H7" s="1989"/>
      <c r="I7" s="1989"/>
      <c r="J7" s="1989"/>
      <c r="K7" s="1989"/>
      <c r="L7" s="1989"/>
      <c r="M7" s="1989"/>
      <c r="N7" s="248"/>
      <c r="O7" s="1986" t="s">
        <v>641</v>
      </c>
      <c r="P7" s="1986"/>
      <c r="Q7" s="1986"/>
      <c r="R7" s="305"/>
      <c r="S7" s="305"/>
      <c r="T7" s="304"/>
      <c r="U7" s="304"/>
    </row>
    <row r="8" spans="1:21" ht="20.25" customHeight="1" x14ac:dyDescent="0.4">
      <c r="A8" s="111"/>
      <c r="B8" s="1989"/>
      <c r="C8" s="1989"/>
      <c r="D8" s="1989"/>
      <c r="E8" s="1989"/>
      <c r="F8" s="1989"/>
      <c r="G8" s="1989"/>
      <c r="H8" s="1989"/>
      <c r="I8" s="1989"/>
      <c r="J8" s="1989"/>
      <c r="K8" s="1989"/>
      <c r="L8" s="1989"/>
      <c r="M8" s="1989"/>
      <c r="N8" s="248"/>
      <c r="O8" s="1986"/>
      <c r="P8" s="1986"/>
      <c r="Q8" s="1986"/>
      <c r="R8" s="305"/>
      <c r="S8" s="305"/>
      <c r="T8" s="304"/>
      <c r="U8" s="304"/>
    </row>
    <row r="9" spans="1:21" ht="20.25" customHeight="1" x14ac:dyDescent="0.4">
      <c r="A9" s="111"/>
      <c r="B9" s="111"/>
      <c r="C9" s="306"/>
      <c r="D9" s="306"/>
      <c r="E9" s="306"/>
      <c r="F9" s="306"/>
      <c r="G9" s="306"/>
      <c r="H9" s="306"/>
      <c r="I9" s="306"/>
      <c r="J9" s="306"/>
      <c r="K9" s="306"/>
      <c r="L9" s="306"/>
      <c r="M9" s="306"/>
      <c r="N9" s="351"/>
      <c r="O9" s="1986"/>
      <c r="P9" s="1986"/>
      <c r="Q9" s="1986"/>
      <c r="R9" s="305"/>
      <c r="S9" s="305"/>
      <c r="T9" s="304"/>
      <c r="U9" s="304"/>
    </row>
    <row r="10" spans="1:21" ht="20.25" customHeight="1" x14ac:dyDescent="0.4">
      <c r="A10" s="111"/>
      <c r="B10" s="1743" t="s">
        <v>353</v>
      </c>
      <c r="C10" s="1744"/>
      <c r="D10" s="1744"/>
      <c r="E10" s="1990" t="str">
        <f>IF(ISBLANK('Appendix 2'!D7),"",'Appendix 2'!D7)</f>
        <v/>
      </c>
      <c r="F10" s="1991"/>
      <c r="G10" s="1991"/>
      <c r="H10" s="1991"/>
      <c r="I10" s="1991"/>
      <c r="J10" s="1991"/>
      <c r="K10" s="1991"/>
      <c r="L10" s="1991"/>
      <c r="M10" s="1992"/>
      <c r="N10" s="351"/>
      <c r="O10" s="1986"/>
      <c r="P10" s="1986"/>
      <c r="Q10" s="1986"/>
      <c r="R10" s="305"/>
      <c r="S10" s="305"/>
      <c r="T10" s="304"/>
      <c r="U10" s="304"/>
    </row>
    <row r="11" spans="1:21" ht="20.25" customHeight="1" x14ac:dyDescent="0.4">
      <c r="A11" s="111"/>
      <c r="B11" s="1746"/>
      <c r="C11" s="1747"/>
      <c r="D11" s="1747"/>
      <c r="E11" s="1993"/>
      <c r="F11" s="1994"/>
      <c r="G11" s="1994"/>
      <c r="H11" s="1994"/>
      <c r="I11" s="1994"/>
      <c r="J11" s="1994"/>
      <c r="K11" s="1994"/>
      <c r="L11" s="1994"/>
      <c r="M11" s="1995"/>
      <c r="N11" s="351"/>
      <c r="O11" s="1996"/>
      <c r="P11" s="1996"/>
      <c r="Q11" s="1996"/>
      <c r="R11" s="305"/>
      <c r="S11" s="305"/>
      <c r="T11" s="304"/>
      <c r="U11" s="304"/>
    </row>
    <row r="12" spans="1:21" ht="20.25" customHeight="1" x14ac:dyDescent="0.4">
      <c r="A12" s="111"/>
      <c r="B12" s="1710" t="s">
        <v>359</v>
      </c>
      <c r="C12" s="1711"/>
      <c r="D12" s="1711"/>
      <c r="E12" s="1990" t="str">
        <f>IF(ISBLANK('Appendix 2'!D9),"",'Appendix 2'!D9)</f>
        <v/>
      </c>
      <c r="F12" s="1991"/>
      <c r="G12" s="1992"/>
      <c r="H12" s="1885" t="s">
        <v>360</v>
      </c>
      <c r="I12" s="1886"/>
      <c r="J12" s="1887"/>
      <c r="K12" s="2002"/>
      <c r="L12" s="2003"/>
      <c r="M12" s="2004"/>
      <c r="N12" s="351"/>
      <c r="O12" s="1726" t="s">
        <v>445</v>
      </c>
      <c r="P12" s="1730"/>
      <c r="Q12" s="1732"/>
      <c r="R12" s="305"/>
      <c r="S12" s="305"/>
      <c r="T12" s="304"/>
      <c r="U12" s="304"/>
    </row>
    <row r="13" spans="1:21" ht="20.25" customHeight="1" x14ac:dyDescent="0.4">
      <c r="A13" s="111"/>
      <c r="B13" s="1713"/>
      <c r="C13" s="1714"/>
      <c r="D13" s="1714"/>
      <c r="E13" s="1993"/>
      <c r="F13" s="1994"/>
      <c r="G13" s="1995"/>
      <c r="H13" s="1566"/>
      <c r="I13" s="1567"/>
      <c r="J13" s="1568"/>
      <c r="K13" s="2005"/>
      <c r="L13" s="2006"/>
      <c r="M13" s="2007"/>
      <c r="N13" s="351"/>
      <c r="O13" s="1728"/>
      <c r="P13" s="1733"/>
      <c r="Q13" s="1735"/>
      <c r="R13" s="305"/>
      <c r="S13" s="305"/>
      <c r="T13" s="304"/>
      <c r="U13" s="304"/>
    </row>
    <row r="14" spans="1:21" ht="20.25" customHeight="1" x14ac:dyDescent="0.4">
      <c r="A14" s="111"/>
      <c r="B14" s="1710" t="s">
        <v>642</v>
      </c>
      <c r="C14" s="1711"/>
      <c r="D14" s="1711"/>
      <c r="E14" s="1990" t="str">
        <f>IF(ISBLANK('Appendix 2'!D11),"",'Appendix 2'!D11)</f>
        <v/>
      </c>
      <c r="F14" s="1991"/>
      <c r="G14" s="1992"/>
      <c r="H14" s="1885" t="s">
        <v>362</v>
      </c>
      <c r="I14" s="1886"/>
      <c r="J14" s="1887"/>
      <c r="K14" s="2008"/>
      <c r="L14" s="2009"/>
      <c r="M14" s="2010"/>
      <c r="N14" s="351"/>
      <c r="O14" s="1726" t="s">
        <v>620</v>
      </c>
      <c r="P14" s="1730"/>
      <c r="Q14" s="1732"/>
      <c r="R14" s="305"/>
      <c r="S14" s="305"/>
      <c r="T14" s="304"/>
      <c r="U14" s="304"/>
    </row>
    <row r="15" spans="1:21" ht="24.75" customHeight="1" x14ac:dyDescent="0.4">
      <c r="A15" s="111"/>
      <c r="B15" s="1713"/>
      <c r="C15" s="1714"/>
      <c r="D15" s="1714"/>
      <c r="E15" s="1993"/>
      <c r="F15" s="1994"/>
      <c r="G15" s="1995"/>
      <c r="H15" s="1566"/>
      <c r="I15" s="1567"/>
      <c r="J15" s="1568"/>
      <c r="K15" s="2011"/>
      <c r="L15" s="2012"/>
      <c r="M15" s="2013"/>
      <c r="N15" s="351"/>
      <c r="O15" s="1728"/>
      <c r="P15" s="1733"/>
      <c r="Q15" s="1735"/>
      <c r="R15" s="305"/>
      <c r="S15" s="305"/>
      <c r="T15" s="304"/>
      <c r="U15" s="304"/>
    </row>
    <row r="16" spans="1:21" ht="25.5" customHeight="1" x14ac:dyDescent="0.4">
      <c r="A16" s="114"/>
      <c r="B16" s="114"/>
      <c r="C16" s="42"/>
      <c r="D16" s="42"/>
      <c r="E16" s="1545" t="s">
        <v>363</v>
      </c>
      <c r="F16" s="1545"/>
      <c r="G16" s="1545"/>
      <c r="H16" s="42"/>
      <c r="I16" s="115"/>
      <c r="J16" s="115"/>
      <c r="K16" s="1546" t="s">
        <v>364</v>
      </c>
      <c r="L16" s="1546"/>
      <c r="M16" s="1546"/>
      <c r="R16" s="42"/>
      <c r="S16" s="42"/>
    </row>
    <row r="17" spans="1:31" ht="25.5" customHeight="1" x14ac:dyDescent="0.4">
      <c r="A17" s="114"/>
      <c r="B17" s="266"/>
      <c r="C17" s="266"/>
      <c r="D17" s="266"/>
      <c r="E17" s="303"/>
      <c r="F17" s="303"/>
      <c r="G17" s="303"/>
      <c r="H17" s="303"/>
      <c r="I17" s="303"/>
      <c r="J17" s="303"/>
      <c r="K17" s="303"/>
      <c r="L17" s="303"/>
      <c r="M17" s="303"/>
      <c r="R17" s="42"/>
      <c r="S17" s="42"/>
    </row>
    <row r="18" spans="1:31" ht="25.5" customHeight="1" x14ac:dyDescent="0.5">
      <c r="A18" s="302" t="s">
        <v>643</v>
      </c>
      <c r="J18" s="41"/>
      <c r="K18" s="41"/>
      <c r="L18" s="41"/>
    </row>
    <row r="19" spans="1:31" s="3" customFormat="1" ht="20.149999999999999" customHeight="1" x14ac:dyDescent="0.4">
      <c r="A19" s="46" t="s">
        <v>593</v>
      </c>
      <c r="B19" s="41"/>
      <c r="C19" s="41"/>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row>
    <row r="20" spans="1:31" ht="20.25" customHeight="1" x14ac:dyDescent="0.4">
      <c r="A20" s="301"/>
      <c r="J20" s="41"/>
      <c r="K20" s="41"/>
      <c r="L20" s="41"/>
    </row>
    <row r="21" spans="1:31" ht="64.5" customHeight="1" x14ac:dyDescent="0.4">
      <c r="A21" s="992" t="s">
        <v>644</v>
      </c>
      <c r="B21" s="1953" t="s">
        <v>623</v>
      </c>
      <c r="C21" s="1954"/>
      <c r="D21" s="1954"/>
      <c r="E21" s="1954"/>
      <c r="F21" s="1955"/>
      <c r="G21" s="1956" t="s">
        <v>587</v>
      </c>
      <c r="H21" s="1957"/>
      <c r="I21" s="1957"/>
      <c r="J21" s="1957"/>
      <c r="K21" s="1957"/>
      <c r="L21" s="1957"/>
      <c r="M21" s="1958"/>
      <c r="N21" s="1956" t="s">
        <v>453</v>
      </c>
      <c r="O21" s="1958"/>
    </row>
    <row r="22" spans="1:31" ht="24.65" customHeight="1" x14ac:dyDescent="0.4">
      <c r="A22" s="1751" t="s">
        <v>454</v>
      </c>
      <c r="B22" s="1815" t="s">
        <v>645</v>
      </c>
      <c r="C22" s="1816"/>
      <c r="D22" s="1816"/>
      <c r="E22" s="1816"/>
      <c r="F22" s="1817"/>
      <c r="G22" s="1004"/>
      <c r="H22" s="262" t="s">
        <v>456</v>
      </c>
      <c r="I22" s="262"/>
      <c r="J22" s="262"/>
      <c r="K22" s="261"/>
      <c r="L22" s="261"/>
      <c r="M22" s="262"/>
      <c r="N22" s="1997"/>
      <c r="O22" s="1998"/>
    </row>
    <row r="23" spans="1:31" ht="28.5" customHeight="1" x14ac:dyDescent="0.4">
      <c r="A23" s="1752"/>
      <c r="B23" s="1840"/>
      <c r="C23" s="1841"/>
      <c r="D23" s="1841"/>
      <c r="E23" s="1841"/>
      <c r="F23" s="1842"/>
      <c r="G23" s="300"/>
      <c r="H23" s="1832"/>
      <c r="I23" s="1833"/>
      <c r="J23" s="1757" t="s">
        <v>625</v>
      </c>
      <c r="K23" s="1699"/>
      <c r="L23" s="1700"/>
      <c r="M23" s="262"/>
      <c r="N23" s="1999"/>
      <c r="O23" s="2000"/>
    </row>
    <row r="24" spans="1:31" ht="54" customHeight="1" x14ac:dyDescent="0.4">
      <c r="A24" s="1752"/>
      <c r="B24" s="1840"/>
      <c r="C24" s="1841"/>
      <c r="D24" s="1841"/>
      <c r="E24" s="1841"/>
      <c r="F24" s="1842"/>
      <c r="G24" s="300"/>
      <c r="H24" s="1959" t="s">
        <v>463</v>
      </c>
      <c r="I24" s="2001"/>
      <c r="J24" s="1770"/>
      <c r="K24" s="1772"/>
      <c r="L24" s="1771"/>
      <c r="M24" s="293" t="s">
        <v>626</v>
      </c>
      <c r="N24" s="1999"/>
      <c r="O24" s="2000"/>
    </row>
    <row r="25" spans="1:31" ht="50.15" customHeight="1" x14ac:dyDescent="0.4">
      <c r="A25" s="1752"/>
      <c r="B25" s="1840"/>
      <c r="C25" s="1841"/>
      <c r="D25" s="1841"/>
      <c r="E25" s="1841"/>
      <c r="F25" s="1842"/>
      <c r="G25" s="300"/>
      <c r="H25" s="1959" t="s">
        <v>464</v>
      </c>
      <c r="I25" s="2001"/>
      <c r="J25" s="1770"/>
      <c r="K25" s="1772"/>
      <c r="L25" s="1771"/>
      <c r="M25" s="292" t="s">
        <v>627</v>
      </c>
      <c r="N25" s="1999"/>
      <c r="O25" s="2000"/>
    </row>
    <row r="26" spans="1:31" ht="36.75" customHeight="1" x14ac:dyDescent="0.4">
      <c r="A26" s="1752"/>
      <c r="B26" s="1840"/>
      <c r="C26" s="1841"/>
      <c r="D26" s="1841"/>
      <c r="E26" s="1841"/>
      <c r="F26" s="1842"/>
      <c r="G26" s="300"/>
      <c r="H26" s="1959" t="s">
        <v>471</v>
      </c>
      <c r="I26" s="2001"/>
      <c r="J26" s="2015" t="str">
        <f>IF(ISBLANK(J24),"",(J24-J25))</f>
        <v/>
      </c>
      <c r="K26" s="2016"/>
      <c r="L26" s="2017"/>
      <c r="M26" s="262"/>
      <c r="N26" s="1999"/>
      <c r="O26" s="2000"/>
    </row>
    <row r="27" spans="1:31" ht="20.25" customHeight="1" x14ac:dyDescent="0.4">
      <c r="A27" s="1753"/>
      <c r="B27" s="1829"/>
      <c r="C27" s="1830"/>
      <c r="D27" s="1830"/>
      <c r="E27" s="1830"/>
      <c r="F27" s="1831"/>
      <c r="G27" s="968"/>
      <c r="H27" s="49"/>
      <c r="I27" s="49"/>
      <c r="J27" s="49"/>
      <c r="K27" s="49"/>
      <c r="L27" s="49"/>
      <c r="M27" s="49"/>
      <c r="N27" s="1917"/>
      <c r="O27" s="1918"/>
    </row>
    <row r="28" spans="1:31" ht="144" customHeight="1" x14ac:dyDescent="0.4">
      <c r="A28" s="928" t="s">
        <v>472</v>
      </c>
      <c r="B28" s="1946" t="s">
        <v>646</v>
      </c>
      <c r="C28" s="1947"/>
      <c r="D28" s="1947"/>
      <c r="E28" s="1947"/>
      <c r="F28" s="1948"/>
      <c r="G28" s="1818" t="s">
        <v>254</v>
      </c>
      <c r="H28" s="1819"/>
      <c r="I28" s="1819"/>
      <c r="J28" s="1819"/>
      <c r="K28" s="1819"/>
      <c r="L28" s="1819"/>
      <c r="M28" s="1820"/>
      <c r="N28" s="2018"/>
      <c r="O28" s="2019"/>
    </row>
    <row r="29" spans="1:31" ht="267.75" customHeight="1" x14ac:dyDescent="0.4">
      <c r="A29" s="928" t="s">
        <v>474</v>
      </c>
      <c r="B29" s="1815" t="s">
        <v>647</v>
      </c>
      <c r="C29" s="1816"/>
      <c r="D29" s="1816"/>
      <c r="E29" s="1816"/>
      <c r="F29" s="1817"/>
      <c r="G29" s="1818" t="s">
        <v>439</v>
      </c>
      <c r="H29" s="1819"/>
      <c r="I29" s="1819"/>
      <c r="J29" s="1819"/>
      <c r="K29" s="1819"/>
      <c r="L29" s="1819"/>
      <c r="M29" s="1820"/>
      <c r="N29" s="2018"/>
      <c r="O29" s="2019"/>
    </row>
    <row r="30" spans="1:31" ht="20.25" customHeight="1" x14ac:dyDescent="0.4">
      <c r="A30" s="1987" t="s">
        <v>648</v>
      </c>
      <c r="B30" s="1358" t="s">
        <v>498</v>
      </c>
      <c r="C30" s="1359"/>
      <c r="D30" s="1359"/>
      <c r="E30" s="1359"/>
      <c r="F30" s="1360"/>
      <c r="G30" s="73"/>
      <c r="H30" s="570"/>
      <c r="I30" s="570"/>
      <c r="J30" s="570"/>
      <c r="K30" s="570"/>
      <c r="L30" s="570"/>
      <c r="M30" s="570"/>
      <c r="N30" s="570"/>
      <c r="O30" s="49"/>
      <c r="P30" s="49"/>
    </row>
    <row r="31" spans="1:31" ht="25.5" customHeight="1" x14ac:dyDescent="0.4">
      <c r="A31" s="1988"/>
      <c r="B31" s="1829" t="s">
        <v>499</v>
      </c>
      <c r="C31" s="1830"/>
      <c r="D31" s="1830"/>
      <c r="E31" s="1830"/>
      <c r="F31" s="1831"/>
      <c r="G31" s="571"/>
      <c r="H31" s="570"/>
      <c r="I31" s="570"/>
      <c r="J31" s="570"/>
      <c r="K31" s="570"/>
      <c r="L31" s="570"/>
      <c r="M31" s="570"/>
      <c r="N31" s="570"/>
      <c r="O31" s="49"/>
      <c r="P31" s="49"/>
    </row>
    <row r="32" spans="1:31" ht="20.25" customHeight="1" x14ac:dyDescent="0.4">
      <c r="A32" s="41"/>
      <c r="J32" s="41"/>
      <c r="K32" s="41"/>
      <c r="L32" s="41"/>
    </row>
    <row r="33" spans="1:31" ht="20.25" customHeight="1" x14ac:dyDescent="0.4">
      <c r="A33" s="41"/>
      <c r="J33" s="41"/>
      <c r="K33" s="41"/>
      <c r="L33" s="41"/>
    </row>
    <row r="34" spans="1:31" ht="20.25" customHeight="1" x14ac:dyDescent="0.5">
      <c r="A34" s="282" t="s">
        <v>649</v>
      </c>
      <c r="M34" s="246"/>
      <c r="O34" s="59"/>
      <c r="P34" s="59"/>
      <c r="Q34" s="1919" t="s">
        <v>512</v>
      </c>
    </row>
    <row r="35" spans="1:31" ht="15.65" customHeight="1" x14ac:dyDescent="0.5">
      <c r="A35" s="282"/>
      <c r="M35" s="246"/>
      <c r="O35" s="59"/>
      <c r="P35" s="59"/>
      <c r="Q35" s="1920"/>
    </row>
    <row r="36" spans="1:31" s="3" customFormat="1" ht="20.25" customHeight="1" x14ac:dyDescent="0.4">
      <c r="A36" s="46" t="s">
        <v>449</v>
      </c>
      <c r="B36" s="41"/>
      <c r="C36" s="41"/>
      <c r="E36" s="41"/>
      <c r="F36" s="41"/>
      <c r="G36" s="41"/>
      <c r="H36" s="41"/>
      <c r="I36" s="41"/>
      <c r="J36" s="41"/>
      <c r="K36" s="41"/>
      <c r="L36" s="41"/>
      <c r="M36" s="41"/>
      <c r="N36" s="41"/>
      <c r="O36" s="41"/>
      <c r="P36" s="41"/>
      <c r="Q36" s="1920"/>
      <c r="R36" s="41"/>
      <c r="S36" s="41"/>
      <c r="T36" s="41"/>
      <c r="U36" s="41"/>
      <c r="V36" s="41"/>
      <c r="W36" s="41"/>
      <c r="X36" s="41"/>
      <c r="Y36" s="41"/>
      <c r="Z36" s="41"/>
      <c r="AA36" s="41"/>
      <c r="AB36" s="41"/>
      <c r="AC36" s="41"/>
      <c r="AD36" s="41"/>
      <c r="AE36" s="41"/>
    </row>
    <row r="37" spans="1:31" ht="20.25" customHeight="1" x14ac:dyDescent="0.4">
      <c r="A37" s="8" t="s">
        <v>502</v>
      </c>
      <c r="J37" s="291"/>
      <c r="K37" s="291"/>
      <c r="L37" s="291"/>
      <c r="M37" s="291"/>
      <c r="N37" s="290"/>
      <c r="Q37" s="1921"/>
    </row>
    <row r="38" spans="1:31" ht="47.15" customHeight="1" x14ac:dyDescent="0.4">
      <c r="A38" s="1922" t="s">
        <v>503</v>
      </c>
      <c r="B38" s="1924" t="s">
        <v>504</v>
      </c>
      <c r="C38" s="1922" t="s">
        <v>505</v>
      </c>
      <c r="D38" s="1926" t="s">
        <v>506</v>
      </c>
      <c r="E38" s="1927"/>
      <c r="F38" s="1924" t="s">
        <v>634</v>
      </c>
      <c r="G38" s="1930" t="s">
        <v>635</v>
      </c>
      <c r="H38" s="1931"/>
      <c r="I38" s="1932"/>
      <c r="J38" s="1936" t="s">
        <v>650</v>
      </c>
      <c r="K38" s="1937"/>
      <c r="L38" s="1937"/>
      <c r="M38" s="1937"/>
      <c r="N38" s="1938"/>
      <c r="O38" s="2014" t="s">
        <v>453</v>
      </c>
      <c r="P38" s="2014"/>
      <c r="Q38" s="1941" t="s">
        <v>535</v>
      </c>
    </row>
    <row r="39" spans="1:31" ht="122.15" customHeight="1" x14ac:dyDescent="0.4">
      <c r="A39" s="1923"/>
      <c r="B39" s="1925"/>
      <c r="C39" s="1923"/>
      <c r="D39" s="1928"/>
      <c r="E39" s="1929"/>
      <c r="F39" s="1925"/>
      <c r="G39" s="1933"/>
      <c r="H39" s="1934"/>
      <c r="I39" s="1935"/>
      <c r="J39" s="2025" t="s">
        <v>637</v>
      </c>
      <c r="K39" s="2025"/>
      <c r="L39" s="2025"/>
      <c r="M39" s="1944" t="s">
        <v>638</v>
      </c>
      <c r="N39" s="1945"/>
      <c r="O39" s="2014"/>
      <c r="P39" s="2014"/>
      <c r="Q39" s="1942"/>
    </row>
    <row r="40" spans="1:31" ht="20.25" customHeight="1" x14ac:dyDescent="0.4">
      <c r="A40" s="979">
        <v>1</v>
      </c>
      <c r="B40" s="980"/>
      <c r="C40" s="981"/>
      <c r="D40" s="1915"/>
      <c r="E40" s="1916"/>
      <c r="F40" s="998"/>
      <c r="G40" s="1907"/>
      <c r="H40" s="1908"/>
      <c r="I40" s="1909"/>
      <c r="J40" s="2020"/>
      <c r="K40" s="2020"/>
      <c r="L40" s="2020"/>
      <c r="M40" s="2021"/>
      <c r="N40" s="2021"/>
      <c r="O40" s="2022"/>
      <c r="P40" s="2022"/>
      <c r="Q40" s="1003"/>
    </row>
    <row r="41" spans="1:31" ht="20.25" customHeight="1" x14ac:dyDescent="0.4">
      <c r="A41" s="979">
        <v>2</v>
      </c>
      <c r="B41" s="980"/>
      <c r="C41" s="981"/>
      <c r="D41" s="1915"/>
      <c r="E41" s="1916"/>
      <c r="F41" s="998"/>
      <c r="G41" s="1907"/>
      <c r="H41" s="1908"/>
      <c r="I41" s="1909"/>
      <c r="J41" s="2020"/>
      <c r="K41" s="2020"/>
      <c r="L41" s="2020"/>
      <c r="M41" s="2021"/>
      <c r="N41" s="2021"/>
      <c r="O41" s="2023"/>
      <c r="P41" s="2024"/>
      <c r="Q41" s="990"/>
    </row>
    <row r="42" spans="1:31" ht="20.25" customHeight="1" x14ac:dyDescent="0.4">
      <c r="A42" s="979">
        <v>3</v>
      </c>
      <c r="B42" s="980"/>
      <c r="C42" s="981"/>
      <c r="D42" s="1915"/>
      <c r="E42" s="1916"/>
      <c r="F42" s="998"/>
      <c r="G42" s="1907"/>
      <c r="H42" s="1908"/>
      <c r="I42" s="1909"/>
      <c r="J42" s="2020"/>
      <c r="K42" s="2020"/>
      <c r="L42" s="2020"/>
      <c r="M42" s="2021"/>
      <c r="N42" s="2021"/>
      <c r="O42" s="2023"/>
      <c r="P42" s="2024"/>
      <c r="Q42" s="990"/>
    </row>
    <row r="43" spans="1:31" ht="20.25" customHeight="1" x14ac:dyDescent="0.4">
      <c r="A43" s="979">
        <v>4</v>
      </c>
      <c r="B43" s="980"/>
      <c r="C43" s="981"/>
      <c r="D43" s="1915"/>
      <c r="E43" s="1916"/>
      <c r="F43" s="998"/>
      <c r="G43" s="1907"/>
      <c r="H43" s="1908"/>
      <c r="I43" s="1909"/>
      <c r="J43" s="2020"/>
      <c r="K43" s="2020"/>
      <c r="L43" s="2020"/>
      <c r="M43" s="2021"/>
      <c r="N43" s="2021"/>
      <c r="O43" s="2023"/>
      <c r="P43" s="2024"/>
      <c r="Q43" s="990"/>
    </row>
    <row r="44" spans="1:31" ht="20.25" customHeight="1" x14ac:dyDescent="0.4">
      <c r="A44" s="979">
        <v>5</v>
      </c>
      <c r="B44" s="980"/>
      <c r="C44" s="981"/>
      <c r="D44" s="1915"/>
      <c r="E44" s="1916"/>
      <c r="F44" s="998"/>
      <c r="G44" s="1907"/>
      <c r="H44" s="1908"/>
      <c r="I44" s="1909"/>
      <c r="J44" s="2020"/>
      <c r="K44" s="2020"/>
      <c r="L44" s="2020"/>
      <c r="M44" s="2021"/>
      <c r="N44" s="2021"/>
      <c r="O44" s="2023"/>
      <c r="P44" s="2024"/>
      <c r="Q44" s="990"/>
    </row>
    <row r="45" spans="1:31" ht="20.25" customHeight="1" x14ac:dyDescent="0.4">
      <c r="A45" s="979">
        <v>6</v>
      </c>
      <c r="B45" s="980"/>
      <c r="C45" s="981"/>
      <c r="D45" s="1915"/>
      <c r="E45" s="1916"/>
      <c r="F45" s="998"/>
      <c r="G45" s="1907"/>
      <c r="H45" s="1908"/>
      <c r="I45" s="1909"/>
      <c r="J45" s="2020"/>
      <c r="K45" s="2020"/>
      <c r="L45" s="2020"/>
      <c r="M45" s="2021"/>
      <c r="N45" s="2021"/>
      <c r="O45" s="2023"/>
      <c r="P45" s="2024"/>
      <c r="Q45" s="990"/>
    </row>
    <row r="46" spans="1:31" ht="20.25" customHeight="1" x14ac:dyDescent="0.4">
      <c r="A46" s="979">
        <v>7</v>
      </c>
      <c r="B46" s="980"/>
      <c r="C46" s="981"/>
      <c r="D46" s="1915"/>
      <c r="E46" s="1916"/>
      <c r="F46" s="998"/>
      <c r="G46" s="1907"/>
      <c r="H46" s="1908"/>
      <c r="I46" s="1909"/>
      <c r="J46" s="2020"/>
      <c r="K46" s="2020"/>
      <c r="L46" s="2020"/>
      <c r="M46" s="2021"/>
      <c r="N46" s="2021"/>
      <c r="O46" s="2023"/>
      <c r="P46" s="2024"/>
      <c r="Q46" s="990"/>
    </row>
    <row r="47" spans="1:31" ht="20.25" customHeight="1" x14ac:dyDescent="0.4">
      <c r="A47" s="979">
        <v>8</v>
      </c>
      <c r="B47" s="980"/>
      <c r="C47" s="981"/>
      <c r="D47" s="1915"/>
      <c r="E47" s="1916"/>
      <c r="F47" s="998"/>
      <c r="G47" s="1907"/>
      <c r="H47" s="1908"/>
      <c r="I47" s="1909"/>
      <c r="J47" s="2020"/>
      <c r="K47" s="2020"/>
      <c r="L47" s="2020"/>
      <c r="M47" s="2021"/>
      <c r="N47" s="2021"/>
      <c r="O47" s="2023"/>
      <c r="P47" s="2024"/>
      <c r="Q47" s="990"/>
    </row>
    <row r="48" spans="1:31" ht="20.25" customHeight="1" x14ac:dyDescent="0.4">
      <c r="A48" s="979">
        <v>9</v>
      </c>
      <c r="B48" s="980"/>
      <c r="C48" s="981"/>
      <c r="D48" s="1915"/>
      <c r="E48" s="1916"/>
      <c r="F48" s="998"/>
      <c r="G48" s="1907"/>
      <c r="H48" s="1908"/>
      <c r="I48" s="1909"/>
      <c r="J48" s="2020"/>
      <c r="K48" s="2020"/>
      <c r="L48" s="2020"/>
      <c r="M48" s="2021"/>
      <c r="N48" s="2021"/>
      <c r="O48" s="2023"/>
      <c r="P48" s="2024"/>
      <c r="Q48" s="990"/>
    </row>
    <row r="49" spans="1:17" ht="20.25" customHeight="1" x14ac:dyDescent="0.4">
      <c r="A49" s="979">
        <v>10</v>
      </c>
      <c r="B49" s="980"/>
      <c r="C49" s="981"/>
      <c r="D49" s="1915"/>
      <c r="E49" s="1916"/>
      <c r="F49" s="998"/>
      <c r="G49" s="1907"/>
      <c r="H49" s="1908"/>
      <c r="I49" s="1909"/>
      <c r="J49" s="2020"/>
      <c r="K49" s="2020"/>
      <c r="L49" s="2020"/>
      <c r="M49" s="2021"/>
      <c r="N49" s="2021"/>
      <c r="O49" s="2023"/>
      <c r="P49" s="2024"/>
      <c r="Q49" s="990"/>
    </row>
    <row r="50" spans="1:17" ht="20.25" customHeight="1" x14ac:dyDescent="0.4">
      <c r="A50" s="979">
        <v>11</v>
      </c>
      <c r="B50" s="980"/>
      <c r="C50" s="981"/>
      <c r="D50" s="1915"/>
      <c r="E50" s="1916"/>
      <c r="F50" s="998"/>
      <c r="G50" s="1907"/>
      <c r="H50" s="1908"/>
      <c r="I50" s="1909"/>
      <c r="J50" s="2020"/>
      <c r="K50" s="2020"/>
      <c r="L50" s="2020"/>
      <c r="M50" s="2021"/>
      <c r="N50" s="2021"/>
      <c r="O50" s="2023"/>
      <c r="P50" s="2024"/>
      <c r="Q50" s="990"/>
    </row>
    <row r="51" spans="1:17" ht="20.25" customHeight="1" x14ac:dyDescent="0.4">
      <c r="A51" s="979">
        <v>12</v>
      </c>
      <c r="B51" s="980"/>
      <c r="C51" s="981"/>
      <c r="D51" s="1915"/>
      <c r="E51" s="1916"/>
      <c r="F51" s="998"/>
      <c r="G51" s="1907"/>
      <c r="H51" s="1908"/>
      <c r="I51" s="1909"/>
      <c r="J51" s="2020"/>
      <c r="K51" s="2020"/>
      <c r="L51" s="2020"/>
      <c r="M51" s="2021"/>
      <c r="N51" s="2021"/>
      <c r="O51" s="2023"/>
      <c r="P51" s="2024"/>
      <c r="Q51" s="990"/>
    </row>
    <row r="52" spans="1:17" ht="20.25" customHeight="1" x14ac:dyDescent="0.4">
      <c r="A52" s="979">
        <v>13</v>
      </c>
      <c r="B52" s="980"/>
      <c r="C52" s="981"/>
      <c r="D52" s="1915"/>
      <c r="E52" s="1916"/>
      <c r="F52" s="998"/>
      <c r="G52" s="1907"/>
      <c r="H52" s="1908"/>
      <c r="I52" s="1909"/>
      <c r="J52" s="2020"/>
      <c r="K52" s="2020"/>
      <c r="L52" s="2020"/>
      <c r="M52" s="2021"/>
      <c r="N52" s="2021"/>
      <c r="O52" s="2023"/>
      <c r="P52" s="2024"/>
      <c r="Q52" s="990"/>
    </row>
    <row r="53" spans="1:17" ht="20.25" customHeight="1" x14ac:dyDescent="0.4">
      <c r="A53" s="979">
        <v>14</v>
      </c>
      <c r="B53" s="980"/>
      <c r="C53" s="981"/>
      <c r="D53" s="1915"/>
      <c r="E53" s="1916"/>
      <c r="F53" s="998"/>
      <c r="G53" s="1907"/>
      <c r="H53" s="1908"/>
      <c r="I53" s="1909"/>
      <c r="J53" s="2020"/>
      <c r="K53" s="2020"/>
      <c r="L53" s="2020"/>
      <c r="M53" s="2021"/>
      <c r="N53" s="2021"/>
      <c r="O53" s="2023"/>
      <c r="P53" s="2024"/>
      <c r="Q53" s="990"/>
    </row>
    <row r="54" spans="1:17" ht="20.25" customHeight="1" x14ac:dyDescent="0.4">
      <c r="A54" s="979">
        <v>15</v>
      </c>
      <c r="B54" s="980"/>
      <c r="C54" s="981"/>
      <c r="D54" s="1915"/>
      <c r="E54" s="1916"/>
      <c r="F54" s="998"/>
      <c r="G54" s="1907"/>
      <c r="H54" s="1908"/>
      <c r="I54" s="1909"/>
      <c r="J54" s="2020"/>
      <c r="K54" s="2020"/>
      <c r="L54" s="2020"/>
      <c r="M54" s="2021"/>
      <c r="N54" s="2021"/>
      <c r="O54" s="2023"/>
      <c r="P54" s="2024"/>
      <c r="Q54" s="990"/>
    </row>
    <row r="55" spans="1:17" ht="20.25" customHeight="1" x14ac:dyDescent="0.4">
      <c r="A55" s="979">
        <v>16</v>
      </c>
      <c r="B55" s="980"/>
      <c r="C55" s="981"/>
      <c r="D55" s="1915"/>
      <c r="E55" s="1916"/>
      <c r="F55" s="998"/>
      <c r="G55" s="1907"/>
      <c r="H55" s="1908"/>
      <c r="I55" s="1909"/>
      <c r="J55" s="2020"/>
      <c r="K55" s="2020"/>
      <c r="L55" s="2020"/>
      <c r="M55" s="2021"/>
      <c r="N55" s="2021"/>
      <c r="O55" s="2023"/>
      <c r="P55" s="2024"/>
      <c r="Q55" s="990"/>
    </row>
    <row r="56" spans="1:17" ht="20.25" customHeight="1" x14ac:dyDescent="0.4">
      <c r="A56" s="979">
        <v>17</v>
      </c>
      <c r="B56" s="980"/>
      <c r="C56" s="981"/>
      <c r="D56" s="1915"/>
      <c r="E56" s="1916"/>
      <c r="F56" s="998"/>
      <c r="G56" s="1907"/>
      <c r="H56" s="1908"/>
      <c r="I56" s="1909"/>
      <c r="J56" s="2020"/>
      <c r="K56" s="2020"/>
      <c r="L56" s="2020"/>
      <c r="M56" s="2021"/>
      <c r="N56" s="2021"/>
      <c r="O56" s="2023"/>
      <c r="P56" s="2024"/>
      <c r="Q56" s="990"/>
    </row>
    <row r="57" spans="1:17" ht="20.25" customHeight="1" x14ac:dyDescent="0.4">
      <c r="A57" s="979">
        <v>18</v>
      </c>
      <c r="B57" s="980"/>
      <c r="C57" s="981"/>
      <c r="D57" s="1915"/>
      <c r="E57" s="1916"/>
      <c r="F57" s="998"/>
      <c r="G57" s="1907"/>
      <c r="H57" s="1908"/>
      <c r="I57" s="1909"/>
      <c r="J57" s="2020"/>
      <c r="K57" s="2020"/>
      <c r="L57" s="2020"/>
      <c r="M57" s="2021"/>
      <c r="N57" s="2021"/>
      <c r="O57" s="2023"/>
      <c r="P57" s="2024"/>
      <c r="Q57" s="990"/>
    </row>
    <row r="58" spans="1:17" ht="20.25" customHeight="1" x14ac:dyDescent="0.4">
      <c r="A58" s="979">
        <v>19</v>
      </c>
      <c r="B58" s="980"/>
      <c r="C58" s="981"/>
      <c r="D58" s="1915"/>
      <c r="E58" s="1916"/>
      <c r="F58" s="998"/>
      <c r="G58" s="1907"/>
      <c r="H58" s="1908"/>
      <c r="I58" s="1909"/>
      <c r="J58" s="2020"/>
      <c r="K58" s="2020"/>
      <c r="L58" s="2020"/>
      <c r="M58" s="2021"/>
      <c r="N58" s="2021"/>
      <c r="O58" s="2023"/>
      <c r="P58" s="2024"/>
      <c r="Q58" s="990"/>
    </row>
    <row r="59" spans="1:17" ht="20.25" customHeight="1" x14ac:dyDescent="0.4">
      <c r="A59" s="979">
        <v>20</v>
      </c>
      <c r="B59" s="980"/>
      <c r="C59" s="981"/>
      <c r="D59" s="1915"/>
      <c r="E59" s="1916"/>
      <c r="F59" s="998"/>
      <c r="G59" s="1907"/>
      <c r="H59" s="1908"/>
      <c r="I59" s="1909"/>
      <c r="J59" s="2020"/>
      <c r="K59" s="2020"/>
      <c r="L59" s="2020"/>
      <c r="M59" s="2021"/>
      <c r="N59" s="2021"/>
      <c r="O59" s="2023"/>
      <c r="P59" s="2024"/>
      <c r="Q59" s="990"/>
    </row>
    <row r="60" spans="1:17" ht="20.25" customHeight="1" x14ac:dyDescent="0.4">
      <c r="A60" s="979">
        <v>21</v>
      </c>
      <c r="B60" s="980"/>
      <c r="C60" s="981"/>
      <c r="D60" s="1915"/>
      <c r="E60" s="1916"/>
      <c r="F60" s="998"/>
      <c r="G60" s="1907"/>
      <c r="H60" s="1908"/>
      <c r="I60" s="1909"/>
      <c r="J60" s="2020"/>
      <c r="K60" s="2020"/>
      <c r="L60" s="2020"/>
      <c r="M60" s="2021"/>
      <c r="N60" s="2021"/>
      <c r="O60" s="2023"/>
      <c r="P60" s="2024"/>
      <c r="Q60" s="990"/>
    </row>
    <row r="61" spans="1:17" ht="20.25" customHeight="1" x14ac:dyDescent="0.4">
      <c r="A61" s="979">
        <v>22</v>
      </c>
      <c r="B61" s="980"/>
      <c r="C61" s="981"/>
      <c r="D61" s="1915"/>
      <c r="E61" s="1916"/>
      <c r="F61" s="998"/>
      <c r="G61" s="1907"/>
      <c r="H61" s="1908"/>
      <c r="I61" s="1909"/>
      <c r="J61" s="2020"/>
      <c r="K61" s="2020"/>
      <c r="L61" s="2020"/>
      <c r="M61" s="2021"/>
      <c r="N61" s="2021"/>
      <c r="O61" s="2023"/>
      <c r="P61" s="2024"/>
      <c r="Q61" s="990"/>
    </row>
    <row r="62" spans="1:17" ht="20.25" customHeight="1" x14ac:dyDescent="0.4">
      <c r="A62" s="979">
        <v>23</v>
      </c>
      <c r="B62" s="980"/>
      <c r="C62" s="981"/>
      <c r="D62" s="1915"/>
      <c r="E62" s="1916"/>
      <c r="F62" s="998"/>
      <c r="G62" s="1907"/>
      <c r="H62" s="1908"/>
      <c r="I62" s="1909"/>
      <c r="J62" s="2020"/>
      <c r="K62" s="2020"/>
      <c r="L62" s="2020"/>
      <c r="M62" s="2021"/>
      <c r="N62" s="2021"/>
      <c r="O62" s="2023"/>
      <c r="P62" s="2024"/>
      <c r="Q62" s="990"/>
    </row>
    <row r="63" spans="1:17" ht="20.25" customHeight="1" x14ac:dyDescent="0.4">
      <c r="A63" s="979">
        <v>24</v>
      </c>
      <c r="B63" s="980"/>
      <c r="C63" s="981"/>
      <c r="D63" s="1915"/>
      <c r="E63" s="1916"/>
      <c r="F63" s="998"/>
      <c r="G63" s="1907"/>
      <c r="H63" s="1908"/>
      <c r="I63" s="1909"/>
      <c r="J63" s="2020"/>
      <c r="K63" s="2020"/>
      <c r="L63" s="2020"/>
      <c r="M63" s="2021"/>
      <c r="N63" s="2021"/>
      <c r="O63" s="2023"/>
      <c r="P63" s="2024"/>
      <c r="Q63" s="990"/>
    </row>
    <row r="64" spans="1:17" ht="20.25" customHeight="1" x14ac:dyDescent="0.4">
      <c r="A64" s="979">
        <v>25</v>
      </c>
      <c r="B64" s="980"/>
      <c r="C64" s="981"/>
      <c r="D64" s="1915"/>
      <c r="E64" s="1916"/>
      <c r="F64" s="998"/>
      <c r="G64" s="1907"/>
      <c r="H64" s="1908"/>
      <c r="I64" s="1909"/>
      <c r="J64" s="2020"/>
      <c r="K64" s="2020"/>
      <c r="L64" s="2020"/>
      <c r="M64" s="2021"/>
      <c r="N64" s="2021"/>
      <c r="O64" s="2023"/>
      <c r="P64" s="2024"/>
      <c r="Q64" s="990"/>
    </row>
    <row r="65" spans="1:17" ht="20.25" customHeight="1" x14ac:dyDescent="0.4">
      <c r="A65" s="979">
        <v>26</v>
      </c>
      <c r="B65" s="980"/>
      <c r="C65" s="981"/>
      <c r="D65" s="1915"/>
      <c r="E65" s="1916"/>
      <c r="F65" s="998"/>
      <c r="G65" s="1907"/>
      <c r="H65" s="1908"/>
      <c r="I65" s="1909"/>
      <c r="J65" s="2020"/>
      <c r="K65" s="2020"/>
      <c r="L65" s="2020"/>
      <c r="M65" s="2021"/>
      <c r="N65" s="2021"/>
      <c r="O65" s="2023"/>
      <c r="P65" s="2024"/>
      <c r="Q65" s="990"/>
    </row>
    <row r="66" spans="1:17" ht="20.25" customHeight="1" x14ac:dyDescent="0.4">
      <c r="A66" s="979">
        <v>27</v>
      </c>
      <c r="B66" s="980"/>
      <c r="C66" s="981"/>
      <c r="D66" s="1915"/>
      <c r="E66" s="1916"/>
      <c r="F66" s="998"/>
      <c r="G66" s="1907"/>
      <c r="H66" s="1908"/>
      <c r="I66" s="1909"/>
      <c r="J66" s="2020"/>
      <c r="K66" s="2020"/>
      <c r="L66" s="2020"/>
      <c r="M66" s="2021"/>
      <c r="N66" s="2021"/>
      <c r="O66" s="2023"/>
      <c r="P66" s="2024"/>
      <c r="Q66" s="990"/>
    </row>
    <row r="67" spans="1:17" ht="20.25" customHeight="1" x14ac:dyDescent="0.4">
      <c r="A67" s="979">
        <v>28</v>
      </c>
      <c r="B67" s="980"/>
      <c r="C67" s="981"/>
      <c r="D67" s="1915"/>
      <c r="E67" s="1916"/>
      <c r="F67" s="998"/>
      <c r="G67" s="1907"/>
      <c r="H67" s="1908"/>
      <c r="I67" s="1909"/>
      <c r="J67" s="2020"/>
      <c r="K67" s="2020"/>
      <c r="L67" s="2020"/>
      <c r="M67" s="2021"/>
      <c r="N67" s="2021"/>
      <c r="O67" s="2023"/>
      <c r="P67" s="2024"/>
      <c r="Q67" s="990"/>
    </row>
    <row r="68" spans="1:17" ht="20.25" customHeight="1" x14ac:dyDescent="0.4">
      <c r="A68" s="979">
        <v>29</v>
      </c>
      <c r="B68" s="980"/>
      <c r="C68" s="981"/>
      <c r="D68" s="1915"/>
      <c r="E68" s="1916"/>
      <c r="F68" s="998"/>
      <c r="G68" s="1907"/>
      <c r="H68" s="1908"/>
      <c r="I68" s="1909"/>
      <c r="J68" s="2020"/>
      <c r="K68" s="2020"/>
      <c r="L68" s="2020"/>
      <c r="M68" s="2021"/>
      <c r="N68" s="2021"/>
      <c r="O68" s="2023"/>
      <c r="P68" s="2024"/>
      <c r="Q68" s="990"/>
    </row>
    <row r="69" spans="1:17" ht="20.25" customHeight="1" x14ac:dyDescent="0.4">
      <c r="A69" s="979">
        <v>30</v>
      </c>
      <c r="B69" s="980"/>
      <c r="C69" s="981"/>
      <c r="D69" s="1915"/>
      <c r="E69" s="1916"/>
      <c r="F69" s="998"/>
      <c r="G69" s="1907"/>
      <c r="H69" s="1908"/>
      <c r="I69" s="1909"/>
      <c r="J69" s="2020"/>
      <c r="K69" s="2020"/>
      <c r="L69" s="2020"/>
      <c r="M69" s="2021"/>
      <c r="N69" s="2021"/>
      <c r="O69" s="2023"/>
      <c r="P69" s="2024"/>
      <c r="Q69" s="990"/>
    </row>
    <row r="70" spans="1:17" ht="20.25" customHeight="1" x14ac:dyDescent="0.4">
      <c r="C70" s="274"/>
      <c r="E70" s="75" t="s">
        <v>577</v>
      </c>
      <c r="F70" s="960">
        <f>SUM(F40:F69)</f>
        <v>0</v>
      </c>
      <c r="M70" s="246"/>
      <c r="Q70" s="355">
        <f>SUM(Q40:Q69)</f>
        <v>0</v>
      </c>
    </row>
    <row r="71" spans="1:17" ht="20.25" customHeight="1" x14ac:dyDescent="0.4">
      <c r="E71" s="75" t="s">
        <v>578</v>
      </c>
      <c r="F71" s="960">
        <f>K23</f>
        <v>0</v>
      </c>
      <c r="M71" s="246"/>
    </row>
    <row r="72" spans="1:17" ht="20.25" customHeight="1" x14ac:dyDescent="0.4">
      <c r="E72" s="75" t="s">
        <v>579</v>
      </c>
      <c r="F72" s="991">
        <f>IF(F70=0,0,F70/F71)</f>
        <v>0</v>
      </c>
      <c r="M72" s="246"/>
    </row>
    <row r="73" spans="1:17" ht="20.25" customHeight="1" x14ac:dyDescent="0.4">
      <c r="E73" s="75" t="s">
        <v>580</v>
      </c>
      <c r="F73" s="252"/>
      <c r="G73" s="353"/>
      <c r="H73" s="46"/>
      <c r="I73" s="46"/>
      <c r="J73" s="490"/>
      <c r="K73" s="490"/>
      <c r="L73" s="490"/>
      <c r="M73" s="246"/>
      <c r="O73" s="246"/>
      <c r="P73" s="246"/>
    </row>
  </sheetData>
  <mergeCells count="205">
    <mergeCell ref="O68:P68"/>
    <mergeCell ref="O69:P69"/>
    <mergeCell ref="D66:E66"/>
    <mergeCell ref="G66:I66"/>
    <mergeCell ref="D67:E67"/>
    <mergeCell ref="G67:I67"/>
    <mergeCell ref="J66:L66"/>
    <mergeCell ref="M66:N66"/>
    <mergeCell ref="J67:L67"/>
    <mergeCell ref="M67:N67"/>
    <mergeCell ref="D68:E68"/>
    <mergeCell ref="G68:I68"/>
    <mergeCell ref="D69:E69"/>
    <mergeCell ref="G69:I69"/>
    <mergeCell ref="J68:L68"/>
    <mergeCell ref="M68:N68"/>
    <mergeCell ref="J69:L69"/>
    <mergeCell ref="M69:N69"/>
    <mergeCell ref="O66:P66"/>
    <mergeCell ref="O67:P67"/>
    <mergeCell ref="D64:E64"/>
    <mergeCell ref="G64:I64"/>
    <mergeCell ref="D65:E65"/>
    <mergeCell ref="G65:I65"/>
    <mergeCell ref="J64:L64"/>
    <mergeCell ref="M64:N64"/>
    <mergeCell ref="J65:L65"/>
    <mergeCell ref="M65:N65"/>
    <mergeCell ref="O64:P64"/>
    <mergeCell ref="O65:P65"/>
    <mergeCell ref="D62:E62"/>
    <mergeCell ref="G62:I62"/>
    <mergeCell ref="D63:E63"/>
    <mergeCell ref="G63:I63"/>
    <mergeCell ref="J62:L62"/>
    <mergeCell ref="M62:N62"/>
    <mergeCell ref="J63:L63"/>
    <mergeCell ref="M63:N63"/>
    <mergeCell ref="O62:P62"/>
    <mergeCell ref="O63:P63"/>
    <mergeCell ref="D60:E60"/>
    <mergeCell ref="G60:I60"/>
    <mergeCell ref="D61:E61"/>
    <mergeCell ref="G61:I61"/>
    <mergeCell ref="J60:L60"/>
    <mergeCell ref="M60:N60"/>
    <mergeCell ref="J61:L61"/>
    <mergeCell ref="M61:N61"/>
    <mergeCell ref="O60:P60"/>
    <mergeCell ref="O61:P61"/>
    <mergeCell ref="D58:E58"/>
    <mergeCell ref="G58:I58"/>
    <mergeCell ref="D59:E59"/>
    <mergeCell ref="G59:I59"/>
    <mergeCell ref="J58:L58"/>
    <mergeCell ref="M58:N58"/>
    <mergeCell ref="J59:L59"/>
    <mergeCell ref="M59:N59"/>
    <mergeCell ref="O58:P58"/>
    <mergeCell ref="O59:P59"/>
    <mergeCell ref="D56:E56"/>
    <mergeCell ref="G56:I56"/>
    <mergeCell ref="D57:E57"/>
    <mergeCell ref="G57:I57"/>
    <mergeCell ref="J56:L56"/>
    <mergeCell ref="M56:N56"/>
    <mergeCell ref="J57:L57"/>
    <mergeCell ref="M57:N57"/>
    <mergeCell ref="O56:P56"/>
    <mergeCell ref="O57:P57"/>
    <mergeCell ref="D54:E54"/>
    <mergeCell ref="G54:I54"/>
    <mergeCell ref="D55:E55"/>
    <mergeCell ref="G55:I55"/>
    <mergeCell ref="J54:L54"/>
    <mergeCell ref="M54:N54"/>
    <mergeCell ref="J55:L55"/>
    <mergeCell ref="M55:N55"/>
    <mergeCell ref="O54:P54"/>
    <mergeCell ref="O55:P55"/>
    <mergeCell ref="D52:E52"/>
    <mergeCell ref="G52:I52"/>
    <mergeCell ref="D53:E53"/>
    <mergeCell ref="G53:I53"/>
    <mergeCell ref="J52:L52"/>
    <mergeCell ref="M52:N52"/>
    <mergeCell ref="J53:L53"/>
    <mergeCell ref="M53:N53"/>
    <mergeCell ref="O52:P52"/>
    <mergeCell ref="O53:P53"/>
    <mergeCell ref="D50:E50"/>
    <mergeCell ref="G50:I50"/>
    <mergeCell ref="D51:E51"/>
    <mergeCell ref="G51:I51"/>
    <mergeCell ref="J50:L50"/>
    <mergeCell ref="M50:N50"/>
    <mergeCell ref="J51:L51"/>
    <mergeCell ref="M51:N51"/>
    <mergeCell ref="O50:P50"/>
    <mergeCell ref="O51:P51"/>
    <mergeCell ref="D48:E48"/>
    <mergeCell ref="G48:I48"/>
    <mergeCell ref="D49:E49"/>
    <mergeCell ref="G49:I49"/>
    <mergeCell ref="J48:L48"/>
    <mergeCell ref="M48:N48"/>
    <mergeCell ref="J49:L49"/>
    <mergeCell ref="M49:N49"/>
    <mergeCell ref="O48:P48"/>
    <mergeCell ref="O49:P49"/>
    <mergeCell ref="D46:E46"/>
    <mergeCell ref="G46:I46"/>
    <mergeCell ref="D47:E47"/>
    <mergeCell ref="G47:I47"/>
    <mergeCell ref="J46:L46"/>
    <mergeCell ref="M46:N46"/>
    <mergeCell ref="J47:L47"/>
    <mergeCell ref="M47:N47"/>
    <mergeCell ref="O46:P46"/>
    <mergeCell ref="O47:P47"/>
    <mergeCell ref="D44:E44"/>
    <mergeCell ref="G44:I44"/>
    <mergeCell ref="D45:E45"/>
    <mergeCell ref="G45:I45"/>
    <mergeCell ref="J44:L44"/>
    <mergeCell ref="M44:N44"/>
    <mergeCell ref="J45:L45"/>
    <mergeCell ref="M45:N45"/>
    <mergeCell ref="O44:P44"/>
    <mergeCell ref="O45:P45"/>
    <mergeCell ref="D42:E42"/>
    <mergeCell ref="G42:I42"/>
    <mergeCell ref="D43:E43"/>
    <mergeCell ref="G43:I43"/>
    <mergeCell ref="J42:L42"/>
    <mergeCell ref="J43:L43"/>
    <mergeCell ref="M42:N42"/>
    <mergeCell ref="M43:N43"/>
    <mergeCell ref="O42:P42"/>
    <mergeCell ref="O43:P43"/>
    <mergeCell ref="D41:E41"/>
    <mergeCell ref="G41:I41"/>
    <mergeCell ref="J40:L40"/>
    <mergeCell ref="J41:L41"/>
    <mergeCell ref="M40:N40"/>
    <mergeCell ref="M41:N41"/>
    <mergeCell ref="A1:R1"/>
    <mergeCell ref="E16:G16"/>
    <mergeCell ref="K16:M16"/>
    <mergeCell ref="B21:F21"/>
    <mergeCell ref="G21:M21"/>
    <mergeCell ref="N21:O21"/>
    <mergeCell ref="O40:P40"/>
    <mergeCell ref="O41:P41"/>
    <mergeCell ref="A38:A39"/>
    <mergeCell ref="B38:B39"/>
    <mergeCell ref="C38:C39"/>
    <mergeCell ref="D38:E39"/>
    <mergeCell ref="F38:F39"/>
    <mergeCell ref="G38:I39"/>
    <mergeCell ref="J38:N38"/>
    <mergeCell ref="Q34:Q37"/>
    <mergeCell ref="Q38:Q39"/>
    <mergeCell ref="J39:L39"/>
    <mergeCell ref="M39:N39"/>
    <mergeCell ref="O38:P39"/>
    <mergeCell ref="H25:I25"/>
    <mergeCell ref="J25:L25"/>
    <mergeCell ref="H26:I26"/>
    <mergeCell ref="J26:L26"/>
    <mergeCell ref="D40:E40"/>
    <mergeCell ref="G40:I40"/>
    <mergeCell ref="E12:G13"/>
    <mergeCell ref="H12:J13"/>
    <mergeCell ref="B29:F29"/>
    <mergeCell ref="G29:M29"/>
    <mergeCell ref="N29:O29"/>
    <mergeCell ref="B28:F28"/>
    <mergeCell ref="G28:M28"/>
    <mergeCell ref="N28:O28"/>
    <mergeCell ref="B14:D15"/>
    <mergeCell ref="A30:A31"/>
    <mergeCell ref="B30:F30"/>
    <mergeCell ref="B31:F31"/>
    <mergeCell ref="A2:P2"/>
    <mergeCell ref="B7:M8"/>
    <mergeCell ref="B10:D11"/>
    <mergeCell ref="E10:M11"/>
    <mergeCell ref="O7:Q11"/>
    <mergeCell ref="P12:Q13"/>
    <mergeCell ref="A22:A27"/>
    <mergeCell ref="B22:F27"/>
    <mergeCell ref="N22:O27"/>
    <mergeCell ref="H23:I23"/>
    <mergeCell ref="J23:L23"/>
    <mergeCell ref="H24:I24"/>
    <mergeCell ref="J24:L24"/>
    <mergeCell ref="K12:M13"/>
    <mergeCell ref="O12:O13"/>
    <mergeCell ref="E14:G15"/>
    <mergeCell ref="H14:J15"/>
    <mergeCell ref="K14:M15"/>
    <mergeCell ref="O14:O15"/>
    <mergeCell ref="P14:Q15"/>
    <mergeCell ref="B12:D13"/>
  </mergeCells>
  <dataValidations count="3">
    <dataValidation operator="equal" allowBlank="1" showInputMessage="1" showErrorMessage="1" promptTitle="What is an exempt supply?" prompt="Exempt supply refers to supplies where there is no GST levied" sqref="G38:I39" xr:uid="{00000000-0002-0000-0800-000000000000}"/>
    <dataValidation type="list" allowBlank="1" showInputMessage="1" showErrorMessage="1" promptTitle="Select from drop-down list" prompt="Zoom out to 100% for larger font" sqref="G29:M29" xr:uid="{00000000-0002-0000-0800-000001000000}">
      <formula1>"Select from drop-down list, Yes: GST treatment applied correctly and all exempt supplies reported, No: GST treatment not applied correctly and/or not all exempt supplies reported, Not applicable"</formula1>
    </dataValidation>
    <dataValidation type="list" allowBlank="1" showInputMessage="1" showErrorMessage="1" promptTitle="Select from drop-down list" prompt="Zoom out to 100% for larger font" sqref="G28:M28" xr:uid="{00000000-0002-0000-0800-000002000000}">
      <formula1>"Select from drop-down list, Yes: value reported correctly, No: value not reported correctly, Not applicable"</formula1>
    </dataValidation>
  </dataValidations>
  <pageMargins left="0.35433070866141736" right="0.35433070866141736" top="0.39370078740157483" bottom="0.47244094488188981" header="0.23622047244094491" footer="0.15748031496062992"/>
  <headerFooter>
    <oddFooter>&amp;L&amp;20GSTF28ACAPREVD
GST/FORM030/1123/ACAP&amp;C&amp;20Page &amp;P of &amp;N</oddFooter>
  </headerFooter>
  <rowBreaks count="1" manualBreakCount="1">
    <brk id="33" max="16"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fitToPage="1"/>
  </sheetPr>
  <dimension ref="A1:AE130"/>
  <sheetViews>
    <sheetView showGridLines="0" zoomScale="55" zoomScaleNormal="55" zoomScaleSheetLayoutView="40" workbookViewId="0">
      <selection sqref="A1:R1"/>
    </sheetView>
  </sheetViews>
  <sheetFormatPr defaultColWidth="9.1796875" defaultRowHeight="20.25" customHeight="1" x14ac:dyDescent="0.4"/>
  <cols>
    <col min="1" max="1" width="11.1796875" style="41" customWidth="1"/>
    <col min="2" max="2" width="18.81640625" style="41" customWidth="1"/>
    <col min="3" max="3" width="18.1796875" style="41" customWidth="1"/>
    <col min="4" max="4" width="36.81640625" style="41" customWidth="1"/>
    <col min="5" max="5" width="34.81640625" style="41" customWidth="1"/>
    <col min="6" max="6" width="15.1796875" style="41" customWidth="1"/>
    <col min="7" max="7" width="36.81640625" style="41" customWidth="1"/>
    <col min="8" max="9" width="23.81640625" style="41" customWidth="1"/>
    <col min="10" max="10" width="22.1796875" style="41" customWidth="1"/>
    <col min="11" max="11" width="25.81640625" style="41" customWidth="1"/>
    <col min="12" max="12" width="26.1796875" style="41" customWidth="1"/>
    <col min="13" max="13" width="29.81640625" style="41" customWidth="1"/>
    <col min="14" max="14" width="28.453125" style="41" customWidth="1"/>
    <col min="15" max="15" width="30.54296875" style="41" customWidth="1"/>
    <col min="16" max="16" width="37.81640625" style="41" customWidth="1"/>
    <col min="17" max="17" width="33.81640625" style="41" customWidth="1"/>
    <col min="18" max="18" width="34" style="41" customWidth="1"/>
    <col min="19" max="19" width="41" style="41" customWidth="1"/>
    <col min="20" max="20" width="24.1796875" style="41" customWidth="1"/>
    <col min="21" max="16384" width="9.1796875" style="41"/>
  </cols>
  <sheetData>
    <row r="1" spans="1:25" s="463" customFormat="1" ht="26.15" customHeight="1" x14ac:dyDescent="0.4">
      <c r="A1" s="1793" t="s">
        <v>437</v>
      </c>
      <c r="B1" s="1793"/>
      <c r="C1" s="1793"/>
      <c r="D1" s="1793"/>
      <c r="E1" s="1793"/>
      <c r="F1" s="1793"/>
      <c r="G1" s="1793"/>
      <c r="H1" s="1793"/>
      <c r="I1" s="1793"/>
      <c r="J1" s="1793"/>
      <c r="K1" s="1793"/>
      <c r="L1" s="1793"/>
      <c r="M1" s="1793"/>
      <c r="N1" s="1793"/>
      <c r="O1" s="1793"/>
      <c r="P1" s="1793"/>
      <c r="Q1" s="1793"/>
      <c r="R1" s="1793"/>
      <c r="S1" s="464"/>
      <c r="T1" s="464"/>
      <c r="U1" s="464"/>
    </row>
    <row r="2" spans="1:25" ht="35.25" customHeight="1" x14ac:dyDescent="0.4">
      <c r="A2" s="2199" t="s">
        <v>651</v>
      </c>
      <c r="B2" s="2199"/>
      <c r="C2" s="2199"/>
      <c r="D2" s="2199"/>
      <c r="E2" s="2199"/>
      <c r="F2" s="2199"/>
      <c r="G2" s="2199"/>
      <c r="H2" s="2199"/>
      <c r="I2" s="2199"/>
      <c r="J2" s="2199"/>
      <c r="K2" s="2199"/>
      <c r="L2" s="2199"/>
      <c r="M2" s="2199"/>
      <c r="N2" s="2199"/>
      <c r="O2" s="2199"/>
      <c r="P2" s="2199"/>
      <c r="Q2" s="2199"/>
      <c r="R2" s="2199"/>
      <c r="S2" s="2199"/>
      <c r="T2" s="2199"/>
      <c r="U2" s="596"/>
      <c r="V2" s="596"/>
      <c r="W2" s="596"/>
      <c r="X2" s="596"/>
      <c r="Y2" s="596"/>
    </row>
    <row r="3" spans="1:25" ht="12" customHeight="1" x14ac:dyDescent="0.4">
      <c r="A3" s="517"/>
      <c r="B3" s="517"/>
      <c r="C3" s="517"/>
      <c r="D3" s="517"/>
      <c r="E3" s="517"/>
      <c r="F3" s="517"/>
      <c r="G3" s="517"/>
      <c r="H3" s="517"/>
      <c r="I3" s="517"/>
      <c r="J3" s="517"/>
      <c r="K3" s="517"/>
      <c r="L3" s="517"/>
      <c r="M3" s="517"/>
      <c r="N3" s="517"/>
      <c r="O3" s="517"/>
      <c r="P3" s="517"/>
      <c r="Q3" s="517"/>
      <c r="R3" s="272"/>
      <c r="S3" s="272"/>
      <c r="T3" s="272"/>
    </row>
    <row r="4" spans="1:25" ht="8.25" customHeight="1" x14ac:dyDescent="0.4">
      <c r="A4" s="518"/>
      <c r="B4" s="518"/>
      <c r="C4" s="518"/>
      <c r="D4" s="518"/>
      <c r="E4" s="518"/>
      <c r="F4" s="518"/>
      <c r="G4" s="518"/>
      <c r="H4" s="518"/>
      <c r="I4" s="518"/>
      <c r="J4" s="518"/>
      <c r="K4" s="518"/>
      <c r="L4" s="518"/>
      <c r="M4" s="518"/>
      <c r="N4" s="518"/>
      <c r="O4" s="519"/>
      <c r="P4" s="519"/>
      <c r="Q4" s="519"/>
      <c r="R4" s="519"/>
      <c r="S4" s="519"/>
      <c r="T4" s="519"/>
    </row>
    <row r="5" spans="1:25" ht="20.25" customHeight="1" x14ac:dyDescent="0.4">
      <c r="A5" s="1741"/>
      <c r="B5" s="1741"/>
      <c r="C5" s="1741"/>
      <c r="D5" s="1741"/>
      <c r="E5" s="1741"/>
      <c r="F5" s="1741"/>
      <c r="G5" s="1741"/>
      <c r="H5" s="1741"/>
      <c r="I5" s="1741"/>
      <c r="J5" s="1741"/>
      <c r="K5" s="1741"/>
      <c r="L5" s="268"/>
      <c r="M5" s="268"/>
      <c r="N5" s="112"/>
      <c r="O5" s="112"/>
      <c r="P5" s="112"/>
      <c r="Q5" s="112"/>
      <c r="R5" s="112"/>
      <c r="S5" s="105"/>
      <c r="T5" s="105"/>
    </row>
    <row r="6" spans="1:25" ht="20.25" customHeight="1" x14ac:dyDescent="0.4">
      <c r="A6" s="111"/>
      <c r="B6" s="2224" t="s">
        <v>652</v>
      </c>
      <c r="C6" s="2224"/>
      <c r="D6" s="2224"/>
      <c r="E6" s="2224"/>
      <c r="F6" s="2224"/>
      <c r="G6" s="2224"/>
      <c r="H6" s="2224"/>
      <c r="I6" s="2224"/>
      <c r="J6" s="2224"/>
      <c r="K6" s="2224"/>
      <c r="L6" s="2224"/>
      <c r="M6" s="2224"/>
      <c r="N6" s="520"/>
      <c r="O6" s="1737" t="s">
        <v>582</v>
      </c>
      <c r="P6" s="1737"/>
      <c r="Q6" s="1737"/>
      <c r="R6" s="1737"/>
      <c r="S6" s="105"/>
      <c r="T6" s="105"/>
    </row>
    <row r="7" spans="1:25" ht="20.25" customHeight="1" x14ac:dyDescent="0.4">
      <c r="A7" s="111"/>
      <c r="B7" s="2224"/>
      <c r="C7" s="2224"/>
      <c r="D7" s="2224"/>
      <c r="E7" s="2224"/>
      <c r="F7" s="2224"/>
      <c r="G7" s="2224"/>
      <c r="H7" s="2224"/>
      <c r="I7" s="2224"/>
      <c r="J7" s="2224"/>
      <c r="K7" s="2224"/>
      <c r="L7" s="2224"/>
      <c r="M7" s="2224"/>
      <c r="N7" s="520"/>
      <c r="O7" s="1737"/>
      <c r="P7" s="1737"/>
      <c r="Q7" s="1737"/>
      <c r="R7" s="1737"/>
      <c r="S7" s="105"/>
      <c r="T7" s="105"/>
    </row>
    <row r="8" spans="1:25" ht="20.25" customHeight="1" x14ac:dyDescent="0.4">
      <c r="A8" s="111"/>
      <c r="B8" s="111"/>
      <c r="C8" s="268"/>
      <c r="D8" s="268"/>
      <c r="E8" s="268"/>
      <c r="F8" s="268"/>
      <c r="G8" s="268"/>
      <c r="H8" s="268"/>
      <c r="I8" s="268"/>
      <c r="J8" s="268"/>
      <c r="K8" s="268"/>
      <c r="L8" s="268"/>
      <c r="M8" s="268"/>
      <c r="N8" s="112"/>
      <c r="O8" s="1737"/>
      <c r="P8" s="1737"/>
      <c r="Q8" s="1737"/>
      <c r="R8" s="1737"/>
      <c r="S8" s="105"/>
      <c r="T8" s="105"/>
    </row>
    <row r="9" spans="1:25" ht="20.25" customHeight="1" x14ac:dyDescent="0.4">
      <c r="A9" s="111"/>
      <c r="B9" s="1592" t="s">
        <v>353</v>
      </c>
      <c r="C9" s="2197"/>
      <c r="D9" s="2197"/>
      <c r="E9" s="1594" t="str">
        <f>IF(ISBLANK('Appendix 2'!D7),"",'Appendix 2'!D7)</f>
        <v/>
      </c>
      <c r="F9" s="1595"/>
      <c r="G9" s="1595"/>
      <c r="H9" s="1595"/>
      <c r="I9" s="1595"/>
      <c r="J9" s="1595"/>
      <c r="K9" s="1595"/>
      <c r="L9" s="1595"/>
      <c r="M9" s="1596"/>
      <c r="N9" s="112"/>
      <c r="O9" s="1737"/>
      <c r="P9" s="1737"/>
      <c r="Q9" s="1737"/>
      <c r="R9" s="1737"/>
      <c r="S9" s="105"/>
      <c r="T9" s="105"/>
    </row>
    <row r="10" spans="1:25" ht="20.25" customHeight="1" x14ac:dyDescent="0.4">
      <c r="A10" s="111"/>
      <c r="B10" s="1593"/>
      <c r="C10" s="2198"/>
      <c r="D10" s="2198"/>
      <c r="E10" s="1716"/>
      <c r="F10" s="1736"/>
      <c r="G10" s="1736"/>
      <c r="H10" s="1736"/>
      <c r="I10" s="1736"/>
      <c r="J10" s="1736"/>
      <c r="K10" s="1736"/>
      <c r="L10" s="1736"/>
      <c r="M10" s="1717"/>
      <c r="N10" s="112"/>
      <c r="O10" s="1738"/>
      <c r="P10" s="1738"/>
      <c r="Q10" s="1738"/>
      <c r="R10" s="1738"/>
      <c r="S10" s="105"/>
      <c r="T10" s="105"/>
    </row>
    <row r="11" spans="1:25" ht="20.25" customHeight="1" x14ac:dyDescent="0.4">
      <c r="A11" s="111"/>
      <c r="B11" s="2204" t="s">
        <v>359</v>
      </c>
      <c r="C11" s="2205"/>
      <c r="D11" s="2205"/>
      <c r="E11" s="1594" t="str">
        <f>IF(ISBLANK('Appendix 2'!D9),"",'Appendix 2'!D9)</f>
        <v/>
      </c>
      <c r="F11" s="1595"/>
      <c r="G11" s="1596"/>
      <c r="H11" s="1885" t="s">
        <v>360</v>
      </c>
      <c r="I11" s="1886"/>
      <c r="J11" s="1886"/>
      <c r="K11" s="2208"/>
      <c r="L11" s="2209"/>
      <c r="M11" s="2210"/>
      <c r="N11" s="112"/>
      <c r="O11" s="1726" t="s">
        <v>445</v>
      </c>
      <c r="P11" s="2214"/>
      <c r="Q11" s="2215"/>
      <c r="R11" s="2216"/>
      <c r="S11" s="105"/>
      <c r="T11" s="105"/>
    </row>
    <row r="12" spans="1:25" ht="20.25" customHeight="1" x14ac:dyDescent="0.4">
      <c r="A12" s="111"/>
      <c r="B12" s="2206"/>
      <c r="C12" s="2207"/>
      <c r="D12" s="2207"/>
      <c r="E12" s="1716"/>
      <c r="F12" s="1736"/>
      <c r="G12" s="1717"/>
      <c r="H12" s="1566"/>
      <c r="I12" s="1567"/>
      <c r="J12" s="1567"/>
      <c r="K12" s="2211"/>
      <c r="L12" s="2212"/>
      <c r="M12" s="2213"/>
      <c r="N12" s="112"/>
      <c r="O12" s="1728"/>
      <c r="P12" s="2217"/>
      <c r="Q12" s="2218"/>
      <c r="R12" s="2219"/>
      <c r="S12" s="105"/>
      <c r="T12" s="105"/>
    </row>
    <row r="13" spans="1:25" ht="20.25" customHeight="1" x14ac:dyDescent="0.4">
      <c r="A13" s="111"/>
      <c r="B13" s="2204" t="s">
        <v>653</v>
      </c>
      <c r="C13" s="2205"/>
      <c r="D13" s="2205"/>
      <c r="E13" s="1594" t="str">
        <f>IF(ISBLANK('Appendix 2'!D11),"",'Appendix 2'!D11)</f>
        <v/>
      </c>
      <c r="F13" s="1595"/>
      <c r="G13" s="1596"/>
      <c r="H13" s="1885" t="s">
        <v>362</v>
      </c>
      <c r="I13" s="1886"/>
      <c r="J13" s="1886"/>
      <c r="K13" s="2208"/>
      <c r="L13" s="2209"/>
      <c r="M13" s="2210"/>
      <c r="N13" s="112"/>
      <c r="O13" s="1726" t="s">
        <v>620</v>
      </c>
      <c r="P13" s="2214"/>
      <c r="Q13" s="2215"/>
      <c r="R13" s="2216"/>
      <c r="S13" s="105"/>
      <c r="T13" s="105"/>
    </row>
    <row r="14" spans="1:25" ht="24.75" customHeight="1" x14ac:dyDescent="0.4">
      <c r="A14" s="111"/>
      <c r="B14" s="2206"/>
      <c r="C14" s="2207"/>
      <c r="D14" s="2207"/>
      <c r="E14" s="1716"/>
      <c r="F14" s="1736"/>
      <c r="G14" s="1717"/>
      <c r="H14" s="1566"/>
      <c r="I14" s="1567"/>
      <c r="J14" s="1567"/>
      <c r="K14" s="2211"/>
      <c r="L14" s="2212"/>
      <c r="M14" s="2213"/>
      <c r="N14" s="112"/>
      <c r="O14" s="1728"/>
      <c r="P14" s="2217"/>
      <c r="Q14" s="2218"/>
      <c r="R14" s="2219"/>
      <c r="S14" s="105"/>
      <c r="T14" s="105"/>
    </row>
    <row r="15" spans="1:25" ht="24" customHeight="1" x14ac:dyDescent="0.4">
      <c r="A15" s="114"/>
      <c r="B15" s="114"/>
      <c r="C15" s="42"/>
      <c r="D15" s="42"/>
      <c r="E15" s="1545" t="s">
        <v>363</v>
      </c>
      <c r="F15" s="1545"/>
      <c r="G15" s="1545"/>
      <c r="H15" s="42"/>
      <c r="I15" s="115"/>
      <c r="J15" s="115"/>
      <c r="K15" s="1546" t="s">
        <v>364</v>
      </c>
      <c r="L15" s="1546"/>
      <c r="M15" s="1546"/>
      <c r="N15" s="42"/>
      <c r="O15" s="42"/>
      <c r="P15" s="42"/>
      <c r="Q15" s="42"/>
      <c r="R15" s="42"/>
    </row>
    <row r="16" spans="1:25" ht="20.25" customHeight="1" x14ac:dyDescent="0.4">
      <c r="B16" s="266"/>
      <c r="C16" s="266"/>
      <c r="D16" s="266"/>
      <c r="E16" s="303"/>
      <c r="F16" s="303"/>
      <c r="G16" s="303"/>
      <c r="H16" s="303"/>
      <c r="I16" s="303"/>
      <c r="J16" s="303"/>
      <c r="K16" s="303"/>
      <c r="L16" s="303"/>
      <c r="M16" s="303"/>
    </row>
    <row r="17" spans="1:31" ht="25.5" customHeight="1" x14ac:dyDescent="0.5">
      <c r="A17" s="264" t="s">
        <v>654</v>
      </c>
      <c r="I17" s="273"/>
    </row>
    <row r="18" spans="1:31" s="1155" customFormat="1" ht="20.149999999999999" customHeight="1" x14ac:dyDescent="0.4">
      <c r="A18" s="46" t="s">
        <v>449</v>
      </c>
      <c r="B18" s="1154"/>
      <c r="C18" s="1154"/>
      <c r="E18" s="1154"/>
      <c r="F18" s="1154"/>
      <c r="G18" s="1154"/>
      <c r="H18" s="1154"/>
      <c r="I18" s="1154"/>
      <c r="J18" s="1154"/>
      <c r="K18" s="1154"/>
      <c r="L18" s="1154"/>
      <c r="M18" s="1154"/>
      <c r="N18" s="1154"/>
      <c r="O18" s="1154"/>
      <c r="P18" s="1154"/>
      <c r="Q18" s="1154"/>
      <c r="R18" s="1154"/>
      <c r="S18" s="1154"/>
      <c r="T18" s="1154"/>
      <c r="U18" s="1154"/>
      <c r="V18" s="1154"/>
      <c r="W18" s="1154"/>
      <c r="X18" s="1154"/>
      <c r="Y18" s="1154"/>
      <c r="Z18" s="1154"/>
      <c r="AA18" s="1154"/>
      <c r="AB18" s="1154"/>
      <c r="AC18" s="1154"/>
      <c r="AD18" s="1154"/>
      <c r="AE18" s="1154"/>
    </row>
    <row r="19" spans="1:31" s="1129" customFormat="1" ht="20.149999999999999" customHeight="1" x14ac:dyDescent="0.4">
      <c r="A19" s="1127"/>
      <c r="B19" s="1128"/>
      <c r="C19" s="1128"/>
      <c r="E19" s="1128"/>
      <c r="F19" s="1128"/>
      <c r="G19" s="1128"/>
      <c r="H19" s="1128"/>
      <c r="I19" s="1128"/>
      <c r="J19" s="1128"/>
      <c r="K19" s="1128"/>
      <c r="L19" s="1128"/>
      <c r="M19" s="1128"/>
      <c r="N19" s="1128"/>
      <c r="O19" s="1128"/>
      <c r="P19" s="1128"/>
      <c r="Q19" s="1128"/>
      <c r="R19" s="1128"/>
      <c r="S19" s="1128"/>
      <c r="T19" s="1128"/>
      <c r="U19" s="1128"/>
      <c r="V19" s="1128"/>
      <c r="W19" s="1128"/>
      <c r="X19" s="1128"/>
      <c r="Y19" s="1128"/>
      <c r="Z19" s="1128"/>
      <c r="AA19" s="1128"/>
      <c r="AB19" s="1128"/>
      <c r="AC19" s="1128"/>
      <c r="AD19" s="1128"/>
      <c r="AE19" s="1128"/>
    </row>
    <row r="20" spans="1:31" ht="42.75" customHeight="1" x14ac:dyDescent="0.4">
      <c r="A20" s="1006" t="s">
        <v>655</v>
      </c>
      <c r="B20" s="2195" t="s">
        <v>656</v>
      </c>
      <c r="C20" s="2196"/>
      <c r="D20" s="2196"/>
      <c r="E20" s="2196"/>
      <c r="F20" s="2196"/>
      <c r="G20" s="2196"/>
      <c r="H20" s="2196"/>
      <c r="I20" s="2150" t="s">
        <v>452</v>
      </c>
      <c r="J20" s="2151"/>
      <c r="K20" s="2151"/>
      <c r="L20" s="2151"/>
      <c r="M20" s="2151"/>
      <c r="N20" s="2151"/>
      <c r="O20" s="2151"/>
      <c r="P20" s="2152"/>
      <c r="Q20" s="2151" t="s">
        <v>453</v>
      </c>
      <c r="R20" s="2151"/>
      <c r="S20" s="2152"/>
    </row>
    <row r="21" spans="1:31" ht="20.149999999999999" customHeight="1" x14ac:dyDescent="0.4">
      <c r="A21" s="1751" t="s">
        <v>454</v>
      </c>
      <c r="B21" s="1815" t="s">
        <v>657</v>
      </c>
      <c r="C21" s="1816"/>
      <c r="D21" s="1816"/>
      <c r="E21" s="1816"/>
      <c r="F21" s="1816"/>
      <c r="G21" s="1816"/>
      <c r="H21" s="1816"/>
      <c r="I21" s="1007"/>
      <c r="J21" s="911" t="s">
        <v>456</v>
      </c>
      <c r="K21" s="912"/>
      <c r="L21" s="912"/>
      <c r="M21" s="912"/>
      <c r="N21" s="1008"/>
      <c r="O21" s="1009"/>
      <c r="P21" s="834"/>
      <c r="Q21" s="1010"/>
      <c r="R21" s="1010"/>
      <c r="S21" s="1011"/>
    </row>
    <row r="22" spans="1:31" ht="57.75" customHeight="1" x14ac:dyDescent="0.4">
      <c r="A22" s="1752"/>
      <c r="B22" s="1840"/>
      <c r="C22" s="1841"/>
      <c r="D22" s="1841"/>
      <c r="E22" s="1841"/>
      <c r="F22" s="1841"/>
      <c r="G22" s="1841"/>
      <c r="H22" s="1841"/>
      <c r="I22" s="1012"/>
      <c r="J22" s="521"/>
      <c r="K22" s="522" t="s">
        <v>658</v>
      </c>
      <c r="L22" s="522" t="s">
        <v>659</v>
      </c>
      <c r="M22" s="522" t="s">
        <v>660</v>
      </c>
      <c r="N22" s="2200" t="s">
        <v>661</v>
      </c>
      <c r="O22" s="2201"/>
      <c r="P22" s="1762" t="s">
        <v>662</v>
      </c>
      <c r="Q22" s="523"/>
      <c r="R22" s="523"/>
      <c r="S22" s="1013"/>
    </row>
    <row r="23" spans="1:31" ht="52.5" customHeight="1" x14ac:dyDescent="0.4">
      <c r="A23" s="1752"/>
      <c r="B23" s="1840"/>
      <c r="C23" s="1841"/>
      <c r="D23" s="1841"/>
      <c r="E23" s="1841"/>
      <c r="F23" s="1841"/>
      <c r="G23" s="1841"/>
      <c r="H23" s="1841"/>
      <c r="I23" s="1012"/>
      <c r="J23" s="524" t="s">
        <v>663</v>
      </c>
      <c r="K23" s="525"/>
      <c r="L23" s="525"/>
      <c r="M23" s="525"/>
      <c r="N23" s="2202"/>
      <c r="O23" s="2203"/>
      <c r="P23" s="1762"/>
      <c r="Q23" s="523"/>
      <c r="R23" s="523"/>
      <c r="S23" s="1013"/>
    </row>
    <row r="24" spans="1:31" ht="46.5" customHeight="1" x14ac:dyDescent="0.4">
      <c r="A24" s="1752"/>
      <c r="B24" s="1840"/>
      <c r="C24" s="1841"/>
      <c r="D24" s="1841"/>
      <c r="E24" s="1841"/>
      <c r="F24" s="1841"/>
      <c r="G24" s="1841"/>
      <c r="H24" s="1841"/>
      <c r="I24" s="1012"/>
      <c r="J24" s="524" t="s">
        <v>464</v>
      </c>
      <c r="K24" s="526" t="s">
        <v>664</v>
      </c>
      <c r="L24" s="526" t="s">
        <v>665</v>
      </c>
      <c r="M24" s="526" t="s">
        <v>666</v>
      </c>
      <c r="N24" s="2220" t="s">
        <v>667</v>
      </c>
      <c r="O24" s="2221"/>
      <c r="P24" s="1762"/>
      <c r="Q24" s="523"/>
      <c r="R24" s="523"/>
      <c r="S24" s="1013"/>
    </row>
    <row r="25" spans="1:31" ht="31.5" customHeight="1" x14ac:dyDescent="0.4">
      <c r="A25" s="1752"/>
      <c r="B25" s="1840"/>
      <c r="C25" s="1841"/>
      <c r="D25" s="1841"/>
      <c r="E25" s="1841"/>
      <c r="F25" s="1841"/>
      <c r="G25" s="1841"/>
      <c r="H25" s="1841"/>
      <c r="I25" s="1012"/>
      <c r="J25" s="524" t="s">
        <v>471</v>
      </c>
      <c r="K25" s="527" t="str">
        <f>IF(ISBLANK(K23),"",(K23-K24))</f>
        <v/>
      </c>
      <c r="L25" s="527" t="str">
        <f>IF(ISBLANK(L23),"",(L23-L24))</f>
        <v/>
      </c>
      <c r="M25" s="527" t="str">
        <f>IF(ISBLANK(M23),"",(M23-M24))</f>
        <v/>
      </c>
      <c r="N25" s="2222" t="str">
        <f>IF(ISBLANK(N23),"",(N23-N24))</f>
        <v/>
      </c>
      <c r="O25" s="2223"/>
      <c r="P25" s="1762"/>
      <c r="Q25" s="523"/>
      <c r="R25" s="523"/>
      <c r="S25" s="1013"/>
    </row>
    <row r="26" spans="1:31" ht="26.25" customHeight="1" x14ac:dyDescent="0.4">
      <c r="A26" s="1752"/>
      <c r="B26" s="1840"/>
      <c r="C26" s="1841"/>
      <c r="D26" s="1841"/>
      <c r="E26" s="1841"/>
      <c r="F26" s="1841"/>
      <c r="G26" s="1841"/>
      <c r="H26" s="1841"/>
      <c r="I26" s="1014" t="s">
        <v>668</v>
      </c>
      <c r="J26" s="261"/>
      <c r="K26" s="492"/>
      <c r="L26" s="492"/>
      <c r="M26" s="492"/>
      <c r="N26" s="492"/>
      <c r="O26" s="49"/>
      <c r="P26" s="806"/>
      <c r="Q26" s="523"/>
      <c r="R26" s="523"/>
      <c r="S26" s="1013"/>
    </row>
    <row r="27" spans="1:31" ht="13.4" customHeight="1" x14ac:dyDescent="0.4">
      <c r="A27" s="1753"/>
      <c r="B27" s="1829"/>
      <c r="C27" s="1830"/>
      <c r="D27" s="1830"/>
      <c r="E27" s="1830"/>
      <c r="F27" s="1830"/>
      <c r="G27" s="1830"/>
      <c r="H27" s="1830"/>
      <c r="I27" s="1015"/>
      <c r="J27" s="1016"/>
      <c r="K27" s="1017"/>
      <c r="L27" s="1017"/>
      <c r="M27" s="1017"/>
      <c r="N27" s="1017"/>
      <c r="O27" s="1017"/>
      <c r="P27" s="1018"/>
      <c r="Q27" s="1019"/>
      <c r="R27" s="1019"/>
      <c r="S27" s="1020"/>
    </row>
    <row r="28" spans="1:31" ht="174" customHeight="1" x14ac:dyDescent="0.4">
      <c r="A28" s="916" t="s">
        <v>472</v>
      </c>
      <c r="B28" s="1946" t="s">
        <v>669</v>
      </c>
      <c r="C28" s="1947"/>
      <c r="D28" s="1947"/>
      <c r="E28" s="1947"/>
      <c r="F28" s="1947"/>
      <c r="G28" s="1947"/>
      <c r="H28" s="1947"/>
      <c r="I28" s="2173" t="s">
        <v>439</v>
      </c>
      <c r="J28" s="2174"/>
      <c r="K28" s="2174"/>
      <c r="L28" s="2174"/>
      <c r="M28" s="2174"/>
      <c r="N28" s="2174"/>
      <c r="O28" s="2174"/>
      <c r="P28" s="2175"/>
      <c r="Q28" s="1021"/>
      <c r="R28" s="1021"/>
      <c r="S28" s="1022"/>
    </row>
    <row r="29" spans="1:31" s="46" customFormat="1" ht="94.5" customHeight="1" x14ac:dyDescent="0.35">
      <c r="A29" s="928" t="s">
        <v>474</v>
      </c>
      <c r="B29" s="1674" t="s">
        <v>670</v>
      </c>
      <c r="C29" s="1675"/>
      <c r="D29" s="1675"/>
      <c r="E29" s="1675"/>
      <c r="F29" s="1675"/>
      <c r="G29" s="1675"/>
      <c r="H29" s="1675"/>
      <c r="I29" s="2173" t="s">
        <v>439</v>
      </c>
      <c r="J29" s="2174"/>
      <c r="K29" s="2174"/>
      <c r="L29" s="2174"/>
      <c r="M29" s="2174"/>
      <c r="N29" s="2174"/>
      <c r="O29" s="2174"/>
      <c r="P29" s="2175"/>
      <c r="Q29" s="1023"/>
      <c r="R29" s="1023"/>
      <c r="S29" s="1024"/>
    </row>
    <row r="30" spans="1:31" s="46" customFormat="1" ht="90" customHeight="1" x14ac:dyDescent="0.35">
      <c r="A30" s="928" t="s">
        <v>476</v>
      </c>
      <c r="B30" s="1946" t="s">
        <v>671</v>
      </c>
      <c r="C30" s="1947"/>
      <c r="D30" s="1947"/>
      <c r="E30" s="1947"/>
      <c r="F30" s="1947"/>
      <c r="G30" s="1947"/>
      <c r="H30" s="1947"/>
      <c r="I30" s="2173" t="s">
        <v>439</v>
      </c>
      <c r="J30" s="2174"/>
      <c r="K30" s="2174"/>
      <c r="L30" s="2174"/>
      <c r="M30" s="2174"/>
      <c r="N30" s="2174"/>
      <c r="O30" s="2174"/>
      <c r="P30" s="2175"/>
      <c r="Q30" s="1021"/>
      <c r="R30" s="1021"/>
      <c r="S30" s="1022"/>
    </row>
    <row r="31" spans="1:31" s="46" customFormat="1" ht="183.75" customHeight="1" x14ac:dyDescent="0.35">
      <c r="A31" s="936" t="s">
        <v>478</v>
      </c>
      <c r="B31" s="1674" t="s">
        <v>672</v>
      </c>
      <c r="C31" s="1675"/>
      <c r="D31" s="1675"/>
      <c r="E31" s="1675"/>
      <c r="F31" s="1675"/>
      <c r="G31" s="1675"/>
      <c r="H31" s="1675"/>
      <c r="I31" s="2173" t="s">
        <v>439</v>
      </c>
      <c r="J31" s="2174"/>
      <c r="K31" s="2174"/>
      <c r="L31" s="2174"/>
      <c r="M31" s="2174"/>
      <c r="N31" s="2174"/>
      <c r="O31" s="2174"/>
      <c r="P31" s="2175"/>
      <c r="Q31" s="1025"/>
      <c r="R31" s="1025"/>
      <c r="S31" s="1026"/>
    </row>
    <row r="32" spans="1:31" s="46" customFormat="1" ht="180.75" customHeight="1" x14ac:dyDescent="0.35">
      <c r="A32" s="928" t="s">
        <v>480</v>
      </c>
      <c r="B32" s="1674" t="s">
        <v>673</v>
      </c>
      <c r="C32" s="1675"/>
      <c r="D32" s="1675"/>
      <c r="E32" s="1675"/>
      <c r="F32" s="1675"/>
      <c r="G32" s="1675"/>
      <c r="H32" s="1675"/>
      <c r="I32" s="2173" t="s">
        <v>439</v>
      </c>
      <c r="J32" s="2174"/>
      <c r="K32" s="2174"/>
      <c r="L32" s="2174"/>
      <c r="M32" s="2174"/>
      <c r="N32" s="2174"/>
      <c r="O32" s="2174"/>
      <c r="P32" s="2175"/>
      <c r="Q32" s="1021"/>
      <c r="R32" s="1021"/>
      <c r="S32" s="1022"/>
    </row>
    <row r="33" spans="1:31" s="46" customFormat="1" ht="120.75" customHeight="1" x14ac:dyDescent="0.35">
      <c r="A33" s="928" t="s">
        <v>482</v>
      </c>
      <c r="B33" s="1946" t="s">
        <v>674</v>
      </c>
      <c r="C33" s="1947"/>
      <c r="D33" s="1947"/>
      <c r="E33" s="1947"/>
      <c r="F33" s="1947"/>
      <c r="G33" s="1947"/>
      <c r="H33" s="1947"/>
      <c r="I33" s="2173" t="s">
        <v>439</v>
      </c>
      <c r="J33" s="2174"/>
      <c r="K33" s="2174"/>
      <c r="L33" s="2174"/>
      <c r="M33" s="2174"/>
      <c r="N33" s="2174"/>
      <c r="O33" s="2174"/>
      <c r="P33" s="2175"/>
      <c r="Q33" s="1021"/>
      <c r="R33" s="1021"/>
      <c r="S33" s="1022"/>
    </row>
    <row r="34" spans="1:31" s="46" customFormat="1" ht="267.75" customHeight="1" x14ac:dyDescent="0.35">
      <c r="A34" s="1751" t="s">
        <v>484</v>
      </c>
      <c r="B34" s="2191" t="s">
        <v>675</v>
      </c>
      <c r="C34" s="2192"/>
      <c r="D34" s="2192"/>
      <c r="E34" s="2192"/>
      <c r="F34" s="2192"/>
      <c r="G34" s="2192"/>
      <c r="H34" s="2193"/>
      <c r="I34" s="2188" t="s">
        <v>439</v>
      </c>
      <c r="J34" s="2189"/>
      <c r="K34" s="2189"/>
      <c r="L34" s="2189"/>
      <c r="M34" s="2189"/>
      <c r="N34" s="2189"/>
      <c r="O34" s="2189"/>
      <c r="P34" s="2190"/>
      <c r="Q34" s="1027"/>
      <c r="R34" s="1010"/>
      <c r="S34" s="1011"/>
    </row>
    <row r="35" spans="1:31" s="46" customFormat="1" ht="312.75" customHeight="1" x14ac:dyDescent="0.35">
      <c r="A35" s="1753"/>
      <c r="B35" s="2194"/>
      <c r="C35" s="2030"/>
      <c r="D35" s="2030"/>
      <c r="E35" s="2030"/>
      <c r="F35" s="2030"/>
      <c r="G35" s="2030"/>
      <c r="H35" s="2031"/>
      <c r="I35" s="1028"/>
      <c r="J35" s="1029"/>
      <c r="K35" s="1029"/>
      <c r="L35" s="1029"/>
      <c r="M35" s="1029"/>
      <c r="N35" s="1029"/>
      <c r="O35" s="1029"/>
      <c r="P35" s="1030"/>
      <c r="Q35" s="1031"/>
      <c r="R35" s="1019"/>
      <c r="S35" s="1020"/>
    </row>
    <row r="36" spans="1:31" ht="60" customHeight="1" x14ac:dyDescent="0.4">
      <c r="A36" s="1032" t="s">
        <v>676</v>
      </c>
      <c r="B36" s="1947" t="s">
        <v>677</v>
      </c>
      <c r="C36" s="1947"/>
      <c r="D36" s="1947"/>
      <c r="E36" s="1947"/>
      <c r="F36" s="1947"/>
      <c r="G36" s="1947"/>
      <c r="H36" s="1947"/>
      <c r="I36" s="2173" t="s">
        <v>439</v>
      </c>
      <c r="J36" s="2174"/>
      <c r="K36" s="2174"/>
      <c r="L36" s="2174"/>
      <c r="M36" s="2174"/>
      <c r="N36" s="2174"/>
      <c r="O36" s="2174"/>
      <c r="P36" s="2175"/>
      <c r="Q36" s="1010"/>
      <c r="R36" s="1010"/>
      <c r="S36" s="1011"/>
    </row>
    <row r="37" spans="1:31" ht="51.75" customHeight="1" x14ac:dyDescent="0.4">
      <c r="A37" s="1032" t="s">
        <v>678</v>
      </c>
      <c r="B37" s="2179" t="s">
        <v>679</v>
      </c>
      <c r="C37" s="2180"/>
      <c r="D37" s="2180"/>
      <c r="E37" s="2180"/>
      <c r="F37" s="2180"/>
      <c r="G37" s="2180"/>
      <c r="H37" s="2180"/>
      <c r="I37" s="2181" t="s">
        <v>680</v>
      </c>
      <c r="J37" s="2181"/>
      <c r="K37" s="2181"/>
      <c r="L37" s="2181"/>
      <c r="M37" s="2181"/>
      <c r="N37" s="2181"/>
      <c r="O37" s="2181"/>
      <c r="P37" s="2181"/>
      <c r="Q37" s="2182" t="s">
        <v>453</v>
      </c>
      <c r="R37" s="2183"/>
      <c r="S37" s="2184"/>
    </row>
    <row r="38" spans="1:31" ht="84.75" customHeight="1" x14ac:dyDescent="0.4">
      <c r="A38" s="1033" t="s">
        <v>454</v>
      </c>
      <c r="B38" s="2185" t="s">
        <v>681</v>
      </c>
      <c r="C38" s="2186"/>
      <c r="D38" s="2186"/>
      <c r="E38" s="2186"/>
      <c r="F38" s="2186"/>
      <c r="G38" s="2186"/>
      <c r="H38" s="2187"/>
      <c r="I38" s="2173" t="s">
        <v>439</v>
      </c>
      <c r="J38" s="2174"/>
      <c r="K38" s="2174"/>
      <c r="L38" s="2174"/>
      <c r="M38" s="2174"/>
      <c r="N38" s="2174"/>
      <c r="O38" s="2174"/>
      <c r="P38" s="2175"/>
      <c r="Q38" s="2176"/>
      <c r="R38" s="2177"/>
      <c r="S38" s="2178"/>
    </row>
    <row r="39" spans="1:31" ht="93" customHeight="1" x14ac:dyDescent="0.4">
      <c r="A39" s="1034" t="s">
        <v>472</v>
      </c>
      <c r="B39" s="2170" t="s">
        <v>682</v>
      </c>
      <c r="C39" s="2171"/>
      <c r="D39" s="2171"/>
      <c r="E39" s="2171"/>
      <c r="F39" s="2171"/>
      <c r="G39" s="2171"/>
      <c r="H39" s="2172"/>
      <c r="I39" s="2173" t="s">
        <v>439</v>
      </c>
      <c r="J39" s="2174"/>
      <c r="K39" s="2174"/>
      <c r="L39" s="2174"/>
      <c r="M39" s="2174"/>
      <c r="N39" s="2174"/>
      <c r="O39" s="2174"/>
      <c r="P39" s="2175"/>
      <c r="Q39" s="2176"/>
      <c r="R39" s="2177"/>
      <c r="S39" s="2178"/>
    </row>
    <row r="40" spans="1:31" ht="20" x14ac:dyDescent="0.4">
      <c r="A40" s="2028" t="s">
        <v>683</v>
      </c>
      <c r="B40" s="871" t="s">
        <v>498</v>
      </c>
      <c r="C40" s="1035"/>
      <c r="D40" s="1035"/>
      <c r="E40" s="1035"/>
      <c r="F40" s="1035"/>
      <c r="G40" s="1035"/>
      <c r="H40" s="1036"/>
      <c r="I40" s="246"/>
      <c r="J40" s="246"/>
      <c r="K40" s="246"/>
      <c r="L40" s="246"/>
      <c r="M40" s="246"/>
      <c r="N40" s="246"/>
      <c r="O40" s="246"/>
      <c r="P40" s="246"/>
    </row>
    <row r="41" spans="1:31" ht="46.5" customHeight="1" x14ac:dyDescent="0.4">
      <c r="A41" s="2029"/>
      <c r="B41" s="2030" t="s">
        <v>499</v>
      </c>
      <c r="C41" s="2030"/>
      <c r="D41" s="2030"/>
      <c r="E41" s="2030"/>
      <c r="F41" s="2030"/>
      <c r="G41" s="2030"/>
      <c r="H41" s="2031"/>
      <c r="I41" s="246"/>
      <c r="J41" s="246"/>
      <c r="K41" s="246"/>
      <c r="L41" s="246"/>
      <c r="M41" s="246"/>
      <c r="N41" s="246"/>
      <c r="O41" s="246"/>
      <c r="P41" s="246"/>
    </row>
    <row r="42" spans="1:31" ht="20.25" customHeight="1" x14ac:dyDescent="0.4">
      <c r="B42" s="273"/>
      <c r="C42" s="273"/>
      <c r="D42" s="273"/>
      <c r="E42" s="273"/>
      <c r="F42" s="273"/>
      <c r="G42" s="273"/>
      <c r="H42" s="273"/>
      <c r="I42" s="246"/>
      <c r="J42" s="246"/>
      <c r="K42" s="246"/>
      <c r="L42" s="246"/>
      <c r="M42" s="246"/>
      <c r="N42" s="246"/>
      <c r="O42" s="246"/>
      <c r="P42" s="246"/>
    </row>
    <row r="43" spans="1:31" ht="20.25" customHeight="1" x14ac:dyDescent="0.4">
      <c r="B43" s="273"/>
      <c r="C43" s="273"/>
      <c r="D43" s="273"/>
      <c r="E43" s="273"/>
      <c r="F43" s="273"/>
      <c r="G43" s="273"/>
      <c r="H43" s="273"/>
      <c r="I43" s="246"/>
      <c r="J43" s="246"/>
      <c r="K43" s="246"/>
      <c r="L43" s="246"/>
      <c r="M43" s="246"/>
      <c r="N43" s="246"/>
      <c r="O43" s="246"/>
      <c r="P43" s="246"/>
    </row>
    <row r="44" spans="1:31" s="528" customFormat="1" ht="25.5" customHeight="1" x14ac:dyDescent="0.5">
      <c r="A44" s="264" t="s">
        <v>684</v>
      </c>
      <c r="J44" s="529"/>
      <c r="K44" s="529"/>
      <c r="L44" s="529"/>
      <c r="M44" s="529"/>
      <c r="N44" s="529"/>
      <c r="O44" s="529"/>
      <c r="T44" s="530"/>
    </row>
    <row r="45" spans="1:31" s="528" customFormat="1" ht="20.25" customHeight="1" x14ac:dyDescent="0.45">
      <c r="A45" s="50"/>
      <c r="J45" s="529"/>
      <c r="K45" s="529"/>
      <c r="L45" s="529"/>
      <c r="M45" s="529"/>
      <c r="N45" s="529"/>
      <c r="O45" s="529"/>
    </row>
    <row r="46" spans="1:31" ht="20.25" customHeight="1" x14ac:dyDescent="0.4">
      <c r="A46" s="48" t="s">
        <v>685</v>
      </c>
    </row>
    <row r="47" spans="1:31" s="3" customFormat="1" ht="18.75" customHeight="1" x14ac:dyDescent="0.4">
      <c r="A47" s="46" t="s">
        <v>449</v>
      </c>
      <c r="B47" s="41"/>
      <c r="C47" s="41"/>
      <c r="E47" s="41"/>
      <c r="F47" s="41"/>
      <c r="G47" s="41"/>
      <c r="H47" s="41"/>
      <c r="I47" s="41"/>
      <c r="J47" s="41"/>
      <c r="K47" s="41"/>
      <c r="L47" s="41"/>
      <c r="M47" s="41"/>
      <c r="N47" s="41"/>
      <c r="O47" s="41"/>
      <c r="P47" s="41"/>
      <c r="Q47" s="41"/>
      <c r="R47" s="41"/>
      <c r="S47" s="41"/>
      <c r="T47" s="41"/>
      <c r="U47" s="41"/>
      <c r="V47" s="41"/>
      <c r="W47" s="41"/>
      <c r="X47" s="41"/>
      <c r="Y47" s="41"/>
      <c r="Z47" s="41"/>
      <c r="AA47" s="41"/>
      <c r="AB47" s="41"/>
      <c r="AC47" s="41"/>
      <c r="AD47" s="41"/>
      <c r="AE47" s="41"/>
    </row>
    <row r="48" spans="1:31" s="531" customFormat="1" ht="20.25" customHeight="1" x14ac:dyDescent="0.4">
      <c r="A48" s="8" t="s">
        <v>502</v>
      </c>
      <c r="J48" s="532"/>
      <c r="K48" s="532"/>
      <c r="L48" s="532"/>
      <c r="M48" s="532"/>
      <c r="N48" s="532"/>
      <c r="O48" s="532"/>
    </row>
    <row r="49" spans="1:19" ht="27" customHeight="1" x14ac:dyDescent="0.4">
      <c r="A49" s="2161" t="s">
        <v>503</v>
      </c>
      <c r="B49" s="2147" t="s">
        <v>504</v>
      </c>
      <c r="C49" s="2161" t="s">
        <v>505</v>
      </c>
      <c r="D49" s="2161" t="s">
        <v>538</v>
      </c>
      <c r="E49" s="2147" t="s">
        <v>686</v>
      </c>
      <c r="F49" s="2164" t="s">
        <v>687</v>
      </c>
      <c r="G49" s="2165"/>
      <c r="H49" s="2147" t="s">
        <v>688</v>
      </c>
      <c r="I49" s="2147" t="s">
        <v>689</v>
      </c>
      <c r="J49" s="2150" t="s">
        <v>690</v>
      </c>
      <c r="K49" s="2151"/>
      <c r="L49" s="2151"/>
      <c r="M49" s="2151"/>
      <c r="N49" s="2151"/>
      <c r="O49" s="2152"/>
      <c r="P49" s="2153" t="s">
        <v>453</v>
      </c>
      <c r="Q49" s="2154"/>
      <c r="R49" s="2155"/>
      <c r="S49" s="1919" t="s">
        <v>512</v>
      </c>
    </row>
    <row r="50" spans="1:19" ht="20.25" customHeight="1" x14ac:dyDescent="0.4">
      <c r="A50" s="2162"/>
      <c r="B50" s="2148"/>
      <c r="C50" s="2162"/>
      <c r="D50" s="2162"/>
      <c r="E50" s="2148"/>
      <c r="F50" s="2166"/>
      <c r="G50" s="2167"/>
      <c r="H50" s="2148"/>
      <c r="I50" s="2148"/>
      <c r="J50" s="2156" t="s">
        <v>691</v>
      </c>
      <c r="K50" s="2157"/>
      <c r="L50" s="2157"/>
      <c r="M50" s="2157"/>
      <c r="N50" s="2157"/>
      <c r="O50" s="2158"/>
      <c r="P50" s="2153"/>
      <c r="Q50" s="2154"/>
      <c r="R50" s="2155"/>
      <c r="S50" s="1921"/>
    </row>
    <row r="51" spans="1:19" ht="190.5" customHeight="1" x14ac:dyDescent="0.4">
      <c r="A51" s="2163"/>
      <c r="B51" s="2149"/>
      <c r="C51" s="2163"/>
      <c r="D51" s="2163"/>
      <c r="E51" s="2149"/>
      <c r="F51" s="2168"/>
      <c r="G51" s="2169"/>
      <c r="H51" s="2149"/>
      <c r="I51" s="2149"/>
      <c r="J51" s="2159" t="s">
        <v>692</v>
      </c>
      <c r="K51" s="2160"/>
      <c r="L51" s="1037" t="s">
        <v>693</v>
      </c>
      <c r="M51" s="2159" t="s">
        <v>694</v>
      </c>
      <c r="N51" s="2160"/>
      <c r="O51" s="1037" t="s">
        <v>695</v>
      </c>
      <c r="P51" s="2153"/>
      <c r="Q51" s="2154"/>
      <c r="R51" s="2155"/>
      <c r="S51" s="994" t="s">
        <v>535</v>
      </c>
    </row>
    <row r="52" spans="1:19" ht="50.15" customHeight="1" x14ac:dyDescent="0.4">
      <c r="A52" s="979">
        <v>1</v>
      </c>
      <c r="B52" s="1038"/>
      <c r="C52" s="1039"/>
      <c r="D52" s="1040"/>
      <c r="E52" s="1040"/>
      <c r="F52" s="1907"/>
      <c r="G52" s="1909"/>
      <c r="H52" s="1041"/>
      <c r="I52" s="1041"/>
      <c r="J52" s="2145"/>
      <c r="K52" s="2146"/>
      <c r="L52" s="1040"/>
      <c r="M52" s="1907"/>
      <c r="N52" s="1909"/>
      <c r="O52" s="1040"/>
      <c r="P52" s="2113"/>
      <c r="Q52" s="2114"/>
      <c r="R52" s="2115"/>
      <c r="S52" s="1042"/>
    </row>
    <row r="53" spans="1:19" ht="50.15" customHeight="1" x14ac:dyDescent="0.4">
      <c r="A53" s="979">
        <v>2</v>
      </c>
      <c r="B53" s="1038"/>
      <c r="C53" s="1039"/>
      <c r="D53" s="1040"/>
      <c r="E53" s="1040"/>
      <c r="F53" s="1907"/>
      <c r="G53" s="1909"/>
      <c r="H53" s="1041"/>
      <c r="I53" s="1041"/>
      <c r="J53" s="2032"/>
      <c r="K53" s="2033"/>
      <c r="L53" s="1040"/>
      <c r="M53" s="1907"/>
      <c r="N53" s="1909"/>
      <c r="O53" s="1040"/>
      <c r="P53" s="2113"/>
      <c r="Q53" s="2114"/>
      <c r="R53" s="2115"/>
      <c r="S53" s="1042"/>
    </row>
    <row r="54" spans="1:19" ht="50.15" customHeight="1" x14ac:dyDescent="0.4">
      <c r="A54" s="979">
        <v>3</v>
      </c>
      <c r="B54" s="1038"/>
      <c r="C54" s="1039"/>
      <c r="D54" s="1040"/>
      <c r="E54" s="1040"/>
      <c r="F54" s="1907"/>
      <c r="G54" s="1909"/>
      <c r="H54" s="1041"/>
      <c r="I54" s="1041"/>
      <c r="J54" s="2032"/>
      <c r="K54" s="2033"/>
      <c r="L54" s="1040"/>
      <c r="M54" s="1907"/>
      <c r="N54" s="1909"/>
      <c r="O54" s="1040"/>
      <c r="P54" s="2113"/>
      <c r="Q54" s="2114"/>
      <c r="R54" s="2115"/>
      <c r="S54" s="1042"/>
    </row>
    <row r="55" spans="1:19" ht="50.15" customHeight="1" x14ac:dyDescent="0.4">
      <c r="A55" s="979">
        <v>4</v>
      </c>
      <c r="B55" s="1038"/>
      <c r="C55" s="1039"/>
      <c r="D55" s="1040"/>
      <c r="E55" s="1040"/>
      <c r="F55" s="1907"/>
      <c r="G55" s="1909"/>
      <c r="H55" s="1041"/>
      <c r="I55" s="1041"/>
      <c r="J55" s="2032"/>
      <c r="K55" s="2033"/>
      <c r="L55" s="1040"/>
      <c r="M55" s="1907"/>
      <c r="N55" s="1909"/>
      <c r="O55" s="1040"/>
      <c r="P55" s="2113"/>
      <c r="Q55" s="2114"/>
      <c r="R55" s="2115"/>
      <c r="S55" s="1042"/>
    </row>
    <row r="56" spans="1:19" ht="50.15" customHeight="1" x14ac:dyDescent="0.4">
      <c r="A56" s="979">
        <v>5</v>
      </c>
      <c r="B56" s="1038"/>
      <c r="C56" s="1039"/>
      <c r="D56" s="1040"/>
      <c r="E56" s="1040"/>
      <c r="F56" s="1907"/>
      <c r="G56" s="1909"/>
      <c r="H56" s="1041"/>
      <c r="I56" s="1041"/>
      <c r="J56" s="2032"/>
      <c r="K56" s="2033"/>
      <c r="L56" s="1040"/>
      <c r="M56" s="1907"/>
      <c r="N56" s="1909"/>
      <c r="O56" s="1040"/>
      <c r="P56" s="2113"/>
      <c r="Q56" s="2114"/>
      <c r="R56" s="2115"/>
      <c r="S56" s="1042"/>
    </row>
    <row r="57" spans="1:19" ht="50.15" customHeight="1" x14ac:dyDescent="0.4">
      <c r="A57" s="979">
        <v>6</v>
      </c>
      <c r="B57" s="1038"/>
      <c r="C57" s="1039"/>
      <c r="D57" s="1040"/>
      <c r="E57" s="1040"/>
      <c r="F57" s="1907"/>
      <c r="G57" s="1909"/>
      <c r="H57" s="1041"/>
      <c r="I57" s="1041"/>
      <c r="J57" s="2032"/>
      <c r="K57" s="2033"/>
      <c r="L57" s="1040"/>
      <c r="M57" s="1907"/>
      <c r="N57" s="1909"/>
      <c r="O57" s="1040"/>
      <c r="P57" s="2113"/>
      <c r="Q57" s="2114"/>
      <c r="R57" s="2115"/>
      <c r="S57" s="1042"/>
    </row>
    <row r="58" spans="1:19" ht="50.15" customHeight="1" x14ac:dyDescent="0.4">
      <c r="A58" s="979">
        <v>7</v>
      </c>
      <c r="B58" s="1038"/>
      <c r="C58" s="1039"/>
      <c r="D58" s="1040"/>
      <c r="E58" s="1040"/>
      <c r="F58" s="1907"/>
      <c r="G58" s="1909"/>
      <c r="H58" s="1041"/>
      <c r="I58" s="1041"/>
      <c r="J58" s="2032"/>
      <c r="K58" s="2033"/>
      <c r="L58" s="1040"/>
      <c r="M58" s="1907"/>
      <c r="N58" s="1909"/>
      <c r="O58" s="1040"/>
      <c r="P58" s="2113"/>
      <c r="Q58" s="2114"/>
      <c r="R58" s="2115"/>
      <c r="S58" s="1042"/>
    </row>
    <row r="59" spans="1:19" ht="50.15" customHeight="1" x14ac:dyDescent="0.4">
      <c r="A59" s="979">
        <v>8</v>
      </c>
      <c r="B59" s="1038"/>
      <c r="C59" s="1039"/>
      <c r="D59" s="1040"/>
      <c r="E59" s="1040"/>
      <c r="F59" s="1907"/>
      <c r="G59" s="1909"/>
      <c r="H59" s="1041"/>
      <c r="I59" s="1041"/>
      <c r="J59" s="2032"/>
      <c r="K59" s="2033"/>
      <c r="L59" s="1040"/>
      <c r="M59" s="1907"/>
      <c r="N59" s="1909"/>
      <c r="O59" s="1040"/>
      <c r="P59" s="2113"/>
      <c r="Q59" s="2114"/>
      <c r="R59" s="2115"/>
      <c r="S59" s="1042"/>
    </row>
    <row r="60" spans="1:19" ht="50.15" customHeight="1" x14ac:dyDescent="0.4">
      <c r="A60" s="979">
        <v>9</v>
      </c>
      <c r="B60" s="1038"/>
      <c r="C60" s="1039"/>
      <c r="D60" s="1040"/>
      <c r="E60" s="1040"/>
      <c r="F60" s="1907"/>
      <c r="G60" s="1909"/>
      <c r="H60" s="1041"/>
      <c r="I60" s="1041"/>
      <c r="J60" s="2032"/>
      <c r="K60" s="2033"/>
      <c r="L60" s="1040"/>
      <c r="M60" s="1907"/>
      <c r="N60" s="1909"/>
      <c r="O60" s="1040"/>
      <c r="P60" s="2113"/>
      <c r="Q60" s="2114"/>
      <c r="R60" s="2115"/>
      <c r="S60" s="1042"/>
    </row>
    <row r="61" spans="1:19" ht="50.15" customHeight="1" x14ac:dyDescent="0.4">
      <c r="A61" s="979">
        <v>10</v>
      </c>
      <c r="B61" s="1038"/>
      <c r="C61" s="1039"/>
      <c r="D61" s="1040"/>
      <c r="E61" s="1040"/>
      <c r="F61" s="1907"/>
      <c r="G61" s="1909"/>
      <c r="H61" s="1041"/>
      <c r="I61" s="1041"/>
      <c r="J61" s="2032"/>
      <c r="K61" s="2033"/>
      <c r="L61" s="1040"/>
      <c r="M61" s="1907"/>
      <c r="N61" s="1909"/>
      <c r="O61" s="1040"/>
      <c r="P61" s="2113"/>
      <c r="Q61" s="2114"/>
      <c r="R61" s="2115"/>
      <c r="S61" s="1042"/>
    </row>
    <row r="62" spans="1:19" ht="25.4" customHeight="1" thickBot="1" x14ac:dyDescent="0.5">
      <c r="A62" s="2128" t="s">
        <v>696</v>
      </c>
      <c r="B62" s="2129"/>
      <c r="C62" s="2129"/>
      <c r="D62" s="2129"/>
      <c r="E62" s="2129"/>
      <c r="F62" s="2129"/>
      <c r="G62" s="2130"/>
      <c r="H62" s="539">
        <f>SUM(H52:H61)</f>
        <v>0</v>
      </c>
      <c r="I62" s="539">
        <f>SUM(I52:I61)</f>
        <v>0</v>
      </c>
      <c r="Q62" s="357"/>
      <c r="S62" s="357">
        <f>SUBTOTAL(3,S52:S61)</f>
        <v>0</v>
      </c>
    </row>
    <row r="63" spans="1:19" ht="21" customHeight="1" thickTop="1" x14ac:dyDescent="0.4">
      <c r="H63" s="309"/>
      <c r="I63" s="309"/>
    </row>
    <row r="64" spans="1:19" ht="20.25" customHeight="1" x14ac:dyDescent="0.4">
      <c r="H64" s="309"/>
      <c r="I64" s="309"/>
    </row>
    <row r="65" spans="1:31" ht="20.25" customHeight="1" x14ac:dyDescent="0.4">
      <c r="A65" s="48" t="s">
        <v>697</v>
      </c>
      <c r="H65" s="309"/>
      <c r="I65" s="309"/>
    </row>
    <row r="66" spans="1:31" s="3" customFormat="1" ht="20.25" customHeight="1" x14ac:dyDescent="0.4">
      <c r="A66" s="46" t="s">
        <v>449</v>
      </c>
      <c r="B66" s="41"/>
      <c r="C66" s="41"/>
      <c r="E66" s="41"/>
      <c r="F66" s="41"/>
      <c r="G66" s="41"/>
      <c r="H66" s="41"/>
      <c r="I66" s="41"/>
      <c r="J66" s="41"/>
      <c r="K66" s="41"/>
      <c r="L66" s="41"/>
      <c r="M66" s="41"/>
      <c r="N66" s="41"/>
      <c r="O66" s="41"/>
      <c r="P66" s="41"/>
      <c r="Q66" s="528"/>
      <c r="R66" s="41"/>
      <c r="S66" s="41"/>
      <c r="T66" s="41"/>
      <c r="U66" s="41"/>
      <c r="V66" s="41"/>
      <c r="W66" s="41"/>
      <c r="X66" s="41"/>
      <c r="Y66" s="41"/>
      <c r="Z66" s="41"/>
      <c r="AA66" s="41"/>
      <c r="AB66" s="41"/>
      <c r="AC66" s="41"/>
      <c r="AD66" s="41"/>
      <c r="AE66" s="41"/>
    </row>
    <row r="67" spans="1:31" s="528" customFormat="1" ht="20.25" customHeight="1" x14ac:dyDescent="0.4">
      <c r="A67" s="8" t="s">
        <v>502</v>
      </c>
      <c r="B67" s="41"/>
      <c r="C67" s="41"/>
      <c r="D67" s="41"/>
      <c r="E67" s="41"/>
      <c r="F67" s="41"/>
      <c r="G67" s="41"/>
      <c r="H67" s="41"/>
      <c r="I67" s="41"/>
      <c r="J67" s="533"/>
      <c r="K67" s="533"/>
      <c r="L67" s="533"/>
      <c r="M67" s="533"/>
      <c r="N67" s="529"/>
      <c r="O67" s="529"/>
    </row>
    <row r="68" spans="1:31" s="46" customFormat="1" ht="40.5" customHeight="1" x14ac:dyDescent="0.35">
      <c r="A68" s="2131" t="s">
        <v>503</v>
      </c>
      <c r="B68" s="2133" t="s">
        <v>698</v>
      </c>
      <c r="C68" s="2135" t="s">
        <v>699</v>
      </c>
      <c r="D68" s="2136"/>
      <c r="E68" s="2136"/>
      <c r="F68" s="2136"/>
      <c r="G68" s="2137"/>
      <c r="H68" s="2141" t="s">
        <v>700</v>
      </c>
      <c r="I68" s="2141" t="s">
        <v>701</v>
      </c>
      <c r="J68" s="2143" t="s">
        <v>702</v>
      </c>
      <c r="K68" s="2144"/>
      <c r="L68" s="2144"/>
      <c r="M68" s="2144"/>
      <c r="N68" s="2144"/>
      <c r="O68" s="2144"/>
      <c r="P68" s="2119" t="s">
        <v>453</v>
      </c>
      <c r="Q68" s="2120"/>
      <c r="R68" s="2120"/>
      <c r="S68" s="2121"/>
      <c r="T68" s="996" t="s">
        <v>512</v>
      </c>
    </row>
    <row r="69" spans="1:31" ht="104.25" customHeight="1" x14ac:dyDescent="0.4">
      <c r="A69" s="2132"/>
      <c r="B69" s="2134"/>
      <c r="C69" s="2138"/>
      <c r="D69" s="2139"/>
      <c r="E69" s="2139"/>
      <c r="F69" s="2139"/>
      <c r="G69" s="2140"/>
      <c r="H69" s="2142"/>
      <c r="I69" s="2142"/>
      <c r="J69" s="2125" t="s">
        <v>703</v>
      </c>
      <c r="K69" s="2126"/>
      <c r="L69" s="2125" t="s">
        <v>693</v>
      </c>
      <c r="M69" s="2126"/>
      <c r="N69" s="2125" t="s">
        <v>704</v>
      </c>
      <c r="O69" s="2127"/>
      <c r="P69" s="2122"/>
      <c r="Q69" s="2123"/>
      <c r="R69" s="2123"/>
      <c r="S69" s="2124"/>
      <c r="T69" s="996" t="s">
        <v>535</v>
      </c>
    </row>
    <row r="70" spans="1:31" ht="50.15" customHeight="1" x14ac:dyDescent="0.4">
      <c r="A70" s="979">
        <v>1</v>
      </c>
      <c r="B70" s="1038"/>
      <c r="C70" s="2110"/>
      <c r="D70" s="2111"/>
      <c r="E70" s="2111"/>
      <c r="F70" s="2111"/>
      <c r="G70" s="2112"/>
      <c r="H70" s="1041"/>
      <c r="I70" s="1041"/>
      <c r="J70" s="2032"/>
      <c r="K70" s="2033"/>
      <c r="L70" s="1907"/>
      <c r="M70" s="1909"/>
      <c r="N70" s="1907"/>
      <c r="O70" s="1908"/>
      <c r="P70" s="2113"/>
      <c r="Q70" s="2114"/>
      <c r="R70" s="2114"/>
      <c r="S70" s="2115"/>
      <c r="T70" s="1043"/>
    </row>
    <row r="71" spans="1:31" ht="50.15" customHeight="1" x14ac:dyDescent="0.4">
      <c r="A71" s="979">
        <v>2</v>
      </c>
      <c r="B71" s="1038"/>
      <c r="C71" s="2110"/>
      <c r="D71" s="2111"/>
      <c r="E71" s="2111"/>
      <c r="F71" s="2111"/>
      <c r="G71" s="2112"/>
      <c r="H71" s="1041"/>
      <c r="I71" s="1041"/>
      <c r="J71" s="2032"/>
      <c r="K71" s="2033"/>
      <c r="L71" s="1907"/>
      <c r="M71" s="1909"/>
      <c r="N71" s="1907"/>
      <c r="O71" s="1908"/>
      <c r="P71" s="2113"/>
      <c r="Q71" s="2114"/>
      <c r="R71" s="2114"/>
      <c r="S71" s="2115"/>
      <c r="T71" s="1043"/>
    </row>
    <row r="72" spans="1:31" ht="50.15" customHeight="1" x14ac:dyDescent="0.4">
      <c r="A72" s="979">
        <v>3</v>
      </c>
      <c r="B72" s="1038"/>
      <c r="C72" s="2110"/>
      <c r="D72" s="2111"/>
      <c r="E72" s="2111"/>
      <c r="F72" s="2111"/>
      <c r="G72" s="2112"/>
      <c r="H72" s="1041"/>
      <c r="I72" s="1041"/>
      <c r="J72" s="2032"/>
      <c r="K72" s="2033"/>
      <c r="L72" s="1907"/>
      <c r="M72" s="1909"/>
      <c r="N72" s="1907"/>
      <c r="O72" s="1908"/>
      <c r="P72" s="2113"/>
      <c r="Q72" s="2114"/>
      <c r="R72" s="2114"/>
      <c r="S72" s="2115"/>
      <c r="T72" s="1043"/>
    </row>
    <row r="73" spans="1:31" ht="50.15" customHeight="1" x14ac:dyDescent="0.4">
      <c r="A73" s="979">
        <v>4</v>
      </c>
      <c r="B73" s="1038"/>
      <c r="C73" s="2110"/>
      <c r="D73" s="2111"/>
      <c r="E73" s="2111"/>
      <c r="F73" s="2111"/>
      <c r="G73" s="2112"/>
      <c r="H73" s="1041"/>
      <c r="I73" s="1041"/>
      <c r="J73" s="2032"/>
      <c r="K73" s="2033"/>
      <c r="L73" s="1907"/>
      <c r="M73" s="1909"/>
      <c r="N73" s="1907"/>
      <c r="O73" s="1908"/>
      <c r="P73" s="2113"/>
      <c r="Q73" s="2114"/>
      <c r="R73" s="2114"/>
      <c r="S73" s="2115"/>
      <c r="T73" s="1043"/>
    </row>
    <row r="74" spans="1:31" ht="50.15" customHeight="1" x14ac:dyDescent="0.4">
      <c r="A74" s="979">
        <v>5</v>
      </c>
      <c r="B74" s="1038"/>
      <c r="C74" s="2110"/>
      <c r="D74" s="2111"/>
      <c r="E74" s="2111"/>
      <c r="F74" s="2111"/>
      <c r="G74" s="2112"/>
      <c r="H74" s="1041"/>
      <c r="I74" s="1041"/>
      <c r="J74" s="2032"/>
      <c r="K74" s="2033"/>
      <c r="L74" s="1907"/>
      <c r="M74" s="1909"/>
      <c r="N74" s="1907"/>
      <c r="O74" s="1908"/>
      <c r="P74" s="2113"/>
      <c r="Q74" s="2114"/>
      <c r="R74" s="2114"/>
      <c r="S74" s="2115"/>
      <c r="T74" s="1043"/>
    </row>
    <row r="75" spans="1:31" ht="50.15" customHeight="1" x14ac:dyDescent="0.4">
      <c r="A75" s="979">
        <v>6</v>
      </c>
      <c r="B75" s="1038"/>
      <c r="C75" s="2110"/>
      <c r="D75" s="2111"/>
      <c r="E75" s="2111"/>
      <c r="F75" s="2111"/>
      <c r="G75" s="2112"/>
      <c r="H75" s="1041"/>
      <c r="I75" s="1041"/>
      <c r="J75" s="2032"/>
      <c r="K75" s="2033"/>
      <c r="L75" s="1907"/>
      <c r="M75" s="1909"/>
      <c r="N75" s="1907"/>
      <c r="O75" s="1908"/>
      <c r="P75" s="2113"/>
      <c r="Q75" s="2114"/>
      <c r="R75" s="2114"/>
      <c r="S75" s="2115"/>
      <c r="T75" s="1043"/>
    </row>
    <row r="76" spans="1:31" ht="50.15" customHeight="1" x14ac:dyDescent="0.4">
      <c r="A76" s="979">
        <v>7</v>
      </c>
      <c r="B76" s="1038"/>
      <c r="C76" s="2110"/>
      <c r="D76" s="2111"/>
      <c r="E76" s="2111"/>
      <c r="F76" s="2111"/>
      <c r="G76" s="2112"/>
      <c r="H76" s="1041"/>
      <c r="I76" s="1041"/>
      <c r="J76" s="2032"/>
      <c r="K76" s="2033"/>
      <c r="L76" s="1907"/>
      <c r="M76" s="1909"/>
      <c r="N76" s="1907"/>
      <c r="O76" s="1908"/>
      <c r="P76" s="2113"/>
      <c r="Q76" s="2114"/>
      <c r="R76" s="2114"/>
      <c r="S76" s="2115"/>
      <c r="T76" s="1043"/>
    </row>
    <row r="77" spans="1:31" ht="50.15" customHeight="1" x14ac:dyDescent="0.4">
      <c r="A77" s="979">
        <v>8</v>
      </c>
      <c r="B77" s="1038"/>
      <c r="C77" s="2110"/>
      <c r="D77" s="2111"/>
      <c r="E77" s="2111"/>
      <c r="F77" s="2111"/>
      <c r="G77" s="2112"/>
      <c r="H77" s="1041"/>
      <c r="I77" s="1041"/>
      <c r="J77" s="2032"/>
      <c r="K77" s="2033"/>
      <c r="L77" s="1907"/>
      <c r="M77" s="1909"/>
      <c r="N77" s="1907"/>
      <c r="O77" s="1908"/>
      <c r="P77" s="2113"/>
      <c r="Q77" s="2114"/>
      <c r="R77" s="2114"/>
      <c r="S77" s="2115"/>
      <c r="T77" s="1044"/>
    </row>
    <row r="78" spans="1:31" ht="50.15" customHeight="1" x14ac:dyDescent="0.4">
      <c r="A78" s="979">
        <v>9</v>
      </c>
      <c r="B78" s="1038"/>
      <c r="C78" s="2110"/>
      <c r="D78" s="2111"/>
      <c r="E78" s="2111"/>
      <c r="F78" s="2111"/>
      <c r="G78" s="2112"/>
      <c r="H78" s="1041"/>
      <c r="I78" s="1041"/>
      <c r="J78" s="2032"/>
      <c r="K78" s="2033"/>
      <c r="L78" s="1907"/>
      <c r="M78" s="1909"/>
      <c r="N78" s="1907"/>
      <c r="O78" s="1908"/>
      <c r="P78" s="2113"/>
      <c r="Q78" s="2114"/>
      <c r="R78" s="2114"/>
      <c r="S78" s="2115"/>
      <c r="T78" s="1043"/>
    </row>
    <row r="79" spans="1:31" ht="50.15" customHeight="1" x14ac:dyDescent="0.4">
      <c r="A79" s="979">
        <v>10</v>
      </c>
      <c r="B79" s="1038"/>
      <c r="C79" s="2110"/>
      <c r="D79" s="2111"/>
      <c r="E79" s="2111"/>
      <c r="F79" s="2111"/>
      <c r="G79" s="2112"/>
      <c r="H79" s="1041"/>
      <c r="I79" s="1041"/>
      <c r="J79" s="2032"/>
      <c r="K79" s="2033"/>
      <c r="L79" s="1907"/>
      <c r="M79" s="1909"/>
      <c r="N79" s="1907"/>
      <c r="O79" s="1908"/>
      <c r="P79" s="2113"/>
      <c r="Q79" s="2114"/>
      <c r="R79" s="2114"/>
      <c r="S79" s="2115"/>
      <c r="T79" s="1043"/>
    </row>
    <row r="80" spans="1:31" ht="25.4" customHeight="1" thickBot="1" x14ac:dyDescent="0.5">
      <c r="A80" s="2116" t="s">
        <v>705</v>
      </c>
      <c r="B80" s="2117"/>
      <c r="C80" s="2117"/>
      <c r="D80" s="2117"/>
      <c r="E80" s="2117"/>
      <c r="F80" s="2117"/>
      <c r="G80" s="2118"/>
      <c r="H80" s="540">
        <f>SUM(H70:H79)</f>
        <v>0</v>
      </c>
      <c r="I80" s="540">
        <f>SUM(I70:I79)</f>
        <v>0</v>
      </c>
      <c r="T80" s="357">
        <f>SUBTOTAL(3,T70:T79)</f>
        <v>0</v>
      </c>
    </row>
    <row r="81" spans="1:31" ht="21" customHeight="1" thickTop="1" x14ac:dyDescent="0.4"/>
    <row r="84" spans="1:31" s="528" customFormat="1" ht="20.25" customHeight="1" x14ac:dyDescent="0.4">
      <c r="A84" s="41" t="s">
        <v>706</v>
      </c>
      <c r="J84" s="529"/>
      <c r="K84" s="529"/>
      <c r="L84" s="529"/>
      <c r="M84" s="529"/>
      <c r="N84" s="529"/>
      <c r="O84" s="529"/>
    </row>
    <row r="85" spans="1:31" s="3" customFormat="1" ht="20.25" customHeight="1" x14ac:dyDescent="0.4">
      <c r="A85" s="46" t="s">
        <v>449</v>
      </c>
      <c r="B85" s="41"/>
      <c r="C85" s="41"/>
      <c r="E85" s="41"/>
      <c r="F85" s="41"/>
      <c r="G85" s="41"/>
      <c r="H85" s="41"/>
      <c r="I85" s="41"/>
      <c r="J85" s="41"/>
      <c r="K85" s="41"/>
      <c r="L85" s="41"/>
      <c r="M85" s="41"/>
      <c r="N85" s="41"/>
      <c r="O85" s="41"/>
      <c r="P85" s="41"/>
      <c r="Q85" s="528"/>
      <c r="R85" s="41"/>
      <c r="S85" s="41"/>
      <c r="T85" s="41"/>
      <c r="U85" s="41"/>
      <c r="V85" s="41"/>
      <c r="W85" s="41"/>
      <c r="X85" s="41"/>
      <c r="Y85" s="41"/>
      <c r="Z85" s="41"/>
      <c r="AA85" s="41"/>
      <c r="AB85" s="41"/>
      <c r="AC85" s="41"/>
      <c r="AD85" s="41"/>
      <c r="AE85" s="41"/>
    </row>
    <row r="86" spans="1:31" ht="33.75" customHeight="1" x14ac:dyDescent="0.4">
      <c r="A86" s="2084" t="s">
        <v>503</v>
      </c>
      <c r="B86" s="2095" t="s">
        <v>707</v>
      </c>
      <c r="C86" s="2095" t="s">
        <v>708</v>
      </c>
      <c r="D86" s="2098" t="s">
        <v>709</v>
      </c>
      <c r="E86" s="2099"/>
      <c r="F86" s="2099"/>
      <c r="G86" s="2099"/>
      <c r="H86" s="2100"/>
      <c r="I86" s="2098" t="s">
        <v>710</v>
      </c>
      <c r="J86" s="2107" t="s">
        <v>711</v>
      </c>
      <c r="K86" s="2108"/>
      <c r="L86" s="2108"/>
      <c r="M86" s="2108"/>
      <c r="N86" s="2108"/>
      <c r="O86" s="2108"/>
      <c r="P86" s="2108"/>
      <c r="Q86" s="2108"/>
      <c r="R86" s="2109"/>
      <c r="S86" s="2084" t="s">
        <v>453</v>
      </c>
      <c r="T86" s="1919" t="s">
        <v>512</v>
      </c>
    </row>
    <row r="87" spans="1:31" ht="47.15" customHeight="1" x14ac:dyDescent="0.4">
      <c r="A87" s="2085"/>
      <c r="B87" s="2096"/>
      <c r="C87" s="2096"/>
      <c r="D87" s="2101"/>
      <c r="E87" s="2102"/>
      <c r="F87" s="2102"/>
      <c r="G87" s="2102"/>
      <c r="H87" s="2103"/>
      <c r="I87" s="2101"/>
      <c r="J87" s="2087" t="s">
        <v>712</v>
      </c>
      <c r="K87" s="2088"/>
      <c r="L87" s="2088"/>
      <c r="M87" s="2088"/>
      <c r="N87" s="2088"/>
      <c r="O87" s="2089" t="s">
        <v>713</v>
      </c>
      <c r="P87" s="2090"/>
      <c r="Q87" s="2093" t="s">
        <v>714</v>
      </c>
      <c r="R87" s="2093" t="s">
        <v>715</v>
      </c>
      <c r="S87" s="2085"/>
      <c r="T87" s="1921"/>
    </row>
    <row r="88" spans="1:31" ht="218.25" customHeight="1" x14ac:dyDescent="0.4">
      <c r="A88" s="2086"/>
      <c r="B88" s="2097"/>
      <c r="C88" s="2097"/>
      <c r="D88" s="2104"/>
      <c r="E88" s="2105"/>
      <c r="F88" s="2105"/>
      <c r="G88" s="2105"/>
      <c r="H88" s="2106"/>
      <c r="I88" s="2104"/>
      <c r="J88" s="1045" t="s">
        <v>716</v>
      </c>
      <c r="K88" s="1045" t="s">
        <v>717</v>
      </c>
      <c r="L88" s="1046" t="s">
        <v>718</v>
      </c>
      <c r="M88" s="1046" t="s">
        <v>719</v>
      </c>
      <c r="N88" s="1047" t="s">
        <v>720</v>
      </c>
      <c r="O88" s="2091"/>
      <c r="P88" s="2092"/>
      <c r="Q88" s="2094"/>
      <c r="R88" s="2094"/>
      <c r="S88" s="2086"/>
      <c r="T88" s="994" t="s">
        <v>535</v>
      </c>
    </row>
    <row r="89" spans="1:31" ht="50.15" customHeight="1" x14ac:dyDescent="0.4">
      <c r="A89" s="979">
        <v>1</v>
      </c>
      <c r="B89" s="1038"/>
      <c r="C89" s="1039"/>
      <c r="D89" s="1907"/>
      <c r="E89" s="1908"/>
      <c r="F89" s="1908"/>
      <c r="G89" s="1908"/>
      <c r="H89" s="1909"/>
      <c r="I89" s="1041"/>
      <c r="J89" s="1048"/>
      <c r="K89" s="1048"/>
      <c r="L89" s="1048"/>
      <c r="M89" s="1048"/>
      <c r="N89" s="1049"/>
      <c r="O89" s="1907"/>
      <c r="P89" s="1909"/>
      <c r="Q89" s="1049"/>
      <c r="R89" s="1040"/>
      <c r="S89" s="1050"/>
      <c r="T89" s="1042"/>
    </row>
    <row r="90" spans="1:31" ht="50.15" customHeight="1" x14ac:dyDescent="0.4">
      <c r="A90" s="979">
        <v>2</v>
      </c>
      <c r="B90" s="1038"/>
      <c r="C90" s="1039"/>
      <c r="D90" s="1907"/>
      <c r="E90" s="1908"/>
      <c r="F90" s="1908"/>
      <c r="G90" s="1908"/>
      <c r="H90" s="1909"/>
      <c r="I90" s="1041"/>
      <c r="J90" s="1051"/>
      <c r="K90" s="1051"/>
      <c r="L90" s="1051"/>
      <c r="M90" s="1051"/>
      <c r="N90" s="1040"/>
      <c r="O90" s="1907"/>
      <c r="P90" s="1909"/>
      <c r="Q90" s="1040"/>
      <c r="R90" s="1040"/>
      <c r="S90" s="1050"/>
      <c r="T90" s="1042"/>
    </row>
    <row r="91" spans="1:31" ht="50.15" customHeight="1" x14ac:dyDescent="0.4">
      <c r="A91" s="979">
        <v>3</v>
      </c>
      <c r="B91" s="1038"/>
      <c r="C91" s="1039"/>
      <c r="D91" s="1907"/>
      <c r="E91" s="1908"/>
      <c r="F91" s="1908"/>
      <c r="G91" s="1908"/>
      <c r="H91" s="1909"/>
      <c r="I91" s="1041"/>
      <c r="J91" s="1051"/>
      <c r="K91" s="1051"/>
      <c r="L91" s="1051"/>
      <c r="M91" s="1051"/>
      <c r="N91" s="1040"/>
      <c r="O91" s="1907"/>
      <c r="P91" s="1909"/>
      <c r="Q91" s="1040"/>
      <c r="R91" s="1040"/>
      <c r="S91" s="1050"/>
      <c r="T91" s="1042"/>
    </row>
    <row r="92" spans="1:31" ht="50.15" customHeight="1" x14ac:dyDescent="0.4">
      <c r="A92" s="979">
        <v>4</v>
      </c>
      <c r="B92" s="1038"/>
      <c r="C92" s="1039"/>
      <c r="D92" s="1907"/>
      <c r="E92" s="1908"/>
      <c r="F92" s="1908"/>
      <c r="G92" s="1908"/>
      <c r="H92" s="1909"/>
      <c r="I92" s="1041"/>
      <c r="J92" s="1051"/>
      <c r="K92" s="1051"/>
      <c r="L92" s="1051"/>
      <c r="M92" s="1051"/>
      <c r="N92" s="1040"/>
      <c r="O92" s="1907"/>
      <c r="P92" s="1909"/>
      <c r="Q92" s="1040"/>
      <c r="R92" s="1040"/>
      <c r="S92" s="1050"/>
      <c r="T92" s="1042"/>
    </row>
    <row r="93" spans="1:31" ht="50.15" customHeight="1" x14ac:dyDescent="0.4">
      <c r="A93" s="979">
        <v>5</v>
      </c>
      <c r="B93" s="1038"/>
      <c r="C93" s="1039"/>
      <c r="D93" s="1907"/>
      <c r="E93" s="1908"/>
      <c r="F93" s="1908"/>
      <c r="G93" s="1908"/>
      <c r="H93" s="1909"/>
      <c r="I93" s="1041"/>
      <c r="J93" s="1051"/>
      <c r="K93" s="1051"/>
      <c r="L93" s="1051"/>
      <c r="M93" s="1051"/>
      <c r="N93" s="1040"/>
      <c r="O93" s="1907"/>
      <c r="P93" s="1909"/>
      <c r="Q93" s="1040"/>
      <c r="R93" s="1040"/>
      <c r="S93" s="1050"/>
      <c r="T93" s="1042"/>
    </row>
    <row r="94" spans="1:31" ht="50.15" customHeight="1" x14ac:dyDescent="0.4">
      <c r="A94" s="979">
        <v>6</v>
      </c>
      <c r="B94" s="1038"/>
      <c r="C94" s="1039"/>
      <c r="D94" s="1907"/>
      <c r="E94" s="1908"/>
      <c r="F94" s="1908"/>
      <c r="G94" s="1908"/>
      <c r="H94" s="1909"/>
      <c r="I94" s="1041"/>
      <c r="J94" s="1051"/>
      <c r="K94" s="1051"/>
      <c r="L94" s="1051"/>
      <c r="M94" s="1051"/>
      <c r="N94" s="1040"/>
      <c r="O94" s="1907"/>
      <c r="P94" s="1909"/>
      <c r="Q94" s="1040"/>
      <c r="R94" s="1040"/>
      <c r="S94" s="1050"/>
      <c r="T94" s="1042"/>
    </row>
    <row r="95" spans="1:31" ht="50.15" customHeight="1" x14ac:dyDescent="0.4">
      <c r="A95" s="979">
        <v>7</v>
      </c>
      <c r="B95" s="1038"/>
      <c r="C95" s="1039"/>
      <c r="D95" s="1907"/>
      <c r="E95" s="1908"/>
      <c r="F95" s="1908"/>
      <c r="G95" s="1908"/>
      <c r="H95" s="1909"/>
      <c r="I95" s="1041"/>
      <c r="J95" s="1051"/>
      <c r="K95" s="1051"/>
      <c r="L95" s="1051"/>
      <c r="M95" s="1051"/>
      <c r="N95" s="1040"/>
      <c r="O95" s="1907"/>
      <c r="P95" s="1909"/>
      <c r="Q95" s="1040"/>
      <c r="R95" s="1040"/>
      <c r="S95" s="1050"/>
      <c r="T95" s="1042"/>
    </row>
    <row r="96" spans="1:31" ht="50.15" customHeight="1" x14ac:dyDescent="0.4">
      <c r="A96" s="979">
        <v>8</v>
      </c>
      <c r="B96" s="1038"/>
      <c r="C96" s="1039"/>
      <c r="D96" s="1907"/>
      <c r="E96" s="1908"/>
      <c r="F96" s="1908"/>
      <c r="G96" s="1908"/>
      <c r="H96" s="1909"/>
      <c r="I96" s="1041"/>
      <c r="J96" s="1051"/>
      <c r="K96" s="1051"/>
      <c r="L96" s="1051"/>
      <c r="M96" s="1051"/>
      <c r="N96" s="1040"/>
      <c r="O96" s="1907"/>
      <c r="P96" s="1909"/>
      <c r="Q96" s="1040"/>
      <c r="R96" s="1040"/>
      <c r="S96" s="1050"/>
      <c r="T96" s="1042"/>
    </row>
    <row r="97" spans="1:31" ht="50.15" customHeight="1" x14ac:dyDescent="0.4">
      <c r="A97" s="979">
        <v>9</v>
      </c>
      <c r="B97" s="1038"/>
      <c r="C97" s="1039"/>
      <c r="D97" s="1907"/>
      <c r="E97" s="1908"/>
      <c r="F97" s="1908"/>
      <c r="G97" s="1908"/>
      <c r="H97" s="1909"/>
      <c r="I97" s="1041"/>
      <c r="J97" s="1051"/>
      <c r="K97" s="1051"/>
      <c r="L97" s="1051"/>
      <c r="M97" s="1051"/>
      <c r="N97" s="1040"/>
      <c r="O97" s="1907"/>
      <c r="P97" s="1909"/>
      <c r="Q97" s="1040"/>
      <c r="R97" s="1040"/>
      <c r="S97" s="1050"/>
      <c r="T97" s="1042"/>
    </row>
    <row r="98" spans="1:31" ht="50.15" customHeight="1" x14ac:dyDescent="0.4">
      <c r="A98" s="979">
        <v>10</v>
      </c>
      <c r="B98" s="1038"/>
      <c r="C98" s="1039"/>
      <c r="D98" s="1907"/>
      <c r="E98" s="1908"/>
      <c r="F98" s="1908"/>
      <c r="G98" s="1908"/>
      <c r="H98" s="1909"/>
      <c r="I98" s="1041"/>
      <c r="J98" s="1051"/>
      <c r="K98" s="1051"/>
      <c r="L98" s="1051"/>
      <c r="M98" s="1051"/>
      <c r="N98" s="1040"/>
      <c r="O98" s="1907"/>
      <c r="P98" s="1909"/>
      <c r="Q98" s="1040"/>
      <c r="R98" s="1040"/>
      <c r="S98" s="1050"/>
      <c r="T98" s="1042"/>
    </row>
    <row r="99" spans="1:31" ht="25.4" customHeight="1" thickBot="1" x14ac:dyDescent="0.5">
      <c r="A99" s="2061" t="s">
        <v>721</v>
      </c>
      <c r="B99" s="2062"/>
      <c r="C99" s="2062"/>
      <c r="D99" s="2062"/>
      <c r="E99" s="2062"/>
      <c r="F99" s="2062"/>
      <c r="G99" s="2062"/>
      <c r="H99" s="1052"/>
      <c r="I99" s="541">
        <f>SUM(I89:I98)</f>
        <v>0</v>
      </c>
      <c r="T99" s="357">
        <f>SUBTOTAL(3,T89:T98)</f>
        <v>0</v>
      </c>
    </row>
    <row r="100" spans="1:31" ht="25.4" customHeight="1" thickTop="1" x14ac:dyDescent="0.4">
      <c r="A100" s="534"/>
      <c r="B100" s="534"/>
      <c r="C100" s="534"/>
      <c r="D100" s="534"/>
      <c r="E100" s="534"/>
      <c r="F100" s="534"/>
      <c r="G100" s="534"/>
      <c r="H100" s="542"/>
      <c r="I100" s="542"/>
    </row>
    <row r="101" spans="1:31" s="528" customFormat="1" ht="20.25" customHeight="1" x14ac:dyDescent="0.4">
      <c r="A101" s="41" t="s">
        <v>722</v>
      </c>
      <c r="J101" s="529"/>
      <c r="K101" s="529"/>
      <c r="L101" s="529"/>
      <c r="M101" s="529"/>
      <c r="N101" s="529"/>
      <c r="O101" s="529"/>
    </row>
    <row r="102" spans="1:31" s="3" customFormat="1" ht="20.25" customHeight="1" x14ac:dyDescent="0.4">
      <c r="A102" s="46" t="s">
        <v>449</v>
      </c>
      <c r="B102" s="41"/>
      <c r="C102" s="41"/>
      <c r="E102" s="41"/>
      <c r="F102" s="41"/>
      <c r="G102" s="41"/>
      <c r="H102" s="41"/>
      <c r="I102" s="41"/>
      <c r="J102" s="41"/>
      <c r="K102" s="41"/>
      <c r="L102" s="41"/>
      <c r="M102" s="41"/>
      <c r="N102" s="41"/>
      <c r="O102" s="41"/>
      <c r="P102" s="41"/>
      <c r="Q102" s="528"/>
      <c r="R102" s="41"/>
      <c r="S102" s="41"/>
      <c r="T102" s="41"/>
      <c r="U102" s="41"/>
      <c r="V102" s="41"/>
      <c r="W102" s="41"/>
      <c r="X102" s="41"/>
      <c r="Y102" s="41"/>
      <c r="Z102" s="41"/>
      <c r="AA102" s="41"/>
      <c r="AB102" s="41"/>
      <c r="AC102" s="41"/>
      <c r="AD102" s="41"/>
      <c r="AE102" s="41"/>
    </row>
    <row r="103" spans="1:31" ht="42" customHeight="1" x14ac:dyDescent="0.4">
      <c r="A103" s="2063" t="s">
        <v>503</v>
      </c>
      <c r="B103" s="2066" t="s">
        <v>723</v>
      </c>
      <c r="C103" s="2067"/>
      <c r="D103" s="2067"/>
      <c r="E103" s="2067"/>
      <c r="F103" s="2067"/>
      <c r="G103" s="2067"/>
      <c r="H103" s="2068"/>
      <c r="I103" s="2075" t="s">
        <v>701</v>
      </c>
      <c r="J103" s="2078" t="s">
        <v>724</v>
      </c>
      <c r="K103" s="2079"/>
      <c r="L103" s="2079"/>
      <c r="M103" s="2080"/>
      <c r="N103" s="2066" t="s">
        <v>453</v>
      </c>
      <c r="O103" s="2067"/>
      <c r="P103" s="2067"/>
      <c r="Q103" s="2068"/>
      <c r="R103" s="994" t="s">
        <v>512</v>
      </c>
    </row>
    <row r="104" spans="1:31" ht="36" customHeight="1" x14ac:dyDescent="0.4">
      <c r="A104" s="2064"/>
      <c r="B104" s="2069"/>
      <c r="C104" s="2070"/>
      <c r="D104" s="2070"/>
      <c r="E104" s="2070"/>
      <c r="F104" s="2070"/>
      <c r="G104" s="2070"/>
      <c r="H104" s="2071"/>
      <c r="I104" s="2076"/>
      <c r="J104" s="2081" t="s">
        <v>725</v>
      </c>
      <c r="K104" s="2082"/>
      <c r="L104" s="2082"/>
      <c r="M104" s="2083"/>
      <c r="N104" s="2069"/>
      <c r="O104" s="2070"/>
      <c r="P104" s="2070"/>
      <c r="Q104" s="2071"/>
      <c r="R104" s="995"/>
    </row>
    <row r="105" spans="1:31" ht="83.25" customHeight="1" x14ac:dyDescent="0.4">
      <c r="A105" s="2065"/>
      <c r="B105" s="2072"/>
      <c r="C105" s="2073"/>
      <c r="D105" s="2073"/>
      <c r="E105" s="2073"/>
      <c r="F105" s="2073"/>
      <c r="G105" s="2073"/>
      <c r="H105" s="2074"/>
      <c r="I105" s="2077"/>
      <c r="J105" s="2059" t="s">
        <v>726</v>
      </c>
      <c r="K105" s="2060"/>
      <c r="L105" s="2059" t="s">
        <v>727</v>
      </c>
      <c r="M105" s="2060"/>
      <c r="N105" s="2072"/>
      <c r="O105" s="2073"/>
      <c r="P105" s="2073"/>
      <c r="Q105" s="2074"/>
      <c r="R105" s="1053" t="s">
        <v>535</v>
      </c>
    </row>
    <row r="106" spans="1:31" ht="50.15" customHeight="1" x14ac:dyDescent="0.4">
      <c r="A106" s="979">
        <v>1</v>
      </c>
      <c r="B106" s="1907"/>
      <c r="C106" s="1908"/>
      <c r="D106" s="1908"/>
      <c r="E106" s="1908"/>
      <c r="F106" s="1908"/>
      <c r="G106" s="1908"/>
      <c r="H106" s="1909"/>
      <c r="I106" s="1054"/>
      <c r="J106" s="2048"/>
      <c r="K106" s="2049"/>
      <c r="L106" s="1055"/>
      <c r="M106" s="1056"/>
      <c r="N106" s="999"/>
      <c r="O106" s="1000"/>
      <c r="P106" s="1000"/>
      <c r="Q106" s="1001"/>
      <c r="R106" s="1042"/>
    </row>
    <row r="107" spans="1:31" ht="50.15" customHeight="1" x14ac:dyDescent="0.4">
      <c r="A107" s="979">
        <v>2</v>
      </c>
      <c r="B107" s="1907"/>
      <c r="C107" s="1908"/>
      <c r="D107" s="1908"/>
      <c r="E107" s="1908"/>
      <c r="F107" s="1908"/>
      <c r="G107" s="1908"/>
      <c r="H107" s="1909"/>
      <c r="I107" s="1054"/>
      <c r="J107" s="2032"/>
      <c r="K107" s="2033"/>
      <c r="L107" s="1057"/>
      <c r="M107" s="999"/>
      <c r="N107" s="999"/>
      <c r="O107" s="1000"/>
      <c r="P107" s="1000"/>
      <c r="Q107" s="1001"/>
      <c r="R107" s="1042"/>
    </row>
    <row r="108" spans="1:31" ht="50.15" customHeight="1" x14ac:dyDescent="0.4">
      <c r="A108" s="979">
        <v>3</v>
      </c>
      <c r="B108" s="1907"/>
      <c r="C108" s="1908"/>
      <c r="D108" s="1908"/>
      <c r="E108" s="1908"/>
      <c r="F108" s="1908"/>
      <c r="G108" s="1908"/>
      <c r="H108" s="1909"/>
      <c r="I108" s="1054"/>
      <c r="J108" s="2032"/>
      <c r="K108" s="2033"/>
      <c r="L108" s="1057"/>
      <c r="M108" s="999"/>
      <c r="N108" s="999"/>
      <c r="O108" s="1000"/>
      <c r="P108" s="1000"/>
      <c r="Q108" s="1001"/>
      <c r="R108" s="1042"/>
    </row>
    <row r="109" spans="1:31" ht="50.15" customHeight="1" x14ac:dyDescent="0.4">
      <c r="A109" s="979">
        <v>4</v>
      </c>
      <c r="B109" s="1907"/>
      <c r="C109" s="1908"/>
      <c r="D109" s="1908"/>
      <c r="E109" s="1908"/>
      <c r="F109" s="1908"/>
      <c r="G109" s="1908"/>
      <c r="H109" s="1909"/>
      <c r="I109" s="1054"/>
      <c r="J109" s="2032"/>
      <c r="K109" s="2033"/>
      <c r="L109" s="1057"/>
      <c r="M109" s="999"/>
      <c r="N109" s="999"/>
      <c r="O109" s="1000"/>
      <c r="P109" s="1000"/>
      <c r="Q109" s="1001"/>
      <c r="R109" s="1042"/>
    </row>
    <row r="110" spans="1:31" ht="50.15" customHeight="1" x14ac:dyDescent="0.4">
      <c r="A110" s="979">
        <v>5</v>
      </c>
      <c r="B110" s="1907"/>
      <c r="C110" s="1908"/>
      <c r="D110" s="1908"/>
      <c r="E110" s="1908"/>
      <c r="F110" s="1908"/>
      <c r="G110" s="1908"/>
      <c r="H110" s="1909"/>
      <c r="I110" s="1054"/>
      <c r="J110" s="2032"/>
      <c r="K110" s="2033"/>
      <c r="L110" s="1057"/>
      <c r="M110" s="999"/>
      <c r="N110" s="999"/>
      <c r="O110" s="1000"/>
      <c r="P110" s="1000"/>
      <c r="Q110" s="1001"/>
      <c r="R110" s="1042"/>
    </row>
    <row r="111" spans="1:31" ht="25.4" customHeight="1" thickBot="1" x14ac:dyDescent="0.5">
      <c r="A111" s="2026" t="s">
        <v>728</v>
      </c>
      <c r="B111" s="2027"/>
      <c r="C111" s="2027"/>
      <c r="D111" s="2027"/>
      <c r="E111" s="2027"/>
      <c r="F111" s="2027"/>
      <c r="G111" s="2027"/>
      <c r="H111" s="1058"/>
      <c r="I111" s="543">
        <f>SUM(I106:I110)</f>
        <v>0</v>
      </c>
      <c r="T111" s="357">
        <f>SUBTOTAL(3,Q106:Q110)</f>
        <v>0</v>
      </c>
    </row>
    <row r="112" spans="1:31" ht="23.25" customHeight="1" thickTop="1" x14ac:dyDescent="0.4">
      <c r="A112" s="534"/>
      <c r="B112" s="534"/>
      <c r="C112" s="534"/>
      <c r="D112" s="534"/>
      <c r="E112" s="534"/>
      <c r="F112" s="534"/>
      <c r="G112" s="534"/>
      <c r="H112" s="542"/>
      <c r="I112" s="542"/>
    </row>
    <row r="113" spans="1:31" s="535" customFormat="1" ht="20.25" customHeight="1" x14ac:dyDescent="0.4">
      <c r="A113" s="41" t="s">
        <v>729</v>
      </c>
      <c r="J113" s="536"/>
      <c r="K113" s="536"/>
      <c r="L113" s="536"/>
      <c r="M113" s="536"/>
      <c r="N113" s="536"/>
      <c r="O113" s="536"/>
    </row>
    <row r="114" spans="1:31" s="3" customFormat="1" ht="20.25" customHeight="1" x14ac:dyDescent="0.4">
      <c r="A114" s="46" t="s">
        <v>449</v>
      </c>
      <c r="B114" s="41"/>
      <c r="C114" s="41"/>
      <c r="E114" s="41"/>
      <c r="F114" s="41"/>
      <c r="G114" s="41"/>
      <c r="H114" s="41"/>
      <c r="I114" s="41"/>
      <c r="J114" s="41"/>
      <c r="K114" s="41"/>
      <c r="L114" s="41"/>
      <c r="M114" s="41"/>
      <c r="N114" s="41"/>
      <c r="O114" s="41"/>
      <c r="P114" s="41"/>
      <c r="Q114" s="535"/>
      <c r="R114" s="41"/>
      <c r="S114" s="41"/>
      <c r="T114" s="41"/>
      <c r="U114" s="41"/>
      <c r="V114" s="41"/>
      <c r="W114" s="41"/>
      <c r="X114" s="41"/>
      <c r="Y114" s="41"/>
      <c r="Z114" s="41"/>
      <c r="AA114" s="41"/>
      <c r="AB114" s="41"/>
      <c r="AC114" s="41"/>
      <c r="AD114" s="41"/>
      <c r="AE114" s="41"/>
    </row>
    <row r="115" spans="1:31" s="535" customFormat="1" ht="42" customHeight="1" x14ac:dyDescent="0.4">
      <c r="A115" s="2050" t="s">
        <v>503</v>
      </c>
      <c r="B115" s="2034" t="s">
        <v>538</v>
      </c>
      <c r="C115" s="2035"/>
      <c r="D115" s="2035"/>
      <c r="E115" s="2035"/>
      <c r="F115" s="2035"/>
      <c r="G115" s="2035"/>
      <c r="H115" s="2036"/>
      <c r="I115" s="2053" t="s">
        <v>701</v>
      </c>
      <c r="J115" s="2056" t="s">
        <v>730</v>
      </c>
      <c r="K115" s="2057"/>
      <c r="L115" s="2057"/>
      <c r="M115" s="2058"/>
      <c r="N115" s="2034" t="s">
        <v>453</v>
      </c>
      <c r="O115" s="2035"/>
      <c r="P115" s="2035"/>
      <c r="Q115" s="2036"/>
      <c r="R115" s="994" t="s">
        <v>512</v>
      </c>
    </row>
    <row r="116" spans="1:31" s="535" customFormat="1" ht="36" customHeight="1" x14ac:dyDescent="0.4">
      <c r="A116" s="2051"/>
      <c r="B116" s="2037"/>
      <c r="C116" s="2038"/>
      <c r="D116" s="2038"/>
      <c r="E116" s="2038"/>
      <c r="F116" s="2038"/>
      <c r="G116" s="2038"/>
      <c r="H116" s="2039"/>
      <c r="I116" s="2054"/>
      <c r="J116" s="2043" t="s">
        <v>731</v>
      </c>
      <c r="K116" s="2044"/>
      <c r="L116" s="2044"/>
      <c r="M116" s="2045"/>
      <c r="N116" s="2037"/>
      <c r="O116" s="2038"/>
      <c r="P116" s="2038"/>
      <c r="Q116" s="2039"/>
      <c r="R116" s="995"/>
    </row>
    <row r="117" spans="1:31" s="535" customFormat="1" ht="123.75" customHeight="1" x14ac:dyDescent="0.4">
      <c r="A117" s="2052"/>
      <c r="B117" s="2040"/>
      <c r="C117" s="2041"/>
      <c r="D117" s="2041"/>
      <c r="E117" s="2041"/>
      <c r="F117" s="2041"/>
      <c r="G117" s="2041"/>
      <c r="H117" s="2042"/>
      <c r="I117" s="2055"/>
      <c r="J117" s="2046" t="s">
        <v>732</v>
      </c>
      <c r="K117" s="2047"/>
      <c r="L117" s="2046" t="s">
        <v>733</v>
      </c>
      <c r="M117" s="2047"/>
      <c r="N117" s="2040"/>
      <c r="O117" s="2041"/>
      <c r="P117" s="2041"/>
      <c r="Q117" s="2042"/>
      <c r="R117" s="1053" t="s">
        <v>535</v>
      </c>
    </row>
    <row r="118" spans="1:31" ht="50.15" customHeight="1" x14ac:dyDescent="0.4">
      <c r="A118" s="979">
        <v>1</v>
      </c>
      <c r="B118" s="1907"/>
      <c r="C118" s="1908"/>
      <c r="D118" s="1908"/>
      <c r="E118" s="1908"/>
      <c r="F118" s="1908"/>
      <c r="G118" s="1908"/>
      <c r="H118" s="1909"/>
      <c r="I118" s="1054"/>
      <c r="J118" s="2048"/>
      <c r="K118" s="2049"/>
      <c r="L118" s="2048"/>
      <c r="M118" s="2049"/>
      <c r="N118" s="999"/>
      <c r="O118" s="1000"/>
      <c r="P118" s="1000"/>
      <c r="Q118" s="1001"/>
      <c r="R118" s="1042"/>
    </row>
    <row r="119" spans="1:31" ht="50.15" customHeight="1" x14ac:dyDescent="0.4">
      <c r="A119" s="979">
        <v>2</v>
      </c>
      <c r="B119" s="1907"/>
      <c r="C119" s="1908"/>
      <c r="D119" s="1908"/>
      <c r="E119" s="1908"/>
      <c r="F119" s="1908"/>
      <c r="G119" s="1908"/>
      <c r="H119" s="1909"/>
      <c r="I119" s="1054"/>
      <c r="J119" s="2032"/>
      <c r="K119" s="2033"/>
      <c r="L119" s="2032"/>
      <c r="M119" s="2033"/>
      <c r="N119" s="999"/>
      <c r="O119" s="1000"/>
      <c r="P119" s="1000"/>
      <c r="Q119" s="1001"/>
      <c r="R119" s="1042"/>
    </row>
    <row r="120" spans="1:31" ht="50.15" customHeight="1" x14ac:dyDescent="0.4">
      <c r="A120" s="979">
        <v>3</v>
      </c>
      <c r="B120" s="1907"/>
      <c r="C120" s="1908"/>
      <c r="D120" s="1908"/>
      <c r="E120" s="1908"/>
      <c r="F120" s="1908"/>
      <c r="G120" s="1908"/>
      <c r="H120" s="1909"/>
      <c r="I120" s="1054"/>
      <c r="J120" s="2032"/>
      <c r="K120" s="2033"/>
      <c r="L120" s="2032"/>
      <c r="M120" s="2033"/>
      <c r="N120" s="999"/>
      <c r="O120" s="1000"/>
      <c r="P120" s="1000"/>
      <c r="Q120" s="1001"/>
      <c r="R120" s="1042"/>
    </row>
    <row r="121" spans="1:31" ht="50.15" customHeight="1" x14ac:dyDescent="0.4">
      <c r="A121" s="979">
        <v>4</v>
      </c>
      <c r="B121" s="1907"/>
      <c r="C121" s="1908"/>
      <c r="D121" s="1908"/>
      <c r="E121" s="1908"/>
      <c r="F121" s="1908"/>
      <c r="G121" s="1908"/>
      <c r="H121" s="1909"/>
      <c r="I121" s="1054"/>
      <c r="J121" s="2032"/>
      <c r="K121" s="2033"/>
      <c r="L121" s="2032"/>
      <c r="M121" s="2033"/>
      <c r="N121" s="999"/>
      <c r="O121" s="1000"/>
      <c r="P121" s="1000"/>
      <c r="Q121" s="1001"/>
      <c r="R121" s="1042"/>
    </row>
    <row r="122" spans="1:31" ht="50.15" customHeight="1" x14ac:dyDescent="0.4">
      <c r="A122" s="979">
        <v>5</v>
      </c>
      <c r="B122" s="1907"/>
      <c r="C122" s="1908"/>
      <c r="D122" s="1908"/>
      <c r="E122" s="1908"/>
      <c r="F122" s="1908"/>
      <c r="G122" s="1908"/>
      <c r="H122" s="1909"/>
      <c r="I122" s="1054"/>
      <c r="J122" s="2032"/>
      <c r="K122" s="2033"/>
      <c r="L122" s="2032"/>
      <c r="M122" s="2033"/>
      <c r="N122" s="999"/>
      <c r="O122" s="1000"/>
      <c r="P122" s="1000"/>
      <c r="Q122" s="1001"/>
      <c r="R122" s="1042"/>
    </row>
    <row r="123" spans="1:31" ht="25.4" customHeight="1" thickBot="1" x14ac:dyDescent="0.5">
      <c r="A123" s="2026" t="s">
        <v>734</v>
      </c>
      <c r="B123" s="2027"/>
      <c r="C123" s="2027"/>
      <c r="D123" s="2027"/>
      <c r="E123" s="2027"/>
      <c r="F123" s="2027"/>
      <c r="G123" s="2027"/>
      <c r="H123" s="1058"/>
      <c r="I123" s="543">
        <f>SUM(I118:I122)</f>
        <v>0</v>
      </c>
      <c r="T123" s="357">
        <f>SUBTOTAL(3,Q118:Q122)</f>
        <v>0</v>
      </c>
    </row>
    <row r="124" spans="1:31" ht="21" customHeight="1" thickTop="1" x14ac:dyDescent="0.4">
      <c r="A124" s="534"/>
      <c r="B124" s="534"/>
      <c r="C124" s="534"/>
      <c r="D124" s="534"/>
      <c r="E124" s="534"/>
      <c r="F124" s="534"/>
      <c r="G124" s="534"/>
      <c r="H124" s="542"/>
      <c r="I124" s="542"/>
    </row>
    <row r="126" spans="1:31" ht="60.75" customHeight="1" x14ac:dyDescent="0.4">
      <c r="H126" s="537" t="s">
        <v>735</v>
      </c>
      <c r="I126" s="1033" t="s">
        <v>659</v>
      </c>
      <c r="J126" s="46"/>
    </row>
    <row r="127" spans="1:31" s="46" customFormat="1" ht="31.5" customHeight="1" x14ac:dyDescent="0.35">
      <c r="H127" s="75" t="s">
        <v>577</v>
      </c>
      <c r="I127" s="960">
        <f>I62+I80+I99+I123+I111</f>
        <v>0</v>
      </c>
    </row>
    <row r="128" spans="1:31" s="46" customFormat="1" ht="31.5" customHeight="1" x14ac:dyDescent="0.35">
      <c r="H128" s="75" t="s">
        <v>736</v>
      </c>
      <c r="I128" s="960">
        <f>L23</f>
        <v>0</v>
      </c>
    </row>
    <row r="129" spans="8:10" s="46" customFormat="1" ht="31.5" customHeight="1" x14ac:dyDescent="0.35">
      <c r="H129" s="75" t="s">
        <v>737</v>
      </c>
      <c r="I129" s="991">
        <f>IF(I127=0,0,I127/I128)</f>
        <v>0</v>
      </c>
    </row>
    <row r="130" spans="8:10" s="46" customFormat="1" ht="31.5" customHeight="1" x14ac:dyDescent="0.35">
      <c r="H130" s="75" t="s">
        <v>738</v>
      </c>
      <c r="I130" s="538"/>
      <c r="J130" s="353"/>
    </row>
  </sheetData>
  <sheetProtection insertRows="0"/>
  <mergeCells count="251">
    <mergeCell ref="A34:A35"/>
    <mergeCell ref="A2:T2"/>
    <mergeCell ref="Q20:S20"/>
    <mergeCell ref="A21:A27"/>
    <mergeCell ref="B21:H27"/>
    <mergeCell ref="N22:O22"/>
    <mergeCell ref="P22:P25"/>
    <mergeCell ref="N23:O23"/>
    <mergeCell ref="B13:D14"/>
    <mergeCell ref="E13:G14"/>
    <mergeCell ref="H13:J14"/>
    <mergeCell ref="K13:M14"/>
    <mergeCell ref="O13:O14"/>
    <mergeCell ref="P13:R14"/>
    <mergeCell ref="N24:O24"/>
    <mergeCell ref="N25:O25"/>
    <mergeCell ref="B11:D12"/>
    <mergeCell ref="E11:G12"/>
    <mergeCell ref="H11:J12"/>
    <mergeCell ref="K11:M12"/>
    <mergeCell ref="O11:O12"/>
    <mergeCell ref="P11:R12"/>
    <mergeCell ref="A5:K5"/>
    <mergeCell ref="B6:M7"/>
    <mergeCell ref="O6:R10"/>
    <mergeCell ref="B28:H28"/>
    <mergeCell ref="I28:P28"/>
    <mergeCell ref="B29:H29"/>
    <mergeCell ref="I29:P29"/>
    <mergeCell ref="E15:G15"/>
    <mergeCell ref="K15:M15"/>
    <mergeCell ref="B20:H20"/>
    <mergeCell ref="I20:P20"/>
    <mergeCell ref="B9:D10"/>
    <mergeCell ref="E9:M10"/>
    <mergeCell ref="B33:H33"/>
    <mergeCell ref="I33:P33"/>
    <mergeCell ref="I34:P34"/>
    <mergeCell ref="B36:H36"/>
    <mergeCell ref="I36:P36"/>
    <mergeCell ref="B30:H30"/>
    <mergeCell ref="I30:P30"/>
    <mergeCell ref="B31:H31"/>
    <mergeCell ref="I31:P31"/>
    <mergeCell ref="B32:H32"/>
    <mergeCell ref="I32:P32"/>
    <mergeCell ref="B34:H35"/>
    <mergeCell ref="B39:H39"/>
    <mergeCell ref="I39:P39"/>
    <mergeCell ref="Q39:S39"/>
    <mergeCell ref="B37:H37"/>
    <mergeCell ref="I37:P37"/>
    <mergeCell ref="Q37:S37"/>
    <mergeCell ref="B38:H38"/>
    <mergeCell ref="I38:P38"/>
    <mergeCell ref="Q38:S38"/>
    <mergeCell ref="S49:S50"/>
    <mergeCell ref="J50:O50"/>
    <mergeCell ref="J51:K51"/>
    <mergeCell ref="M51:N51"/>
    <mergeCell ref="A49:A51"/>
    <mergeCell ref="B49:B51"/>
    <mergeCell ref="C49:C51"/>
    <mergeCell ref="D49:D51"/>
    <mergeCell ref="E49:E51"/>
    <mergeCell ref="F49:G51"/>
    <mergeCell ref="F52:G52"/>
    <mergeCell ref="J52:K52"/>
    <mergeCell ref="M52:N52"/>
    <mergeCell ref="P52:R52"/>
    <mergeCell ref="F53:G53"/>
    <mergeCell ref="J53:K53"/>
    <mergeCell ref="M53:N53"/>
    <mergeCell ref="P53:R53"/>
    <mergeCell ref="H49:H51"/>
    <mergeCell ref="I49:I51"/>
    <mergeCell ref="J49:O49"/>
    <mergeCell ref="P49:R51"/>
    <mergeCell ref="F56:G56"/>
    <mergeCell ref="J56:K56"/>
    <mergeCell ref="M56:N56"/>
    <mergeCell ref="P56:R56"/>
    <mergeCell ref="F57:G57"/>
    <mergeCell ref="J57:K57"/>
    <mergeCell ref="M57:N57"/>
    <mergeCell ref="P57:R57"/>
    <mergeCell ref="F54:G54"/>
    <mergeCell ref="J54:K54"/>
    <mergeCell ref="M54:N54"/>
    <mergeCell ref="P54:R54"/>
    <mergeCell ref="F55:G55"/>
    <mergeCell ref="J55:K55"/>
    <mergeCell ref="M55:N55"/>
    <mergeCell ref="P55:R55"/>
    <mergeCell ref="P60:R60"/>
    <mergeCell ref="F61:G61"/>
    <mergeCell ref="J61:K61"/>
    <mergeCell ref="M61:N61"/>
    <mergeCell ref="P61:R61"/>
    <mergeCell ref="F58:G58"/>
    <mergeCell ref="J58:K58"/>
    <mergeCell ref="M58:N58"/>
    <mergeCell ref="P58:R58"/>
    <mergeCell ref="F59:G59"/>
    <mergeCell ref="J59:K59"/>
    <mergeCell ref="M59:N59"/>
    <mergeCell ref="P59:R59"/>
    <mergeCell ref="A62:G62"/>
    <mergeCell ref="A68:A69"/>
    <mergeCell ref="B68:B69"/>
    <mergeCell ref="C68:G69"/>
    <mergeCell ref="H68:H69"/>
    <mergeCell ref="I68:I69"/>
    <mergeCell ref="F60:G60"/>
    <mergeCell ref="J60:K60"/>
    <mergeCell ref="M60:N60"/>
    <mergeCell ref="J68:O68"/>
    <mergeCell ref="P68:S69"/>
    <mergeCell ref="J69:K69"/>
    <mergeCell ref="L69:M69"/>
    <mergeCell ref="N69:O69"/>
    <mergeCell ref="C70:G70"/>
    <mergeCell ref="J70:K70"/>
    <mergeCell ref="L70:M70"/>
    <mergeCell ref="N70:O70"/>
    <mergeCell ref="P70:S70"/>
    <mergeCell ref="C71:G71"/>
    <mergeCell ref="J71:K71"/>
    <mergeCell ref="L71:M71"/>
    <mergeCell ref="N71:O71"/>
    <mergeCell ref="P71:S71"/>
    <mergeCell ref="C72:G72"/>
    <mergeCell ref="J72:K72"/>
    <mergeCell ref="L72:M72"/>
    <mergeCell ref="N72:O72"/>
    <mergeCell ref="P72:S72"/>
    <mergeCell ref="C73:G73"/>
    <mergeCell ref="J73:K73"/>
    <mergeCell ref="L73:M73"/>
    <mergeCell ref="N73:O73"/>
    <mergeCell ref="P73:S73"/>
    <mergeCell ref="C74:G74"/>
    <mergeCell ref="J74:K74"/>
    <mergeCell ref="L74:M74"/>
    <mergeCell ref="N74:O74"/>
    <mergeCell ref="P74:S74"/>
    <mergeCell ref="C75:G75"/>
    <mergeCell ref="J75:K75"/>
    <mergeCell ref="L75:M75"/>
    <mergeCell ref="N75:O75"/>
    <mergeCell ref="P75:S75"/>
    <mergeCell ref="C76:G76"/>
    <mergeCell ref="J76:K76"/>
    <mergeCell ref="L76:M76"/>
    <mergeCell ref="N76:O76"/>
    <mergeCell ref="P76:S76"/>
    <mergeCell ref="C77:G77"/>
    <mergeCell ref="J77:K77"/>
    <mergeCell ref="L77:M77"/>
    <mergeCell ref="N77:O77"/>
    <mergeCell ref="P77:S77"/>
    <mergeCell ref="C78:G78"/>
    <mergeCell ref="J78:K78"/>
    <mergeCell ref="L78:M78"/>
    <mergeCell ref="N78:O78"/>
    <mergeCell ref="P78:S78"/>
    <mergeCell ref="A86:A88"/>
    <mergeCell ref="B86:B88"/>
    <mergeCell ref="C86:C88"/>
    <mergeCell ref="D86:H88"/>
    <mergeCell ref="I86:I88"/>
    <mergeCell ref="J86:R86"/>
    <mergeCell ref="C79:G79"/>
    <mergeCell ref="J79:K79"/>
    <mergeCell ref="L79:M79"/>
    <mergeCell ref="N79:O79"/>
    <mergeCell ref="P79:S79"/>
    <mergeCell ref="A80:G80"/>
    <mergeCell ref="D89:H89"/>
    <mergeCell ref="O89:P89"/>
    <mergeCell ref="D90:H90"/>
    <mergeCell ref="O90:P90"/>
    <mergeCell ref="D91:H91"/>
    <mergeCell ref="O91:P91"/>
    <mergeCell ref="S86:S88"/>
    <mergeCell ref="T86:T87"/>
    <mergeCell ref="J87:N87"/>
    <mergeCell ref="O87:P88"/>
    <mergeCell ref="Q87:Q88"/>
    <mergeCell ref="R87:R88"/>
    <mergeCell ref="D95:H95"/>
    <mergeCell ref="O95:P95"/>
    <mergeCell ref="D96:H96"/>
    <mergeCell ref="O96:P96"/>
    <mergeCell ref="D97:H97"/>
    <mergeCell ref="O97:P97"/>
    <mergeCell ref="D92:H92"/>
    <mergeCell ref="O92:P92"/>
    <mergeCell ref="D93:H93"/>
    <mergeCell ref="O93:P93"/>
    <mergeCell ref="D94:H94"/>
    <mergeCell ref="O94:P94"/>
    <mergeCell ref="D98:H98"/>
    <mergeCell ref="O98:P98"/>
    <mergeCell ref="A99:G99"/>
    <mergeCell ref="A103:A105"/>
    <mergeCell ref="B103:H105"/>
    <mergeCell ref="I103:I105"/>
    <mergeCell ref="J103:M103"/>
    <mergeCell ref="N103:Q105"/>
    <mergeCell ref="J104:M104"/>
    <mergeCell ref="J105:K105"/>
    <mergeCell ref="J109:K109"/>
    <mergeCell ref="B110:H110"/>
    <mergeCell ref="J110:K110"/>
    <mergeCell ref="A111:G111"/>
    <mergeCell ref="A115:A117"/>
    <mergeCell ref="B115:H117"/>
    <mergeCell ref="I115:I117"/>
    <mergeCell ref="J115:M115"/>
    <mergeCell ref="L105:M105"/>
    <mergeCell ref="B106:H106"/>
    <mergeCell ref="J106:K106"/>
    <mergeCell ref="B107:H107"/>
    <mergeCell ref="J107:K107"/>
    <mergeCell ref="B108:H108"/>
    <mergeCell ref="J108:K108"/>
    <mergeCell ref="A123:G123"/>
    <mergeCell ref="A1:R1"/>
    <mergeCell ref="A40:A41"/>
    <mergeCell ref="B41:H41"/>
    <mergeCell ref="B121:H121"/>
    <mergeCell ref="J121:K121"/>
    <mergeCell ref="L121:M121"/>
    <mergeCell ref="B122:H122"/>
    <mergeCell ref="J122:K122"/>
    <mergeCell ref="L122:M122"/>
    <mergeCell ref="B119:H119"/>
    <mergeCell ref="J119:K119"/>
    <mergeCell ref="L119:M119"/>
    <mergeCell ref="B120:H120"/>
    <mergeCell ref="J120:K120"/>
    <mergeCell ref="L120:M120"/>
    <mergeCell ref="N115:Q117"/>
    <mergeCell ref="J116:M116"/>
    <mergeCell ref="J117:K117"/>
    <mergeCell ref="L117:M117"/>
    <mergeCell ref="B118:H118"/>
    <mergeCell ref="J118:K118"/>
    <mergeCell ref="L118:M118"/>
    <mergeCell ref="B109:H109"/>
  </mergeCells>
  <dataValidations count="12">
    <dataValidation type="list" allowBlank="1" showInputMessage="1" showErrorMessage="1" promptTitle="Select from drop-down list" prompt="Zoom out to 100% for larger font" sqref="I31" xr:uid="{00000000-0002-0000-0900-000001000000}">
      <formula1>"Select from drop-down list, Yes: satisfy all the conditions and requirements listed in the e-Tax Guide, No: did not satisfy all conditions and requirements listed in the e-Tax Guide and I will repay the import GST to the Comptroller, NA"</formula1>
    </dataValidation>
    <dataValidation operator="equal" allowBlank="1" showInputMessage="1" showErrorMessage="1" promptTitle="Description of purchases" prompt="You should descibe the type of purchases in detail i.e rental of offices, utilities charges, purchase of parts and etc" sqref="F49:G51" xr:uid="{00000000-0002-0000-0900-000002000000}"/>
    <dataValidation operator="equal" allowBlank="1" showInputMessage="1" showErrorMessage="1" promptTitle="GST registration no of suppliers" prompt="If the GST number is not reflected on the tax invoice/receipt, you may indicate the company or business registration number" sqref="E49:E51" xr:uid="{00000000-0002-0000-0900-000003000000}"/>
    <dataValidation type="list" allowBlank="1" showInputMessage="1" showErrorMessage="1" promptTitle="Select from drop-down list" prompt="Zoom out to 100% for larger font" sqref="I34:I35" xr:uid="{00000000-0002-0000-0900-000004000000}">
      <formula1>"Select from drop-down list, Yes: have claimed disallowable input tax, No: did not claim disallowable input tax, Not applicable"</formula1>
    </dataValidation>
    <dataValidation type="list" allowBlank="1" showInputMessage="1" showErrorMessage="1" promptTitle="Select from drop-down list" prompt="Zoom out to 100% for larger font" sqref="I33" xr:uid="{00000000-0002-0000-0900-000005000000}">
      <formula1>"Select from drop-down list, Yes: there is such transaction incurred for business purpose and is not an disallowed claim, No: there is no transaction with such description, Others: Pls specify in Remarks column"</formula1>
    </dataValidation>
    <dataValidation type="list" allowBlank="1" showInputMessage="1" showErrorMessage="1" promptTitle="Select from drop-down list" prompt="Zoom out to 100% for larger font" sqref="I32" xr:uid="{00000000-0002-0000-0900-000006000000}">
      <formula1>"Select from drop-down list, Yes: have reduced the Purchase Amount &amp; GST Amount based on the credit note received/debit note issued, No: there is no transaction that reduces the Purchase Amount &amp; GST Amount, Others: Pls specify in Remarks column"</formula1>
    </dataValidation>
    <dataValidation type="list" allowBlank="1" showInputMessage="1" showErrorMessage="1" promptTitle="Select from drop-down list" prompt="Zoom out to 100% for larger font" sqref="I30" xr:uid="{00000000-0002-0000-0900-000007000000}">
      <formula1>"Select from drop-down list, Yes: have claimed same transaction more than once, No: did not claim same transaction more than once, Not applicable"</formula1>
    </dataValidation>
    <dataValidation type="list" allowBlank="1" showInputMessage="1" showErrorMessage="1" promptTitle="Select from drop-down list" prompt="Zoom out to 100% for larger font" sqref="I29" xr:uid="{00000000-0002-0000-0900-000008000000}">
      <formula1>"Select from drop-down list, Yes: have claimed input tax for transactions not within the accounting period and did not claim in other periods, No: did not claim input tax for transactions not falling within the accounting period, Others: Pls specify"</formula1>
    </dataValidation>
    <dataValidation type="list" allowBlank="1" showInputMessage="1" showErrorMessage="1" promptTitle="Select from drop-down list" prompt="Zoom out to 100% for larger font" sqref="I28" xr:uid="{00000000-0002-0000-0900-000009000000}">
      <formula1>"Select from drop-down list, Yes: there is import permit number that begins with 'ME' or 'MC', No: there is no import permit number that begins with 'ME' or 'MC', Not applicable"</formula1>
    </dataValidation>
    <dataValidation type="list" allowBlank="1" showInputMessage="1" showErrorMessage="1" promptTitle="Select from drop-down list" prompt="Zoom out to 100% for larger font" sqref="I36" xr:uid="{00000000-0002-0000-0900-00000A000000}">
      <formula1>"Select from drop-down list, Yes: apportionment required and claimed correctly, No apportionment required, Not applicable"</formula1>
    </dataValidation>
    <dataValidation type="list" allowBlank="1" showInputMessage="1" showErrorMessage="1" promptTitle="Select from drop-down list" prompt="Zoom out to 100% for larger font" sqref="I38:P38" xr:uid="{C76F7CE7-E4B6-47D1-92DD-65493A78DDE2}">
      <formula1>"Select from drop-down list,Yes. I procure services from overseas supplier that falls within the scope of RC.,No. I do not procure services from overseas supplier."</formula1>
    </dataValidation>
    <dataValidation type="list" allowBlank="1" showInputMessage="1" showErrorMessage="1" promptTitle="Select from drop-down list" prompt="Zoom out to 100% for larger font" sqref="I39:P39" xr:uid="{A1D38443-F993-4CC1-BCB2-3C1BC1136599}">
      <formula1>"Select from drop-down list,Yes. I have accounted for GST on imported services subject to RC.,No. I have not accounted for GST on imported services subject to RC."</formula1>
    </dataValidation>
  </dataValidations>
  <pageMargins left="0.35433070866141736" right="0.35433070866141736" top="0.39370078740157483" bottom="0.47244094488188981" header="0.23622047244094491" footer="0.15748031496062992"/>
  <headerFooter>
    <oddFooter>&amp;L&amp;20GSTF28ACAPREVD
GST/FORM030/1123/ACAP&amp;C&amp;20Page &amp;P of &amp;N</oddFooter>
  </headerFooter>
  <rowBreaks count="3" manualBreakCount="3">
    <brk id="63" max="16383" man="1"/>
    <brk id="81" max="16383" man="1"/>
    <brk id="112" max="19"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pageSetUpPr fitToPage="1"/>
  </sheetPr>
  <dimension ref="A1:AE91"/>
  <sheetViews>
    <sheetView showGridLines="0" zoomScale="55" zoomScaleNormal="55" zoomScaleSheetLayoutView="55" workbookViewId="0">
      <selection sqref="A1:V1"/>
    </sheetView>
  </sheetViews>
  <sheetFormatPr defaultColWidth="8.81640625" defaultRowHeight="20.25" customHeight="1" x14ac:dyDescent="0.4"/>
  <cols>
    <col min="1" max="1" width="12.81640625" style="41" customWidth="1"/>
    <col min="2" max="2" width="19.1796875" style="41" customWidth="1"/>
    <col min="3" max="3" width="26.54296875" style="41" customWidth="1"/>
    <col min="4" max="4" width="23.1796875" style="41" customWidth="1"/>
    <col min="5" max="5" width="19" style="41" customWidth="1"/>
    <col min="6" max="6" width="18.81640625" style="41" customWidth="1"/>
    <col min="7" max="7" width="19" style="41" customWidth="1"/>
    <col min="8" max="8" width="18.81640625" style="41" customWidth="1"/>
    <col min="9" max="13" width="20.1796875" style="41" customWidth="1"/>
    <col min="14" max="14" width="27" style="41" customWidth="1"/>
    <col min="15" max="16" width="12.1796875" style="41" customWidth="1"/>
    <col min="17" max="17" width="13.81640625" style="41" customWidth="1"/>
    <col min="18" max="18" width="14.1796875" style="41" customWidth="1"/>
    <col min="19" max="19" width="20.81640625" style="41" customWidth="1"/>
    <col min="20" max="20" width="20.1796875" style="41" customWidth="1"/>
    <col min="21" max="21" width="20.54296875" style="41" customWidth="1"/>
    <col min="22" max="22" width="47.81640625" style="41" customWidth="1"/>
    <col min="23" max="23" width="25.453125" style="41" customWidth="1"/>
    <col min="24" max="24" width="22.81640625" style="41" customWidth="1"/>
    <col min="25" max="25" width="70.1796875" style="41" customWidth="1"/>
    <col min="26" max="16384" width="8.81640625" style="41"/>
  </cols>
  <sheetData>
    <row r="1" spans="1:23" s="463" customFormat="1" ht="20" x14ac:dyDescent="0.4">
      <c r="A1" s="1793" t="s">
        <v>437</v>
      </c>
      <c r="B1" s="1793"/>
      <c r="C1" s="1793"/>
      <c r="D1" s="1793"/>
      <c r="E1" s="1793"/>
      <c r="F1" s="1793"/>
      <c r="G1" s="1793"/>
      <c r="H1" s="1793"/>
      <c r="I1" s="1793"/>
      <c r="J1" s="1793"/>
      <c r="K1" s="1793"/>
      <c r="L1" s="1793"/>
      <c r="M1" s="1793"/>
      <c r="N1" s="1793"/>
      <c r="O1" s="1793"/>
      <c r="P1" s="1793"/>
      <c r="Q1" s="1793"/>
      <c r="R1" s="1793"/>
      <c r="S1" s="1793"/>
      <c r="T1" s="1793"/>
      <c r="U1" s="1793"/>
      <c r="V1" s="1793"/>
      <c r="W1" s="464"/>
    </row>
    <row r="2" spans="1:23" ht="34.5" customHeight="1" x14ac:dyDescent="0.4">
      <c r="A2" s="2299" t="s">
        <v>739</v>
      </c>
      <c r="B2" s="2299"/>
      <c r="C2" s="2299"/>
      <c r="D2" s="2299"/>
      <c r="E2" s="2299"/>
      <c r="F2" s="2299"/>
      <c r="G2" s="2299"/>
      <c r="H2" s="2299"/>
      <c r="I2" s="2299"/>
      <c r="J2" s="2299"/>
      <c r="K2" s="2299"/>
      <c r="L2" s="2299"/>
      <c r="M2" s="2299"/>
      <c r="N2" s="2299"/>
      <c r="O2" s="2299"/>
      <c r="P2" s="2299"/>
      <c r="Q2" s="2299"/>
      <c r="R2" s="2299"/>
      <c r="S2" s="2299"/>
      <c r="T2" s="2299"/>
      <c r="U2" s="2299"/>
      <c r="V2" s="2299"/>
    </row>
    <row r="3" spans="1:23" ht="8.25" customHeight="1" x14ac:dyDescent="0.4">
      <c r="A3" s="339"/>
      <c r="B3" s="339"/>
      <c r="C3" s="339"/>
      <c r="D3" s="339"/>
      <c r="E3" s="339"/>
      <c r="F3" s="339"/>
      <c r="G3" s="339"/>
      <c r="H3" s="339"/>
      <c r="I3" s="339"/>
      <c r="J3" s="339"/>
      <c r="K3" s="339"/>
      <c r="L3" s="339"/>
      <c r="M3" s="339"/>
      <c r="N3" s="339"/>
      <c r="O3" s="339"/>
      <c r="P3" s="339"/>
      <c r="Q3" s="339"/>
      <c r="R3" s="339"/>
      <c r="S3" s="339"/>
      <c r="T3" s="339"/>
      <c r="U3" s="339"/>
      <c r="V3" s="339"/>
    </row>
    <row r="4" spans="1:23" ht="9" customHeight="1" x14ac:dyDescent="0.4">
      <c r="A4" s="1741"/>
      <c r="B4" s="1741"/>
      <c r="C4" s="1741"/>
      <c r="D4" s="1741"/>
      <c r="E4" s="1741"/>
      <c r="F4" s="1741"/>
      <c r="G4" s="1741"/>
      <c r="H4" s="1741"/>
      <c r="I4" s="1741"/>
      <c r="J4" s="1741"/>
      <c r="K4" s="1741"/>
      <c r="L4" s="268"/>
      <c r="M4" s="268"/>
      <c r="N4" s="268"/>
      <c r="O4" s="112"/>
      <c r="P4" s="112"/>
      <c r="Q4" s="112"/>
      <c r="R4" s="112"/>
      <c r="S4" s="112"/>
      <c r="T4" s="112"/>
      <c r="U4" s="105"/>
      <c r="V4" s="105"/>
    </row>
    <row r="5" spans="1:23" ht="20.25" customHeight="1" x14ac:dyDescent="0.4">
      <c r="A5" s="111"/>
      <c r="B5" s="2300" t="s">
        <v>740</v>
      </c>
      <c r="C5" s="2300"/>
      <c r="D5" s="2300"/>
      <c r="E5" s="2300"/>
      <c r="F5" s="2300"/>
      <c r="G5" s="2300"/>
      <c r="H5" s="2300"/>
      <c r="I5" s="2300"/>
      <c r="J5" s="2300"/>
      <c r="K5" s="2300"/>
      <c r="L5" s="2300"/>
      <c r="M5" s="2300"/>
      <c r="N5" s="2300"/>
      <c r="O5" s="105"/>
      <c r="V5" s="105"/>
    </row>
    <row r="6" spans="1:23" ht="20.25" customHeight="1" x14ac:dyDescent="0.4">
      <c r="A6" s="111"/>
      <c r="B6" s="2300"/>
      <c r="C6" s="2300"/>
      <c r="D6" s="2300"/>
      <c r="E6" s="2300"/>
      <c r="F6" s="2300"/>
      <c r="G6" s="2300"/>
      <c r="H6" s="2300"/>
      <c r="I6" s="2300"/>
      <c r="J6" s="2300"/>
      <c r="K6" s="2300"/>
      <c r="L6" s="2300"/>
      <c r="M6" s="2300"/>
      <c r="N6" s="2300"/>
      <c r="O6" s="105"/>
      <c r="S6" s="356"/>
      <c r="T6" s="356"/>
      <c r="U6" s="356"/>
      <c r="V6" s="105"/>
    </row>
    <row r="7" spans="1:23" ht="20.25" customHeight="1" x14ac:dyDescent="0.4">
      <c r="A7" s="111"/>
      <c r="B7" s="338"/>
      <c r="C7" s="337"/>
      <c r="D7" s="337"/>
      <c r="E7" s="337"/>
      <c r="F7" s="337"/>
      <c r="G7" s="337"/>
      <c r="H7" s="337"/>
      <c r="I7" s="337"/>
      <c r="J7" s="337"/>
      <c r="K7" s="337"/>
      <c r="L7" s="336"/>
      <c r="M7" s="336"/>
      <c r="N7" s="336"/>
      <c r="O7" s="105"/>
      <c r="P7" s="1737" t="s">
        <v>582</v>
      </c>
      <c r="Q7" s="1737"/>
      <c r="R7" s="1737"/>
      <c r="S7" s="1737"/>
      <c r="T7" s="1737"/>
      <c r="U7" s="1737"/>
      <c r="V7" s="105"/>
    </row>
    <row r="8" spans="1:23" ht="20.25" customHeight="1" x14ac:dyDescent="0.4">
      <c r="A8" s="111"/>
      <c r="B8" s="2301" t="s">
        <v>442</v>
      </c>
      <c r="C8" s="2301"/>
      <c r="D8" s="2301"/>
      <c r="E8" s="2301"/>
      <c r="F8" s="2301"/>
      <c r="G8" s="2301"/>
      <c r="H8" s="2301"/>
      <c r="I8" s="2301"/>
      <c r="J8" s="2301"/>
      <c r="K8" s="2301"/>
      <c r="L8" s="2301"/>
      <c r="M8" s="2301"/>
      <c r="N8" s="2301"/>
      <c r="O8" s="105"/>
      <c r="P8" s="1737"/>
      <c r="Q8" s="1737"/>
      <c r="R8" s="1737"/>
      <c r="S8" s="1737"/>
      <c r="T8" s="1737"/>
      <c r="U8" s="1737"/>
      <c r="V8" s="105"/>
    </row>
    <row r="9" spans="1:23" ht="20.25" customHeight="1" x14ac:dyDescent="0.4">
      <c r="A9" s="111"/>
      <c r="B9" s="2301"/>
      <c r="C9" s="2301"/>
      <c r="D9" s="2301"/>
      <c r="E9" s="2301"/>
      <c r="F9" s="2301"/>
      <c r="G9" s="2301"/>
      <c r="H9" s="2301"/>
      <c r="I9" s="2301"/>
      <c r="J9" s="2301"/>
      <c r="K9" s="2301"/>
      <c r="L9" s="2301"/>
      <c r="M9" s="2301"/>
      <c r="N9" s="2301"/>
      <c r="O9" s="105"/>
      <c r="P9" s="1737"/>
      <c r="Q9" s="1737"/>
      <c r="R9" s="1737"/>
      <c r="S9" s="1737"/>
      <c r="T9" s="1737"/>
      <c r="U9" s="1737"/>
      <c r="V9" s="105"/>
    </row>
    <row r="10" spans="1:23" ht="20.25" customHeight="1" x14ac:dyDescent="0.4">
      <c r="A10" s="111"/>
      <c r="B10" s="111"/>
      <c r="C10" s="268"/>
      <c r="D10" s="268"/>
      <c r="E10" s="268"/>
      <c r="F10" s="268"/>
      <c r="G10" s="268"/>
      <c r="H10" s="268"/>
      <c r="I10" s="268"/>
      <c r="J10" s="268"/>
      <c r="K10" s="268"/>
      <c r="L10" s="268"/>
      <c r="M10" s="268"/>
      <c r="N10" s="268"/>
      <c r="O10" s="112"/>
      <c r="P10" s="1737"/>
      <c r="Q10" s="1737"/>
      <c r="R10" s="1737"/>
      <c r="S10" s="1737"/>
      <c r="T10" s="1737"/>
      <c r="U10" s="1737"/>
      <c r="V10" s="105"/>
    </row>
    <row r="11" spans="1:23" ht="20.25" customHeight="1" x14ac:dyDescent="0.4">
      <c r="A11" s="111"/>
      <c r="B11" s="1743" t="s">
        <v>353</v>
      </c>
      <c r="C11" s="1744"/>
      <c r="D11" s="1744"/>
      <c r="E11" s="1594" t="str">
        <f>IF(ISBLANK('Appendix 2'!D7),"",'Appendix 2'!D7)</f>
        <v/>
      </c>
      <c r="F11" s="1595"/>
      <c r="G11" s="1595"/>
      <c r="H11" s="1595"/>
      <c r="I11" s="1595"/>
      <c r="J11" s="1595"/>
      <c r="K11" s="1595"/>
      <c r="L11" s="1595"/>
      <c r="M11" s="1595"/>
      <c r="N11" s="1596"/>
      <c r="O11" s="112"/>
      <c r="P11" s="1737"/>
      <c r="Q11" s="1737"/>
      <c r="R11" s="1737"/>
      <c r="S11" s="1737"/>
      <c r="T11" s="1737"/>
      <c r="U11" s="1737"/>
      <c r="V11" s="105"/>
    </row>
    <row r="12" spans="1:23" ht="20.25" customHeight="1" x14ac:dyDescent="0.4">
      <c r="A12" s="111"/>
      <c r="B12" s="1746"/>
      <c r="C12" s="1747"/>
      <c r="D12" s="1747"/>
      <c r="E12" s="1716"/>
      <c r="F12" s="1736"/>
      <c r="G12" s="1736"/>
      <c r="H12" s="1736"/>
      <c r="I12" s="1736"/>
      <c r="J12" s="1736"/>
      <c r="K12" s="1736"/>
      <c r="L12" s="1736"/>
      <c r="M12" s="1736"/>
      <c r="N12" s="1717"/>
      <c r="O12" s="112"/>
      <c r="P12" s="356"/>
      <c r="Q12" s="356"/>
      <c r="R12" s="356"/>
      <c r="S12" s="356"/>
      <c r="T12" s="356"/>
      <c r="U12" s="356"/>
      <c r="V12" s="105"/>
    </row>
    <row r="13" spans="1:23" ht="20.25" customHeight="1" x14ac:dyDescent="0.4">
      <c r="A13" s="111"/>
      <c r="B13" s="1710" t="s">
        <v>359</v>
      </c>
      <c r="C13" s="1711"/>
      <c r="D13" s="1711"/>
      <c r="E13" s="1594" t="str">
        <f>IF(ISBLANK('Appendix 2'!D9),"",'Appendix 2'!D9)</f>
        <v/>
      </c>
      <c r="F13" s="1595"/>
      <c r="G13" s="1596"/>
      <c r="H13" s="1885" t="s">
        <v>360</v>
      </c>
      <c r="I13" s="1886"/>
      <c r="J13" s="1886"/>
      <c r="K13" s="1901"/>
      <c r="L13" s="1902"/>
      <c r="M13" s="1902"/>
      <c r="N13" s="1903"/>
      <c r="O13" s="112"/>
      <c r="P13" s="2295" t="s">
        <v>445</v>
      </c>
      <c r="Q13" s="2296"/>
      <c r="R13" s="2296"/>
      <c r="S13" s="1730"/>
      <c r="T13" s="1731"/>
      <c r="U13" s="1732"/>
      <c r="V13" s="105"/>
    </row>
    <row r="14" spans="1:23" ht="20.25" customHeight="1" x14ac:dyDescent="0.4">
      <c r="A14" s="111"/>
      <c r="B14" s="1713"/>
      <c r="C14" s="1714"/>
      <c r="D14" s="1714"/>
      <c r="E14" s="1716"/>
      <c r="F14" s="1736"/>
      <c r="G14" s="1717"/>
      <c r="H14" s="1566"/>
      <c r="I14" s="1567"/>
      <c r="J14" s="1567"/>
      <c r="K14" s="1904"/>
      <c r="L14" s="1905"/>
      <c r="M14" s="1905"/>
      <c r="N14" s="1906"/>
      <c r="O14" s="112"/>
      <c r="P14" s="2297"/>
      <c r="Q14" s="2298"/>
      <c r="R14" s="2298"/>
      <c r="S14" s="1733"/>
      <c r="T14" s="1734"/>
      <c r="U14" s="1735"/>
      <c r="V14" s="105"/>
    </row>
    <row r="15" spans="1:23" ht="24.75" customHeight="1" x14ac:dyDescent="0.4">
      <c r="A15" s="111"/>
      <c r="B15" s="1710" t="s">
        <v>741</v>
      </c>
      <c r="C15" s="1711"/>
      <c r="D15" s="1711"/>
      <c r="E15" s="1594" t="str">
        <f>IF(ISBLANK('Appendix 2'!D11),"",'Appendix 2'!D11)</f>
        <v/>
      </c>
      <c r="F15" s="1595"/>
      <c r="G15" s="1596"/>
      <c r="H15" s="1885" t="s">
        <v>362</v>
      </c>
      <c r="I15" s="1886"/>
      <c r="J15" s="1886"/>
      <c r="K15" s="1901"/>
      <c r="L15" s="1902"/>
      <c r="M15" s="1902"/>
      <c r="N15" s="1903"/>
      <c r="O15" s="112"/>
      <c r="P15" s="2295" t="s">
        <v>447</v>
      </c>
      <c r="Q15" s="2296"/>
      <c r="R15" s="2296"/>
      <c r="S15" s="1730"/>
      <c r="T15" s="1731"/>
      <c r="U15" s="1732"/>
      <c r="V15" s="105"/>
    </row>
    <row r="16" spans="1:23" ht="25.5" customHeight="1" x14ac:dyDescent="0.4">
      <c r="A16" s="114"/>
      <c r="B16" s="1713"/>
      <c r="C16" s="1714"/>
      <c r="D16" s="1714"/>
      <c r="E16" s="1716"/>
      <c r="F16" s="1736"/>
      <c r="G16" s="1717"/>
      <c r="H16" s="1566"/>
      <c r="I16" s="1567"/>
      <c r="J16" s="1567"/>
      <c r="K16" s="1904"/>
      <c r="L16" s="1905"/>
      <c r="M16" s="1905"/>
      <c r="N16" s="1906"/>
      <c r="O16" s="42"/>
      <c r="P16" s="2297"/>
      <c r="Q16" s="2298"/>
      <c r="R16" s="2298"/>
      <c r="S16" s="1733"/>
      <c r="T16" s="1734"/>
      <c r="U16" s="1735"/>
    </row>
    <row r="17" spans="1:31" ht="20.25" customHeight="1" x14ac:dyDescent="0.4">
      <c r="E17" s="1545" t="s">
        <v>363</v>
      </c>
      <c r="F17" s="1545"/>
      <c r="G17" s="1545"/>
      <c r="H17" s="42"/>
      <c r="I17" s="115"/>
      <c r="J17" s="115"/>
      <c r="K17" s="1546" t="s">
        <v>364</v>
      </c>
      <c r="L17" s="1546"/>
      <c r="M17" s="1546"/>
      <c r="N17" s="1546"/>
    </row>
    <row r="18" spans="1:31" ht="20.25" customHeight="1" x14ac:dyDescent="0.4">
      <c r="B18" s="266"/>
      <c r="C18" s="266"/>
      <c r="D18" s="266"/>
      <c r="E18" s="303"/>
      <c r="F18" s="303"/>
      <c r="G18" s="303"/>
      <c r="H18" s="303"/>
      <c r="I18" s="303"/>
      <c r="J18" s="303"/>
      <c r="K18" s="303"/>
      <c r="L18" s="303"/>
      <c r="M18" s="303"/>
      <c r="N18" s="303"/>
    </row>
    <row r="19" spans="1:31" ht="25.5" customHeight="1" x14ac:dyDescent="0.5">
      <c r="A19" s="264" t="s">
        <v>742</v>
      </c>
      <c r="I19" s="273"/>
    </row>
    <row r="20" spans="1:31" s="1155" customFormat="1" ht="19.5" customHeight="1" x14ac:dyDescent="0.4">
      <c r="A20" s="46" t="s">
        <v>449</v>
      </c>
      <c r="B20" s="1154"/>
      <c r="C20" s="1154"/>
      <c r="E20" s="1154"/>
      <c r="F20" s="1154"/>
      <c r="G20" s="1154"/>
      <c r="H20" s="1154"/>
      <c r="I20" s="1154"/>
      <c r="J20" s="1154"/>
      <c r="K20" s="1154"/>
      <c r="L20" s="1154"/>
      <c r="M20" s="1154"/>
      <c r="N20" s="1154"/>
      <c r="O20" s="1154"/>
      <c r="P20" s="1154"/>
      <c r="Q20" s="1154"/>
      <c r="R20" s="1154"/>
      <c r="S20" s="1154"/>
      <c r="T20" s="1154"/>
      <c r="U20" s="1154"/>
      <c r="V20" s="1154"/>
      <c r="W20" s="1154"/>
      <c r="X20" s="1154"/>
      <c r="Y20" s="1154"/>
      <c r="Z20" s="1154"/>
      <c r="AA20" s="1154"/>
      <c r="AB20" s="1154"/>
      <c r="AC20" s="1154"/>
      <c r="AD20" s="1154"/>
      <c r="AE20" s="1154"/>
    </row>
    <row r="21" spans="1:31" s="1129" customFormat="1" ht="20.149999999999999" customHeight="1" x14ac:dyDescent="0.4">
      <c r="A21" s="1127"/>
      <c r="B21" s="1128"/>
      <c r="C21" s="1128"/>
      <c r="E21" s="1128"/>
      <c r="F21" s="1128"/>
      <c r="G21" s="1128"/>
      <c r="H21" s="1128"/>
      <c r="I21" s="1128"/>
      <c r="J21" s="1128"/>
      <c r="K21" s="1128"/>
      <c r="L21" s="1128"/>
      <c r="M21" s="1128"/>
      <c r="N21" s="1128"/>
      <c r="O21" s="1128"/>
      <c r="P21" s="1128"/>
      <c r="Q21" s="1128"/>
      <c r="R21" s="1128"/>
      <c r="S21" s="1128"/>
      <c r="T21" s="1128"/>
      <c r="U21" s="1128"/>
      <c r="V21" s="1128"/>
      <c r="W21" s="1128"/>
      <c r="X21" s="1128"/>
      <c r="Y21" s="1128"/>
      <c r="Z21" s="1128"/>
      <c r="AA21" s="1128"/>
      <c r="AB21" s="1128"/>
      <c r="AC21" s="1128"/>
      <c r="AD21" s="1128"/>
      <c r="AE21" s="1128"/>
    </row>
    <row r="22" spans="1:31" s="333" customFormat="1" ht="96.75" customHeight="1" x14ac:dyDescent="0.4">
      <c r="A22" s="1059" t="s">
        <v>743</v>
      </c>
      <c r="B22" s="2289" t="s">
        <v>744</v>
      </c>
      <c r="C22" s="2290"/>
      <c r="D22" s="2290"/>
      <c r="E22" s="2291"/>
      <c r="F22" s="2292" t="s">
        <v>452</v>
      </c>
      <c r="G22" s="2293"/>
      <c r="H22" s="2293"/>
      <c r="I22" s="2293"/>
      <c r="J22" s="2293"/>
      <c r="K22" s="2294"/>
      <c r="L22" s="2293" t="s">
        <v>453</v>
      </c>
      <c r="M22" s="2293"/>
      <c r="N22" s="2293"/>
      <c r="O22" s="2293"/>
      <c r="P22" s="2294"/>
      <c r="Q22" s="334"/>
      <c r="R22" s="334"/>
    </row>
    <row r="23" spans="1:31" ht="33" customHeight="1" x14ac:dyDescent="0.4">
      <c r="A23" s="1751" t="s">
        <v>454</v>
      </c>
      <c r="B23" s="1815" t="s">
        <v>745</v>
      </c>
      <c r="C23" s="1816"/>
      <c r="D23" s="1816"/>
      <c r="E23" s="1817"/>
      <c r="F23" s="49"/>
      <c r="G23" s="262" t="s">
        <v>456</v>
      </c>
      <c r="H23" s="261"/>
      <c r="I23" s="261"/>
      <c r="J23" s="49"/>
      <c r="L23" s="2267"/>
      <c r="M23" s="2268"/>
      <c r="N23" s="2268"/>
      <c r="O23" s="2268"/>
      <c r="P23" s="2269"/>
      <c r="Q23" s="491"/>
      <c r="R23" s="491"/>
    </row>
    <row r="24" spans="1:31" ht="63" customHeight="1" x14ac:dyDescent="0.4">
      <c r="A24" s="1752"/>
      <c r="B24" s="1840"/>
      <c r="C24" s="1841"/>
      <c r="D24" s="1841"/>
      <c r="E24" s="1842"/>
      <c r="F24" s="49"/>
      <c r="G24" s="1061"/>
      <c r="H24" s="1846" t="s">
        <v>746</v>
      </c>
      <c r="I24" s="1848"/>
      <c r="J24" s="49"/>
      <c r="L24" s="2270"/>
      <c r="M24" s="2271"/>
      <c r="N24" s="2271"/>
      <c r="O24" s="2271"/>
      <c r="P24" s="2272"/>
      <c r="Q24" s="491"/>
      <c r="R24" s="491"/>
    </row>
    <row r="25" spans="1:31" ht="36.75" customHeight="1" x14ac:dyDescent="0.4">
      <c r="A25" s="1752"/>
      <c r="B25" s="1840"/>
      <c r="C25" s="1841"/>
      <c r="D25" s="1841"/>
      <c r="E25" s="1842"/>
      <c r="F25" s="49"/>
      <c r="G25" s="1062" t="s">
        <v>747</v>
      </c>
      <c r="H25" s="1961"/>
      <c r="I25" s="1963"/>
      <c r="J25" s="2275" t="s">
        <v>662</v>
      </c>
      <c r="K25" s="2276"/>
      <c r="L25" s="2270"/>
      <c r="M25" s="2271"/>
      <c r="N25" s="2271"/>
      <c r="O25" s="2271"/>
      <c r="P25" s="2272"/>
      <c r="Q25" s="491"/>
      <c r="R25" s="491"/>
    </row>
    <row r="26" spans="1:31" ht="36.75" customHeight="1" x14ac:dyDescent="0.4">
      <c r="A26" s="1752"/>
      <c r="B26" s="1840"/>
      <c r="C26" s="1841"/>
      <c r="D26" s="1841"/>
      <c r="E26" s="1842"/>
      <c r="F26" s="49"/>
      <c r="G26" s="1062" t="s">
        <v>464</v>
      </c>
      <c r="H26" s="1961"/>
      <c r="I26" s="1963"/>
      <c r="J26" s="292" t="s">
        <v>748</v>
      </c>
      <c r="K26" s="46"/>
      <c r="L26" s="2270"/>
      <c r="M26" s="2271"/>
      <c r="N26" s="2271"/>
      <c r="O26" s="2271"/>
      <c r="P26" s="2272"/>
      <c r="Q26" s="491"/>
      <c r="R26" s="491"/>
      <c r="S26" s="2277"/>
      <c r="T26" s="2277"/>
    </row>
    <row r="27" spans="1:31" ht="36.75" customHeight="1" x14ac:dyDescent="0.4">
      <c r="A27" s="1752"/>
      <c r="B27" s="1840"/>
      <c r="C27" s="1841"/>
      <c r="D27" s="1841"/>
      <c r="E27" s="1842"/>
      <c r="F27" s="49"/>
      <c r="G27" s="1062" t="s">
        <v>471</v>
      </c>
      <c r="H27" s="1964" t="str">
        <f>IF(ISBLANK(H25),"",(H25-H26))</f>
        <v/>
      </c>
      <c r="I27" s="1966"/>
      <c r="J27" s="49"/>
      <c r="L27" s="2270"/>
      <c r="M27" s="2271"/>
      <c r="N27" s="2271"/>
      <c r="O27" s="2271"/>
      <c r="P27" s="2272"/>
      <c r="Q27" s="491"/>
      <c r="R27" s="491"/>
    </row>
    <row r="28" spans="1:31" ht="25.4" customHeight="1" x14ac:dyDescent="0.4">
      <c r="A28" s="1752"/>
      <c r="B28" s="1829"/>
      <c r="C28" s="1830"/>
      <c r="D28" s="1830"/>
      <c r="E28" s="1831"/>
      <c r="F28" s="310"/>
      <c r="G28" s="310"/>
      <c r="H28" s="310"/>
      <c r="I28" s="310"/>
      <c r="J28" s="49"/>
      <c r="L28" s="2273"/>
      <c r="M28" s="1329"/>
      <c r="N28" s="1329"/>
      <c r="O28" s="1329"/>
      <c r="P28" s="2274"/>
      <c r="Q28" s="491"/>
      <c r="R28" s="491"/>
    </row>
    <row r="29" spans="1:31" ht="169.5" customHeight="1" x14ac:dyDescent="0.4">
      <c r="A29" s="936" t="s">
        <v>472</v>
      </c>
      <c r="B29" s="1674" t="s">
        <v>749</v>
      </c>
      <c r="C29" s="1675"/>
      <c r="D29" s="1675"/>
      <c r="E29" s="1675"/>
      <c r="F29" s="1818" t="s">
        <v>439</v>
      </c>
      <c r="G29" s="1819"/>
      <c r="H29" s="1819"/>
      <c r="I29" s="1819"/>
      <c r="J29" s="1819"/>
      <c r="K29" s="1820"/>
      <c r="L29" s="2302"/>
      <c r="M29" s="2302"/>
      <c r="N29" s="2302"/>
      <c r="O29" s="2302"/>
      <c r="P29" s="2303"/>
      <c r="Q29" s="491"/>
      <c r="R29" s="491"/>
    </row>
    <row r="30" spans="1:31" ht="160.4" customHeight="1" x14ac:dyDescent="0.4">
      <c r="A30" s="928" t="s">
        <v>474</v>
      </c>
      <c r="B30" s="1946" t="s">
        <v>750</v>
      </c>
      <c r="C30" s="1947"/>
      <c r="D30" s="1947"/>
      <c r="E30" s="1947"/>
      <c r="F30" s="1818" t="s">
        <v>439</v>
      </c>
      <c r="G30" s="1819"/>
      <c r="H30" s="1819"/>
      <c r="I30" s="1819"/>
      <c r="J30" s="1819"/>
      <c r="K30" s="1820"/>
      <c r="L30" s="1330"/>
      <c r="M30" s="1330"/>
      <c r="N30" s="1330"/>
      <c r="O30" s="1330"/>
      <c r="P30" s="2261"/>
      <c r="Q30" s="491"/>
      <c r="R30" s="491"/>
    </row>
    <row r="31" spans="1:31" ht="332.15" customHeight="1" x14ac:dyDescent="0.4">
      <c r="A31" s="1148" t="s">
        <v>476</v>
      </c>
      <c r="B31" s="1674" t="s">
        <v>751</v>
      </c>
      <c r="C31" s="1675"/>
      <c r="D31" s="1675"/>
      <c r="E31" s="1676"/>
      <c r="F31" s="1818" t="s">
        <v>439</v>
      </c>
      <c r="G31" s="1819"/>
      <c r="H31" s="1819"/>
      <c r="I31" s="1819"/>
      <c r="J31" s="1819"/>
      <c r="K31" s="1820"/>
      <c r="L31" s="2023"/>
      <c r="M31" s="2024"/>
      <c r="N31" s="2024"/>
      <c r="O31" s="2024"/>
      <c r="P31" s="2281"/>
      <c r="Q31" s="335"/>
      <c r="R31" s="335"/>
    </row>
    <row r="32" spans="1:31" ht="20.25" customHeight="1" x14ac:dyDescent="0.4">
      <c r="B32" s="2282" t="s">
        <v>752</v>
      </c>
      <c r="C32" s="2282"/>
      <c r="D32" s="2282"/>
      <c r="E32" s="2282"/>
      <c r="F32" s="273"/>
      <c r="G32" s="273"/>
      <c r="H32" s="273"/>
      <c r="I32" s="246"/>
      <c r="J32" s="246"/>
      <c r="K32" s="246"/>
      <c r="L32" s="246"/>
      <c r="M32" s="246"/>
      <c r="N32" s="246"/>
      <c r="O32" s="246"/>
      <c r="P32" s="246"/>
      <c r="Q32" s="246"/>
      <c r="R32" s="246"/>
      <c r="S32" s="246"/>
      <c r="T32" s="246"/>
      <c r="U32" s="246"/>
      <c r="V32" s="246"/>
      <c r="W32" s="246"/>
      <c r="X32" s="246"/>
      <c r="Y32" s="246"/>
    </row>
    <row r="33" spans="1:20" s="333" customFormat="1" ht="97.5" customHeight="1" x14ac:dyDescent="0.4">
      <c r="A33" s="1065" t="s">
        <v>753</v>
      </c>
      <c r="B33" s="2283" t="s">
        <v>754</v>
      </c>
      <c r="C33" s="2284"/>
      <c r="D33" s="2284"/>
      <c r="E33" s="2285"/>
      <c r="F33" s="2286" t="s">
        <v>452</v>
      </c>
      <c r="G33" s="2287"/>
      <c r="H33" s="2287"/>
      <c r="I33" s="2287"/>
      <c r="J33" s="2287"/>
      <c r="K33" s="2288"/>
      <c r="L33" s="2287" t="s">
        <v>453</v>
      </c>
      <c r="M33" s="2287"/>
      <c r="N33" s="2287"/>
      <c r="O33" s="2287"/>
      <c r="P33" s="2288"/>
      <c r="Q33" s="334"/>
      <c r="R33" s="334"/>
    </row>
    <row r="34" spans="1:20" ht="24" customHeight="1" x14ac:dyDescent="0.4">
      <c r="A34" s="1751" t="s">
        <v>454</v>
      </c>
      <c r="B34" s="2191" t="s">
        <v>755</v>
      </c>
      <c r="C34" s="2192"/>
      <c r="D34" s="2192"/>
      <c r="E34" s="2193"/>
      <c r="F34" s="49"/>
      <c r="G34" s="262" t="s">
        <v>456</v>
      </c>
      <c r="H34" s="261"/>
      <c r="I34" s="261"/>
      <c r="J34" s="49"/>
      <c r="L34" s="2267"/>
      <c r="M34" s="2268"/>
      <c r="N34" s="2268"/>
      <c r="O34" s="2268"/>
      <c r="P34" s="2269"/>
      <c r="Q34" s="491"/>
      <c r="R34" s="491"/>
    </row>
    <row r="35" spans="1:20" ht="55.4" customHeight="1" x14ac:dyDescent="0.4">
      <c r="A35" s="1752"/>
      <c r="B35" s="1705"/>
      <c r="C35" s="1706"/>
      <c r="D35" s="1706"/>
      <c r="E35" s="2266"/>
      <c r="F35" s="49"/>
      <c r="G35" s="1061"/>
      <c r="H35" s="1066" t="s">
        <v>392</v>
      </c>
      <c r="I35" s="1066" t="s">
        <v>756</v>
      </c>
      <c r="J35" s="1999"/>
      <c r="K35" s="2000"/>
      <c r="L35" s="2270"/>
      <c r="M35" s="2271"/>
      <c r="N35" s="2271"/>
      <c r="O35" s="2271"/>
      <c r="P35" s="2272"/>
      <c r="Q35" s="491"/>
      <c r="R35" s="491"/>
    </row>
    <row r="36" spans="1:20" ht="36.75" customHeight="1" x14ac:dyDescent="0.4">
      <c r="A36" s="1752"/>
      <c r="B36" s="1705"/>
      <c r="C36" s="1706"/>
      <c r="D36" s="1706"/>
      <c r="E36" s="2266"/>
      <c r="F36" s="49"/>
      <c r="G36" s="1062" t="s">
        <v>747</v>
      </c>
      <c r="H36" s="1067"/>
      <c r="I36" s="1067"/>
      <c r="J36" s="2275" t="s">
        <v>662</v>
      </c>
      <c r="K36" s="2276"/>
      <c r="L36" s="2270"/>
      <c r="M36" s="2271"/>
      <c r="N36" s="2271"/>
      <c r="O36" s="2271"/>
      <c r="P36" s="2272"/>
      <c r="Q36" s="491"/>
      <c r="R36" s="491"/>
      <c r="S36" s="492"/>
      <c r="T36" s="492"/>
    </row>
    <row r="37" spans="1:20" ht="36" customHeight="1" x14ac:dyDescent="0.4">
      <c r="A37" s="1752"/>
      <c r="B37" s="1705"/>
      <c r="C37" s="1706"/>
      <c r="D37" s="1706"/>
      <c r="E37" s="2266"/>
      <c r="F37" s="49"/>
      <c r="G37" s="1062" t="s">
        <v>464</v>
      </c>
      <c r="H37" s="1068" t="s">
        <v>757</v>
      </c>
      <c r="I37" s="1068" t="s">
        <v>758</v>
      </c>
      <c r="J37" s="49"/>
      <c r="L37" s="2270"/>
      <c r="M37" s="2271"/>
      <c r="N37" s="2271"/>
      <c r="O37" s="2271"/>
      <c r="P37" s="2272"/>
      <c r="Q37" s="491"/>
      <c r="R37" s="491"/>
    </row>
    <row r="38" spans="1:20" ht="36" customHeight="1" x14ac:dyDescent="0.4">
      <c r="A38" s="1752"/>
      <c r="B38" s="1705"/>
      <c r="C38" s="1706"/>
      <c r="D38" s="1706"/>
      <c r="E38" s="2266"/>
      <c r="F38" s="49"/>
      <c r="G38" s="1062" t="s">
        <v>471</v>
      </c>
      <c r="H38" s="1005" t="str">
        <f>IF(ISBLANK(H36),"",(H36-H37))</f>
        <v/>
      </c>
      <c r="I38" s="1069" t="str">
        <f>IF(ISBLANK(I36),"",(I36-I37))</f>
        <v/>
      </c>
      <c r="J38" s="49"/>
      <c r="L38" s="2270"/>
      <c r="M38" s="2271"/>
      <c r="N38" s="2271"/>
      <c r="O38" s="2271"/>
      <c r="P38" s="2272"/>
      <c r="Q38" s="491"/>
      <c r="R38" s="491"/>
    </row>
    <row r="39" spans="1:20" ht="74.5" customHeight="1" x14ac:dyDescent="0.4">
      <c r="A39" s="1752"/>
      <c r="B39" s="2194"/>
      <c r="C39" s="2030"/>
      <c r="D39" s="2030"/>
      <c r="E39" s="2031"/>
      <c r="F39" s="2304" t="s">
        <v>759</v>
      </c>
      <c r="G39" s="2305"/>
      <c r="H39" s="2305"/>
      <c r="I39" s="2305"/>
      <c r="J39" s="2305"/>
      <c r="K39" s="2306"/>
      <c r="L39" s="2273"/>
      <c r="M39" s="1329"/>
      <c r="N39" s="1329"/>
      <c r="O39" s="1329"/>
      <c r="P39" s="2274"/>
      <c r="Q39" s="491"/>
      <c r="R39" s="491"/>
    </row>
    <row r="40" spans="1:20" ht="165" customHeight="1" x14ac:dyDescent="0.4">
      <c r="A40" s="936" t="s">
        <v>472</v>
      </c>
      <c r="B40" s="1674" t="s">
        <v>760</v>
      </c>
      <c r="C40" s="1675"/>
      <c r="D40" s="1675"/>
      <c r="E40" s="1675"/>
      <c r="F40" s="1818" t="s">
        <v>439</v>
      </c>
      <c r="G40" s="1819"/>
      <c r="H40" s="1819"/>
      <c r="I40" s="1819"/>
      <c r="J40" s="1819"/>
      <c r="K40" s="1820"/>
      <c r="L40" s="1330"/>
      <c r="M40" s="1330"/>
      <c r="N40" s="1330"/>
      <c r="O40" s="1330"/>
      <c r="P40" s="2261"/>
      <c r="Q40" s="491"/>
      <c r="R40" s="491"/>
    </row>
    <row r="41" spans="1:20" ht="200.5" customHeight="1" x14ac:dyDescent="0.4">
      <c r="A41" s="928" t="s">
        <v>474</v>
      </c>
      <c r="B41" s="1946" t="s">
        <v>761</v>
      </c>
      <c r="C41" s="1947"/>
      <c r="D41" s="1947"/>
      <c r="E41" s="1947"/>
      <c r="F41" s="1818" t="s">
        <v>439</v>
      </c>
      <c r="G41" s="1819"/>
      <c r="H41" s="1819"/>
      <c r="I41" s="1819"/>
      <c r="J41" s="1819"/>
      <c r="K41" s="1820"/>
      <c r="L41" s="2278"/>
      <c r="M41" s="2279"/>
      <c r="N41" s="2279"/>
      <c r="O41" s="2279"/>
      <c r="P41" s="2280"/>
      <c r="Q41" s="332"/>
      <c r="R41" s="332"/>
    </row>
    <row r="42" spans="1:20" ht="243" customHeight="1" x14ac:dyDescent="0.4">
      <c r="A42" s="936" t="s">
        <v>476</v>
      </c>
      <c r="B42" s="1674" t="s">
        <v>762</v>
      </c>
      <c r="C42" s="1675"/>
      <c r="D42" s="1675"/>
      <c r="E42" s="1676"/>
      <c r="F42" s="1818" t="s">
        <v>439</v>
      </c>
      <c r="G42" s="1819"/>
      <c r="H42" s="1819"/>
      <c r="I42" s="1819"/>
      <c r="J42" s="1819"/>
      <c r="K42" s="1820"/>
      <c r="L42" s="1330"/>
      <c r="M42" s="1330"/>
      <c r="N42" s="1330"/>
      <c r="O42" s="1330"/>
      <c r="P42" s="2261"/>
      <c r="Q42" s="491"/>
      <c r="R42" s="491"/>
    </row>
    <row r="43" spans="1:20" ht="261" customHeight="1" x14ac:dyDescent="0.4">
      <c r="A43" s="928" t="s">
        <v>478</v>
      </c>
      <c r="B43" s="1946" t="s">
        <v>763</v>
      </c>
      <c r="C43" s="1947"/>
      <c r="D43" s="1947"/>
      <c r="E43" s="1948"/>
      <c r="F43" s="2262" t="s">
        <v>439</v>
      </c>
      <c r="G43" s="2263"/>
      <c r="H43" s="2263"/>
      <c r="I43" s="2263"/>
      <c r="J43" s="2263"/>
      <c r="K43" s="2264"/>
      <c r="L43" s="2265"/>
      <c r="M43" s="1330"/>
      <c r="N43" s="1330"/>
      <c r="O43" s="1330"/>
      <c r="P43" s="2261"/>
      <c r="Q43" s="491"/>
      <c r="R43" s="491"/>
    </row>
    <row r="44" spans="1:20" ht="20.25" customHeight="1" x14ac:dyDescent="0.4">
      <c r="A44" s="2225" t="s">
        <v>764</v>
      </c>
      <c r="B44" s="1358" t="s">
        <v>498</v>
      </c>
      <c r="C44" s="1359"/>
      <c r="D44" s="1359"/>
      <c r="E44" s="1359"/>
      <c r="F44" s="1359"/>
      <c r="G44" s="1359"/>
      <c r="H44" s="1359"/>
      <c r="I44" s="1359"/>
      <c r="J44" s="1359"/>
      <c r="K44" s="1359"/>
      <c r="L44" s="1359"/>
      <c r="M44" s="1359"/>
      <c r="N44" s="1359"/>
      <c r="O44" s="1359"/>
      <c r="P44" s="1360"/>
      <c r="Q44" s="338"/>
      <c r="R44" s="338"/>
    </row>
    <row r="45" spans="1:20" ht="20.25" customHeight="1" x14ac:dyDescent="0.4">
      <c r="A45" s="2226"/>
      <c r="B45" s="2228" t="s">
        <v>499</v>
      </c>
      <c r="C45" s="1220"/>
      <c r="D45" s="1220"/>
      <c r="E45" s="1220"/>
      <c r="F45" s="1220"/>
      <c r="G45" s="1220"/>
      <c r="H45" s="1220"/>
      <c r="I45" s="1220"/>
      <c r="J45" s="1220"/>
      <c r="K45" s="1220"/>
      <c r="L45" s="1220"/>
      <c r="M45" s="1220"/>
      <c r="N45" s="1220"/>
      <c r="O45" s="1220"/>
      <c r="P45" s="2229"/>
      <c r="Q45" s="273"/>
      <c r="R45" s="273"/>
    </row>
    <row r="46" spans="1:20" ht="20.25" customHeight="1" x14ac:dyDescent="0.4">
      <c r="A46" s="2227"/>
      <c r="B46" s="2230"/>
      <c r="C46" s="2231"/>
      <c r="D46" s="2231"/>
      <c r="E46" s="2231"/>
      <c r="F46" s="2231"/>
      <c r="G46" s="2231"/>
      <c r="H46" s="2231"/>
      <c r="I46" s="2231"/>
      <c r="J46" s="2231"/>
      <c r="K46" s="2231"/>
      <c r="L46" s="2231"/>
      <c r="M46" s="2231"/>
      <c r="N46" s="2231"/>
      <c r="O46" s="2231"/>
      <c r="P46" s="2232"/>
      <c r="Q46" s="273"/>
      <c r="R46" s="273"/>
    </row>
    <row r="48" spans="1:20" ht="28.5" customHeight="1" x14ac:dyDescent="0.5">
      <c r="A48" s="264" t="s">
        <v>765</v>
      </c>
      <c r="B48" s="60"/>
      <c r="C48" s="60"/>
      <c r="D48" s="60"/>
      <c r="E48" s="60"/>
    </row>
    <row r="49" spans="1:31" s="1142" customFormat="1" ht="20.25" customHeight="1" x14ac:dyDescent="0.4">
      <c r="A49" s="46" t="s">
        <v>449</v>
      </c>
      <c r="B49" s="1147"/>
      <c r="C49" s="1147"/>
      <c r="E49" s="1147"/>
      <c r="F49" s="1147"/>
      <c r="G49" s="1147"/>
      <c r="H49" s="1147"/>
      <c r="I49" s="1147"/>
      <c r="J49" s="1147"/>
      <c r="K49" s="1147"/>
      <c r="L49" s="1147"/>
      <c r="M49" s="1147"/>
      <c r="N49" s="1147"/>
      <c r="O49" s="1147"/>
      <c r="P49" s="1147"/>
      <c r="Q49" s="1147"/>
      <c r="R49" s="1147"/>
      <c r="S49" s="1147"/>
      <c r="T49" s="1147"/>
      <c r="U49" s="1147"/>
      <c r="V49" s="1147"/>
      <c r="W49" s="1147"/>
      <c r="X49" s="1147"/>
      <c r="Y49" s="1147"/>
      <c r="Z49" s="1147"/>
      <c r="AA49" s="1147"/>
      <c r="AB49" s="1147"/>
      <c r="AC49" s="1147"/>
      <c r="AD49" s="1147"/>
      <c r="AE49" s="1147"/>
    </row>
    <row r="50" spans="1:31" s="48" customFormat="1" ht="20.149999999999999" customHeight="1" x14ac:dyDescent="0.4">
      <c r="A50" s="260" t="s">
        <v>502</v>
      </c>
    </row>
    <row r="51" spans="1:31" ht="29.15" customHeight="1" x14ac:dyDescent="0.4">
      <c r="A51" s="2233" t="s">
        <v>503</v>
      </c>
      <c r="B51" s="2256" t="s">
        <v>766</v>
      </c>
      <c r="C51" s="2233" t="s">
        <v>767</v>
      </c>
      <c r="D51" s="2256" t="s">
        <v>768</v>
      </c>
      <c r="E51" s="2259" t="s">
        <v>769</v>
      </c>
      <c r="F51" s="2260"/>
      <c r="G51" s="2260"/>
      <c r="H51" s="2260"/>
      <c r="I51" s="2260"/>
      <c r="J51" s="2260"/>
      <c r="K51" s="2260"/>
      <c r="L51" s="2260"/>
      <c r="M51" s="2260"/>
      <c r="N51" s="2260"/>
      <c r="O51" s="331"/>
      <c r="P51" s="330"/>
      <c r="Q51" s="330"/>
      <c r="R51" s="330"/>
      <c r="S51" s="330"/>
      <c r="T51" s="330"/>
      <c r="U51" s="330"/>
      <c r="V51" s="2233" t="s">
        <v>453</v>
      </c>
      <c r="W51" s="1941" t="s">
        <v>512</v>
      </c>
    </row>
    <row r="52" spans="1:31" ht="50.25" customHeight="1" thickBot="1" x14ac:dyDescent="0.45">
      <c r="A52" s="2234"/>
      <c r="B52" s="2257"/>
      <c r="C52" s="2234"/>
      <c r="D52" s="2257"/>
      <c r="E52" s="2246" t="s">
        <v>770</v>
      </c>
      <c r="F52" s="2246"/>
      <c r="G52" s="2246"/>
      <c r="H52" s="2246"/>
      <c r="I52" s="2247" t="s">
        <v>771</v>
      </c>
      <c r="J52" s="2248"/>
      <c r="K52" s="2248"/>
      <c r="L52" s="2248"/>
      <c r="M52" s="2248"/>
      <c r="N52" s="2248"/>
      <c r="O52" s="2249" t="s">
        <v>772</v>
      </c>
      <c r="P52" s="2250"/>
      <c r="Q52" s="2250"/>
      <c r="R52" s="2250"/>
      <c r="S52" s="2250"/>
      <c r="T52" s="2250"/>
      <c r="U52" s="2250"/>
      <c r="V52" s="2234"/>
      <c r="W52" s="1942"/>
    </row>
    <row r="53" spans="1:31" ht="130.5" customHeight="1" thickTop="1" x14ac:dyDescent="0.4">
      <c r="A53" s="2234"/>
      <c r="B53" s="2257"/>
      <c r="C53" s="2234"/>
      <c r="D53" s="2257"/>
      <c r="E53" s="2251" t="s">
        <v>773</v>
      </c>
      <c r="F53" s="2238" t="s">
        <v>774</v>
      </c>
      <c r="G53" s="2238" t="s">
        <v>775</v>
      </c>
      <c r="H53" s="2240" t="s">
        <v>776</v>
      </c>
      <c r="I53" s="2242" t="s">
        <v>777</v>
      </c>
      <c r="J53" s="2243"/>
      <c r="K53" s="2244" t="s">
        <v>778</v>
      </c>
      <c r="L53" s="2245"/>
      <c r="M53" s="2245"/>
      <c r="N53" s="1070" t="s">
        <v>779</v>
      </c>
      <c r="O53" s="2236" t="s">
        <v>780</v>
      </c>
      <c r="P53" s="2237"/>
      <c r="Q53" s="2237"/>
      <c r="R53" s="2237"/>
      <c r="S53" s="2253" t="s">
        <v>781</v>
      </c>
      <c r="T53" s="2254"/>
      <c r="U53" s="2255"/>
      <c r="V53" s="2234"/>
      <c r="W53" s="1941" t="s">
        <v>535</v>
      </c>
    </row>
    <row r="54" spans="1:31" ht="189" customHeight="1" x14ac:dyDescent="0.4">
      <c r="A54" s="2235"/>
      <c r="B54" s="2258"/>
      <c r="C54" s="2235"/>
      <c r="D54" s="2258"/>
      <c r="E54" s="2252"/>
      <c r="F54" s="2239"/>
      <c r="G54" s="2239"/>
      <c r="H54" s="2241"/>
      <c r="I54" s="1071" t="s">
        <v>782</v>
      </c>
      <c r="J54" s="1072" t="s">
        <v>783</v>
      </c>
      <c r="K54" s="1073" t="s">
        <v>784</v>
      </c>
      <c r="L54" s="1074" t="s">
        <v>785</v>
      </c>
      <c r="M54" s="1075" t="s">
        <v>786</v>
      </c>
      <c r="N54" s="1076" t="s">
        <v>787</v>
      </c>
      <c r="O54" s="1077" t="s">
        <v>788</v>
      </c>
      <c r="P54" s="1077" t="s">
        <v>789</v>
      </c>
      <c r="Q54" s="1078" t="s">
        <v>790</v>
      </c>
      <c r="R54" s="1078" t="s">
        <v>779</v>
      </c>
      <c r="S54" s="329" t="s">
        <v>791</v>
      </c>
      <c r="T54" s="1079" t="s">
        <v>792</v>
      </c>
      <c r="U54" s="328" t="s">
        <v>793</v>
      </c>
      <c r="V54" s="2235"/>
      <c r="W54" s="1942"/>
    </row>
    <row r="55" spans="1:31" ht="55.4" customHeight="1" x14ac:dyDescent="0.4">
      <c r="A55" s="969">
        <v>1</v>
      </c>
      <c r="B55" s="1080"/>
      <c r="C55" s="1081"/>
      <c r="D55" s="1082"/>
      <c r="E55" s="1040"/>
      <c r="F55" s="1040"/>
      <c r="G55" s="1040"/>
      <c r="H55" s="1040"/>
      <c r="I55" s="1040"/>
      <c r="J55" s="1040"/>
      <c r="K55" s="1040"/>
      <c r="L55" s="1040"/>
      <c r="M55" s="1040"/>
      <c r="N55" s="1040"/>
      <c r="O55" s="1040"/>
      <c r="P55" s="1040"/>
      <c r="Q55" s="1083"/>
      <c r="R55" s="1083"/>
      <c r="S55" s="322"/>
      <c r="T55" s="982"/>
      <c r="U55" s="323"/>
      <c r="V55" s="1063"/>
      <c r="W55" s="1084"/>
    </row>
    <row r="56" spans="1:31" ht="55.4" customHeight="1" x14ac:dyDescent="0.4">
      <c r="A56" s="979">
        <v>2</v>
      </c>
      <c r="B56" s="1038"/>
      <c r="C56" s="1039"/>
      <c r="D56" s="1041"/>
      <c r="E56" s="1040"/>
      <c r="F56" s="1040"/>
      <c r="G56" s="1040"/>
      <c r="H56" s="1040"/>
      <c r="I56" s="1040"/>
      <c r="J56" s="1040"/>
      <c r="K56" s="1040"/>
      <c r="L56" s="1040"/>
      <c r="M56" s="1040"/>
      <c r="N56" s="1040"/>
      <c r="O56" s="1040"/>
      <c r="P56" s="1040"/>
      <c r="Q56" s="1083"/>
      <c r="R56" s="1083"/>
      <c r="S56" s="322"/>
      <c r="T56" s="1040"/>
      <c r="U56" s="321"/>
      <c r="V56" s="1064"/>
      <c r="W56" s="1084"/>
    </row>
    <row r="57" spans="1:31" ht="55.4" customHeight="1" x14ac:dyDescent="0.4">
      <c r="A57" s="979">
        <v>3</v>
      </c>
      <c r="B57" s="1038"/>
      <c r="C57" s="1039"/>
      <c r="D57" s="1041"/>
      <c r="E57" s="1040"/>
      <c r="F57" s="1040"/>
      <c r="G57" s="1040"/>
      <c r="H57" s="1040"/>
      <c r="I57" s="1040"/>
      <c r="J57" s="1040"/>
      <c r="K57" s="1040"/>
      <c r="L57" s="1040"/>
      <c r="M57" s="1040"/>
      <c r="N57" s="1040"/>
      <c r="O57" s="1040"/>
      <c r="P57" s="1040"/>
      <c r="Q57" s="1083"/>
      <c r="R57" s="1083"/>
      <c r="S57" s="322"/>
      <c r="T57" s="1040"/>
      <c r="U57" s="321"/>
      <c r="V57" s="1064"/>
      <c r="W57" s="1084"/>
    </row>
    <row r="58" spans="1:31" ht="55.4" customHeight="1" x14ac:dyDescent="0.4">
      <c r="A58" s="979">
        <v>4</v>
      </c>
      <c r="B58" s="1038"/>
      <c r="C58" s="1039"/>
      <c r="D58" s="1041"/>
      <c r="E58" s="1040"/>
      <c r="F58" s="1040"/>
      <c r="G58" s="1040"/>
      <c r="H58" s="1040"/>
      <c r="I58" s="1040"/>
      <c r="J58" s="1040"/>
      <c r="K58" s="1040"/>
      <c r="L58" s="1040"/>
      <c r="M58" s="1040"/>
      <c r="N58" s="1040"/>
      <c r="O58" s="1040"/>
      <c r="P58" s="1040"/>
      <c r="Q58" s="1083"/>
      <c r="R58" s="1083"/>
      <c r="S58" s="322"/>
      <c r="T58" s="1040"/>
      <c r="U58" s="321"/>
      <c r="V58" s="1064"/>
      <c r="W58" s="1084"/>
    </row>
    <row r="59" spans="1:31" ht="55.4" customHeight="1" x14ac:dyDescent="0.4">
      <c r="A59" s="979">
        <v>5</v>
      </c>
      <c r="B59" s="1038"/>
      <c r="C59" s="1039"/>
      <c r="D59" s="1041"/>
      <c r="E59" s="1040"/>
      <c r="F59" s="1040"/>
      <c r="G59" s="1040"/>
      <c r="H59" s="1040"/>
      <c r="I59" s="1040"/>
      <c r="J59" s="1040"/>
      <c r="K59" s="1040"/>
      <c r="L59" s="1040"/>
      <c r="M59" s="1040"/>
      <c r="N59" s="1040"/>
      <c r="O59" s="1040"/>
      <c r="P59" s="1040"/>
      <c r="Q59" s="1083"/>
      <c r="R59" s="1083"/>
      <c r="S59" s="322"/>
      <c r="T59" s="1040"/>
      <c r="U59" s="321"/>
      <c r="V59" s="1064"/>
      <c r="W59" s="1084"/>
    </row>
    <row r="60" spans="1:31" ht="55.4" customHeight="1" x14ac:dyDescent="0.4">
      <c r="A60" s="979">
        <v>6</v>
      </c>
      <c r="B60" s="1038"/>
      <c r="C60" s="1039"/>
      <c r="D60" s="1041"/>
      <c r="E60" s="1040"/>
      <c r="F60" s="1040"/>
      <c r="G60" s="1040"/>
      <c r="H60" s="1040"/>
      <c r="I60" s="1040"/>
      <c r="J60" s="1040"/>
      <c r="K60" s="1040"/>
      <c r="L60" s="1040"/>
      <c r="M60" s="1040"/>
      <c r="N60" s="1040"/>
      <c r="O60" s="1040"/>
      <c r="P60" s="1040"/>
      <c r="Q60" s="1083"/>
      <c r="R60" s="1083"/>
      <c r="S60" s="322"/>
      <c r="T60" s="1040"/>
      <c r="U60" s="321"/>
      <c r="V60" s="1064"/>
      <c r="W60" s="1084"/>
    </row>
    <row r="61" spans="1:31" ht="55.4" customHeight="1" x14ac:dyDescent="0.4">
      <c r="A61" s="979">
        <v>7</v>
      </c>
      <c r="B61" s="1038"/>
      <c r="C61" s="1039"/>
      <c r="D61" s="1041"/>
      <c r="E61" s="1040"/>
      <c r="F61" s="1040"/>
      <c r="G61" s="1040"/>
      <c r="H61" s="1040"/>
      <c r="I61" s="1040"/>
      <c r="J61" s="1040"/>
      <c r="K61" s="1040"/>
      <c r="L61" s="1040"/>
      <c r="M61" s="1040"/>
      <c r="N61" s="1040"/>
      <c r="O61" s="1040"/>
      <c r="P61" s="1040"/>
      <c r="Q61" s="1083"/>
      <c r="R61" s="1083"/>
      <c r="S61" s="322"/>
      <c r="T61" s="1040"/>
      <c r="U61" s="321"/>
      <c r="V61" s="1064"/>
      <c r="W61" s="1084"/>
    </row>
    <row r="62" spans="1:31" ht="55.4" customHeight="1" x14ac:dyDescent="0.4">
      <c r="A62" s="979">
        <v>8</v>
      </c>
      <c r="B62" s="1038"/>
      <c r="C62" s="1039"/>
      <c r="D62" s="1041"/>
      <c r="E62" s="1040"/>
      <c r="F62" s="1040"/>
      <c r="G62" s="1040"/>
      <c r="H62" s="1040"/>
      <c r="I62" s="1040"/>
      <c r="J62" s="1040"/>
      <c r="K62" s="1040"/>
      <c r="L62" s="1040"/>
      <c r="M62" s="1040"/>
      <c r="N62" s="1040"/>
      <c r="O62" s="1040"/>
      <c r="P62" s="1040"/>
      <c r="Q62" s="1083"/>
      <c r="R62" s="1083"/>
      <c r="S62" s="322"/>
      <c r="T62" s="1040"/>
      <c r="U62" s="321"/>
      <c r="V62" s="1064"/>
      <c r="W62" s="1084"/>
    </row>
    <row r="63" spans="1:31" ht="55.4" customHeight="1" x14ac:dyDescent="0.4">
      <c r="A63" s="979">
        <v>9</v>
      </c>
      <c r="B63" s="1038"/>
      <c r="C63" s="1039"/>
      <c r="D63" s="1041"/>
      <c r="E63" s="1040"/>
      <c r="F63" s="1040"/>
      <c r="G63" s="1040"/>
      <c r="H63" s="1040"/>
      <c r="I63" s="1040"/>
      <c r="J63" s="1040"/>
      <c r="K63" s="1040"/>
      <c r="L63" s="1040"/>
      <c r="M63" s="1040"/>
      <c r="N63" s="1040"/>
      <c r="O63" s="1040"/>
      <c r="P63" s="1040"/>
      <c r="Q63" s="1083"/>
      <c r="R63" s="1083"/>
      <c r="S63" s="322"/>
      <c r="T63" s="1040"/>
      <c r="U63" s="321"/>
      <c r="V63" s="1064"/>
      <c r="W63" s="1084"/>
    </row>
    <row r="64" spans="1:31" ht="55.4" customHeight="1" x14ac:dyDescent="0.4">
      <c r="A64" s="979">
        <v>10</v>
      </c>
      <c r="B64" s="1038"/>
      <c r="C64" s="1039"/>
      <c r="D64" s="1041"/>
      <c r="E64" s="1040"/>
      <c r="F64" s="1040"/>
      <c r="G64" s="1040"/>
      <c r="H64" s="1040"/>
      <c r="I64" s="1040"/>
      <c r="J64" s="1040"/>
      <c r="K64" s="1040"/>
      <c r="L64" s="1040"/>
      <c r="M64" s="1040"/>
      <c r="N64" s="1040"/>
      <c r="O64" s="1040"/>
      <c r="P64" s="1040"/>
      <c r="Q64" s="1083"/>
      <c r="R64" s="1083"/>
      <c r="S64" s="322"/>
      <c r="T64" s="1040"/>
      <c r="U64" s="321"/>
      <c r="V64" s="1064"/>
      <c r="W64" s="1084"/>
    </row>
    <row r="65" spans="1:23" ht="55.4" customHeight="1" x14ac:dyDescent="0.4">
      <c r="A65" s="979">
        <v>11</v>
      </c>
      <c r="B65" s="1038"/>
      <c r="C65" s="1039"/>
      <c r="D65" s="1041"/>
      <c r="E65" s="1040"/>
      <c r="F65" s="1040"/>
      <c r="G65" s="1040"/>
      <c r="H65" s="1040"/>
      <c r="I65" s="1040"/>
      <c r="J65" s="1040"/>
      <c r="K65" s="1040"/>
      <c r="L65" s="1040"/>
      <c r="M65" s="1040"/>
      <c r="N65" s="1040"/>
      <c r="O65" s="1040"/>
      <c r="P65" s="1040"/>
      <c r="Q65" s="1083"/>
      <c r="R65" s="1083"/>
      <c r="S65" s="322"/>
      <c r="T65" s="982"/>
      <c r="U65" s="323"/>
      <c r="V65" s="1064"/>
      <c r="W65" s="1084"/>
    </row>
    <row r="66" spans="1:23" ht="55.4" customHeight="1" x14ac:dyDescent="0.4">
      <c r="A66" s="967">
        <v>12</v>
      </c>
      <c r="B66" s="1085"/>
      <c r="C66" s="1086"/>
      <c r="D66" s="1087"/>
      <c r="E66" s="1088"/>
      <c r="F66" s="1088"/>
      <c r="G66" s="1088"/>
      <c r="H66" s="1088"/>
      <c r="I66" s="1088"/>
      <c r="J66" s="1088"/>
      <c r="K66" s="1088"/>
      <c r="L66" s="1088"/>
      <c r="M66" s="1088"/>
      <c r="N66" s="1088"/>
      <c r="O66" s="1088"/>
      <c r="P66" s="1088"/>
      <c r="Q66" s="1089"/>
      <c r="R66" s="1089"/>
      <c r="S66" s="327"/>
      <c r="T66" s="1088"/>
      <c r="U66" s="326"/>
      <c r="V66" s="1060"/>
      <c r="W66" s="1090"/>
    </row>
    <row r="67" spans="1:23" ht="55.4" customHeight="1" x14ac:dyDescent="0.4">
      <c r="A67" s="979">
        <v>13</v>
      </c>
      <c r="B67" s="1038"/>
      <c r="C67" s="1039"/>
      <c r="D67" s="1041"/>
      <c r="E67" s="1040"/>
      <c r="F67" s="1040"/>
      <c r="G67" s="1040"/>
      <c r="H67" s="1040"/>
      <c r="I67" s="1040"/>
      <c r="J67" s="1040"/>
      <c r="K67" s="1040"/>
      <c r="L67" s="1040"/>
      <c r="M67" s="1040"/>
      <c r="N67" s="1040"/>
      <c r="O67" s="1040"/>
      <c r="P67" s="1040"/>
      <c r="Q67" s="1083"/>
      <c r="R67" s="1083"/>
      <c r="S67" s="322"/>
      <c r="T67" s="1040"/>
      <c r="U67" s="321"/>
      <c r="V67" s="1064"/>
      <c r="W67" s="1084"/>
    </row>
    <row r="68" spans="1:23" ht="55.4" customHeight="1" x14ac:dyDescent="0.4">
      <c r="A68" s="979">
        <v>14</v>
      </c>
      <c r="B68" s="1038"/>
      <c r="C68" s="1039"/>
      <c r="D68" s="1041"/>
      <c r="E68" s="1040"/>
      <c r="F68" s="1040"/>
      <c r="G68" s="1040"/>
      <c r="H68" s="1040"/>
      <c r="I68" s="1040"/>
      <c r="J68" s="1040"/>
      <c r="K68" s="1040"/>
      <c r="L68" s="1040"/>
      <c r="M68" s="1040"/>
      <c r="N68" s="1040"/>
      <c r="O68" s="1040"/>
      <c r="P68" s="1040"/>
      <c r="Q68" s="1083"/>
      <c r="R68" s="1083"/>
      <c r="S68" s="322"/>
      <c r="T68" s="1040"/>
      <c r="U68" s="321"/>
      <c r="V68" s="1064"/>
      <c r="W68" s="1084"/>
    </row>
    <row r="69" spans="1:23" ht="55.4" customHeight="1" x14ac:dyDescent="0.4">
      <c r="A69" s="969">
        <v>15</v>
      </c>
      <c r="B69" s="1080"/>
      <c r="C69" s="1081"/>
      <c r="D69" s="1082"/>
      <c r="E69" s="1049"/>
      <c r="F69" s="1049"/>
      <c r="G69" s="1049"/>
      <c r="H69" s="1049"/>
      <c r="I69" s="1049"/>
      <c r="J69" s="1049"/>
      <c r="K69" s="1049"/>
      <c r="L69" s="1049"/>
      <c r="M69" s="1049"/>
      <c r="N69" s="1049"/>
      <c r="O69" s="1049"/>
      <c r="P69" s="1049"/>
      <c r="Q69" s="1091"/>
      <c r="R69" s="1091"/>
      <c r="S69" s="325"/>
      <c r="T69" s="1049"/>
      <c r="U69" s="324"/>
      <c r="V69" s="1063"/>
      <c r="W69" s="1092"/>
    </row>
    <row r="70" spans="1:23" ht="55.4" customHeight="1" x14ac:dyDescent="0.4">
      <c r="A70" s="979">
        <v>16</v>
      </c>
      <c r="B70" s="1038"/>
      <c r="C70" s="1039"/>
      <c r="D70" s="1041"/>
      <c r="E70" s="1040"/>
      <c r="F70" s="1040"/>
      <c r="G70" s="1040"/>
      <c r="H70" s="1040"/>
      <c r="I70" s="1040"/>
      <c r="J70" s="1040"/>
      <c r="K70" s="1040"/>
      <c r="L70" s="1040"/>
      <c r="M70" s="1040"/>
      <c r="N70" s="1040"/>
      <c r="O70" s="1040"/>
      <c r="P70" s="1040"/>
      <c r="Q70" s="1083"/>
      <c r="R70" s="1083"/>
      <c r="S70" s="322"/>
      <c r="T70" s="1040"/>
      <c r="U70" s="321"/>
      <c r="V70" s="1064"/>
      <c r="W70" s="1084"/>
    </row>
    <row r="71" spans="1:23" ht="55.4" customHeight="1" x14ac:dyDescent="0.4">
      <c r="A71" s="979">
        <v>17</v>
      </c>
      <c r="B71" s="1038"/>
      <c r="C71" s="1039"/>
      <c r="D71" s="1041"/>
      <c r="E71" s="1040"/>
      <c r="F71" s="1040"/>
      <c r="G71" s="1040"/>
      <c r="H71" s="1040"/>
      <c r="I71" s="1040"/>
      <c r="J71" s="1040"/>
      <c r="K71" s="1040"/>
      <c r="L71" s="1040"/>
      <c r="M71" s="1040"/>
      <c r="N71" s="1040"/>
      <c r="O71" s="1040"/>
      <c r="P71" s="1040"/>
      <c r="Q71" s="1083"/>
      <c r="R71" s="1083"/>
      <c r="S71" s="322"/>
      <c r="T71" s="1040"/>
      <c r="U71" s="321"/>
      <c r="V71" s="1064"/>
      <c r="W71" s="1084"/>
    </row>
    <row r="72" spans="1:23" ht="55.4" customHeight="1" x14ac:dyDescent="0.4">
      <c r="A72" s="979">
        <v>18</v>
      </c>
      <c r="B72" s="1038"/>
      <c r="C72" s="1039"/>
      <c r="D72" s="1041"/>
      <c r="E72" s="1040"/>
      <c r="F72" s="1040"/>
      <c r="G72" s="1040"/>
      <c r="H72" s="1040"/>
      <c r="I72" s="1040"/>
      <c r="J72" s="1040"/>
      <c r="K72" s="1040"/>
      <c r="L72" s="1040"/>
      <c r="M72" s="1040"/>
      <c r="N72" s="1040"/>
      <c r="O72" s="1040"/>
      <c r="P72" s="1040"/>
      <c r="Q72" s="1083"/>
      <c r="R72" s="1083"/>
      <c r="S72" s="322"/>
      <c r="T72" s="1040"/>
      <c r="U72" s="321"/>
      <c r="V72" s="1064"/>
      <c r="W72" s="1084"/>
    </row>
    <row r="73" spans="1:23" ht="55.4" customHeight="1" x14ac:dyDescent="0.4">
      <c r="A73" s="979">
        <v>19</v>
      </c>
      <c r="B73" s="1038"/>
      <c r="C73" s="1039"/>
      <c r="D73" s="1041"/>
      <c r="E73" s="1040"/>
      <c r="F73" s="1040"/>
      <c r="G73" s="1040"/>
      <c r="H73" s="1040"/>
      <c r="I73" s="1040"/>
      <c r="J73" s="1040"/>
      <c r="K73" s="1040"/>
      <c r="L73" s="1040"/>
      <c r="M73" s="1040"/>
      <c r="N73" s="1040"/>
      <c r="O73" s="1040"/>
      <c r="P73" s="1040"/>
      <c r="Q73" s="1083"/>
      <c r="R73" s="1083"/>
      <c r="S73" s="322"/>
      <c r="T73" s="1040"/>
      <c r="U73" s="321"/>
      <c r="V73" s="1064"/>
      <c r="W73" s="1084"/>
    </row>
    <row r="74" spans="1:23" ht="55.4" customHeight="1" x14ac:dyDescent="0.4">
      <c r="A74" s="979">
        <v>20</v>
      </c>
      <c r="B74" s="1038"/>
      <c r="C74" s="1039"/>
      <c r="D74" s="1041"/>
      <c r="E74" s="1040"/>
      <c r="F74" s="1040"/>
      <c r="G74" s="1040"/>
      <c r="H74" s="1040"/>
      <c r="I74" s="1040"/>
      <c r="J74" s="1040"/>
      <c r="K74" s="1040"/>
      <c r="L74" s="1040"/>
      <c r="M74" s="1040"/>
      <c r="N74" s="1040"/>
      <c r="O74" s="1040"/>
      <c r="P74" s="1040"/>
      <c r="Q74" s="1083"/>
      <c r="R74" s="1083"/>
      <c r="S74" s="322"/>
      <c r="T74" s="1040"/>
      <c r="U74" s="321"/>
      <c r="V74" s="1064"/>
      <c r="W74" s="1084"/>
    </row>
    <row r="75" spans="1:23" ht="55.4" customHeight="1" x14ac:dyDescent="0.4">
      <c r="A75" s="979">
        <v>21</v>
      </c>
      <c r="B75" s="1038"/>
      <c r="C75" s="1039"/>
      <c r="D75" s="1041"/>
      <c r="E75" s="1040"/>
      <c r="F75" s="1040"/>
      <c r="G75" s="1040"/>
      <c r="H75" s="1040"/>
      <c r="I75" s="1040"/>
      <c r="J75" s="1040"/>
      <c r="K75" s="1040"/>
      <c r="L75" s="1040"/>
      <c r="M75" s="1040"/>
      <c r="N75" s="1040"/>
      <c r="O75" s="1040"/>
      <c r="P75" s="1040"/>
      <c r="Q75" s="1083"/>
      <c r="R75" s="1083"/>
      <c r="S75" s="322"/>
      <c r="T75" s="982"/>
      <c r="U75" s="323"/>
      <c r="V75" s="1064"/>
      <c r="W75" s="1084"/>
    </row>
    <row r="76" spans="1:23" ht="55.4" customHeight="1" x14ac:dyDescent="0.4">
      <c r="A76" s="979">
        <v>22</v>
      </c>
      <c r="B76" s="1038"/>
      <c r="C76" s="1039"/>
      <c r="D76" s="1041"/>
      <c r="E76" s="1040"/>
      <c r="F76" s="1040"/>
      <c r="G76" s="1040"/>
      <c r="H76" s="1040"/>
      <c r="I76" s="1040"/>
      <c r="J76" s="1040"/>
      <c r="K76" s="1040"/>
      <c r="L76" s="1040"/>
      <c r="M76" s="1040"/>
      <c r="N76" s="1040"/>
      <c r="O76" s="1040"/>
      <c r="P76" s="1040"/>
      <c r="Q76" s="1083"/>
      <c r="R76" s="1083"/>
      <c r="S76" s="322"/>
      <c r="T76" s="1040"/>
      <c r="U76" s="321"/>
      <c r="V76" s="1064"/>
      <c r="W76" s="1084"/>
    </row>
    <row r="77" spans="1:23" ht="55.4" customHeight="1" x14ac:dyDescent="0.4">
      <c r="A77" s="979">
        <v>23</v>
      </c>
      <c r="B77" s="1038"/>
      <c r="C77" s="1039"/>
      <c r="D77" s="1041"/>
      <c r="E77" s="1040"/>
      <c r="F77" s="1040"/>
      <c r="G77" s="1040"/>
      <c r="H77" s="1040"/>
      <c r="I77" s="1040"/>
      <c r="J77" s="1040"/>
      <c r="K77" s="1040"/>
      <c r="L77" s="1040"/>
      <c r="M77" s="1040"/>
      <c r="N77" s="1040"/>
      <c r="O77" s="1040"/>
      <c r="P77" s="1040"/>
      <c r="Q77" s="1083"/>
      <c r="R77" s="1083"/>
      <c r="S77" s="322"/>
      <c r="T77" s="1040"/>
      <c r="U77" s="321"/>
      <c r="V77" s="1064"/>
      <c r="W77" s="1084"/>
    </row>
    <row r="78" spans="1:23" ht="55.4" customHeight="1" x14ac:dyDescent="0.4">
      <c r="A78" s="979">
        <v>24</v>
      </c>
      <c r="B78" s="1038"/>
      <c r="C78" s="1039"/>
      <c r="D78" s="1041"/>
      <c r="E78" s="1040"/>
      <c r="F78" s="1040"/>
      <c r="G78" s="1040"/>
      <c r="H78" s="1040"/>
      <c r="I78" s="1040"/>
      <c r="J78" s="1040"/>
      <c r="K78" s="1040"/>
      <c r="L78" s="1040"/>
      <c r="M78" s="1040"/>
      <c r="N78" s="1040"/>
      <c r="O78" s="1040"/>
      <c r="P78" s="1040"/>
      <c r="Q78" s="1083"/>
      <c r="R78" s="1083"/>
      <c r="S78" s="322"/>
      <c r="T78" s="1040"/>
      <c r="U78" s="321"/>
      <c r="V78" s="1064"/>
      <c r="W78" s="1084"/>
    </row>
    <row r="79" spans="1:23" ht="55.4" customHeight="1" x14ac:dyDescent="0.4">
      <c r="A79" s="979">
        <v>25</v>
      </c>
      <c r="B79" s="1038"/>
      <c r="C79" s="1039"/>
      <c r="D79" s="1041"/>
      <c r="E79" s="1040"/>
      <c r="F79" s="1040"/>
      <c r="G79" s="1040"/>
      <c r="H79" s="1040"/>
      <c r="I79" s="1040"/>
      <c r="J79" s="1040"/>
      <c r="K79" s="1040"/>
      <c r="L79" s="1040"/>
      <c r="M79" s="1040"/>
      <c r="N79" s="1040"/>
      <c r="O79" s="1040"/>
      <c r="P79" s="1040"/>
      <c r="Q79" s="1083"/>
      <c r="R79" s="1083"/>
      <c r="S79" s="322"/>
      <c r="T79" s="1040"/>
      <c r="U79" s="321"/>
      <c r="V79" s="1064"/>
      <c r="W79" s="1084"/>
    </row>
    <row r="80" spans="1:23" ht="55.4" customHeight="1" x14ac:dyDescent="0.4">
      <c r="A80" s="979">
        <v>26</v>
      </c>
      <c r="B80" s="1038"/>
      <c r="C80" s="1039"/>
      <c r="D80" s="1041"/>
      <c r="E80" s="1040"/>
      <c r="F80" s="1040"/>
      <c r="G80" s="1040"/>
      <c r="H80" s="1040"/>
      <c r="I80" s="1040"/>
      <c r="J80" s="1040"/>
      <c r="K80" s="1040"/>
      <c r="L80" s="1040"/>
      <c r="M80" s="1040"/>
      <c r="N80" s="1040"/>
      <c r="O80" s="1040"/>
      <c r="P80" s="1040"/>
      <c r="Q80" s="1083"/>
      <c r="R80" s="1083"/>
      <c r="S80" s="322"/>
      <c r="T80" s="1040"/>
      <c r="U80" s="321"/>
      <c r="V80" s="1064"/>
      <c r="W80" s="1084"/>
    </row>
    <row r="81" spans="1:23" ht="55.4" customHeight="1" x14ac:dyDescent="0.4">
      <c r="A81" s="979">
        <v>27</v>
      </c>
      <c r="B81" s="1038"/>
      <c r="C81" s="1039"/>
      <c r="D81" s="1041"/>
      <c r="E81" s="1040"/>
      <c r="F81" s="1040"/>
      <c r="G81" s="1040"/>
      <c r="H81" s="1040"/>
      <c r="I81" s="1040"/>
      <c r="J81" s="1040"/>
      <c r="K81" s="1040"/>
      <c r="L81" s="1040"/>
      <c r="M81" s="1040"/>
      <c r="N81" s="1040"/>
      <c r="O81" s="1040"/>
      <c r="P81" s="1040"/>
      <c r="Q81" s="1083"/>
      <c r="R81" s="1083"/>
      <c r="S81" s="322"/>
      <c r="T81" s="1040"/>
      <c r="U81" s="321"/>
      <c r="V81" s="1064"/>
      <c r="W81" s="1084"/>
    </row>
    <row r="82" spans="1:23" ht="55.4" customHeight="1" x14ac:dyDescent="0.4">
      <c r="A82" s="979">
        <v>28</v>
      </c>
      <c r="B82" s="1038"/>
      <c r="C82" s="1039"/>
      <c r="D82" s="1041"/>
      <c r="E82" s="1040"/>
      <c r="F82" s="1040"/>
      <c r="G82" s="1040"/>
      <c r="H82" s="1040"/>
      <c r="I82" s="1040"/>
      <c r="J82" s="1040"/>
      <c r="K82" s="1040"/>
      <c r="L82" s="1040"/>
      <c r="M82" s="1040"/>
      <c r="N82" s="1040"/>
      <c r="O82" s="1040"/>
      <c r="P82" s="1040"/>
      <c r="Q82" s="1083"/>
      <c r="R82" s="1083"/>
      <c r="S82" s="322"/>
      <c r="T82" s="1040"/>
      <c r="U82" s="321"/>
      <c r="V82" s="1064"/>
      <c r="W82" s="1084"/>
    </row>
    <row r="83" spans="1:23" ht="55.4" customHeight="1" x14ac:dyDescent="0.4">
      <c r="A83" s="979">
        <v>29</v>
      </c>
      <c r="B83" s="1038"/>
      <c r="C83" s="1039"/>
      <c r="D83" s="1041"/>
      <c r="E83" s="1040"/>
      <c r="F83" s="1040"/>
      <c r="G83" s="1040"/>
      <c r="H83" s="1040"/>
      <c r="I83" s="1040"/>
      <c r="J83" s="1040"/>
      <c r="K83" s="1040"/>
      <c r="L83" s="1040"/>
      <c r="M83" s="1040"/>
      <c r="N83" s="1040"/>
      <c r="O83" s="1040"/>
      <c r="P83" s="1040"/>
      <c r="Q83" s="1083"/>
      <c r="R83" s="1083"/>
      <c r="S83" s="322"/>
      <c r="T83" s="1040"/>
      <c r="U83" s="321"/>
      <c r="V83" s="1064"/>
      <c r="W83" s="1084"/>
    </row>
    <row r="84" spans="1:23" ht="55.4" customHeight="1" thickBot="1" x14ac:dyDescent="0.45">
      <c r="A84" s="979">
        <v>30</v>
      </c>
      <c r="B84" s="1038"/>
      <c r="C84" s="1039"/>
      <c r="D84" s="1041"/>
      <c r="E84" s="1040"/>
      <c r="F84" s="1040"/>
      <c r="G84" s="1040"/>
      <c r="H84" s="1040"/>
      <c r="I84" s="1040"/>
      <c r="J84" s="1040"/>
      <c r="K84" s="1040"/>
      <c r="L84" s="1040"/>
      <c r="M84" s="1040"/>
      <c r="N84" s="1040"/>
      <c r="O84" s="1040"/>
      <c r="P84" s="1040"/>
      <c r="Q84" s="1083"/>
      <c r="R84" s="1083"/>
      <c r="S84" s="320"/>
      <c r="T84" s="319"/>
      <c r="U84" s="318"/>
      <c r="V84" s="1064"/>
      <c r="W84" s="1084"/>
    </row>
    <row r="85" spans="1:23" ht="45.75" customHeight="1" thickTop="1" x14ac:dyDescent="0.4">
      <c r="B85" s="317"/>
      <c r="C85" s="316"/>
      <c r="D85" s="315"/>
      <c r="E85" s="314" t="s">
        <v>794</v>
      </c>
      <c r="F85" s="313" t="s">
        <v>752</v>
      </c>
      <c r="G85" s="312"/>
      <c r="H85" s="312"/>
      <c r="I85" s="312"/>
      <c r="J85" s="311" t="s">
        <v>795</v>
      </c>
      <c r="K85" s="489"/>
      <c r="L85" s="489"/>
      <c r="M85" s="489"/>
      <c r="N85" s="489"/>
      <c r="O85" s="489"/>
      <c r="P85" s="489"/>
      <c r="Q85" s="489"/>
      <c r="R85" s="489"/>
      <c r="S85" s="489"/>
      <c r="T85" s="489"/>
      <c r="U85" s="489"/>
      <c r="V85" s="491"/>
      <c r="W85" s="249">
        <f>SUM(W55:W84)</f>
        <v>0</v>
      </c>
    </row>
    <row r="86" spans="1:23" s="3" customFormat="1" ht="29.25" customHeight="1" x14ac:dyDescent="0.35">
      <c r="B86" s="46"/>
      <c r="C86" s="46"/>
      <c r="D86" s="75" t="s">
        <v>796</v>
      </c>
      <c r="E86" s="960" t="str">
        <f>IF(COUNTA(H25),SUM(D55:D84,'Appendix 7.2'!D55), "")</f>
        <v/>
      </c>
      <c r="G86" s="46"/>
      <c r="H86" s="46"/>
      <c r="I86" s="75" t="s">
        <v>796</v>
      </c>
      <c r="J86" s="960" t="str">
        <f>IF(COUNTA(H36),SUM(D55:D84,'Appendix 7.2'!J55),"")</f>
        <v/>
      </c>
    </row>
    <row r="87" spans="1:23" s="3" customFormat="1" ht="29.25" customHeight="1" x14ac:dyDescent="0.35">
      <c r="B87" s="46"/>
      <c r="C87" s="46"/>
      <c r="D87" s="75" t="s">
        <v>736</v>
      </c>
      <c r="E87" s="960" t="str">
        <f>IF(COUNTA(H25),H25,"")</f>
        <v/>
      </c>
      <c r="G87" s="46"/>
      <c r="H87" s="46"/>
      <c r="I87" s="75" t="s">
        <v>736</v>
      </c>
      <c r="J87" s="960" t="str">
        <f>IF(COUNTA(H36),H36,"")</f>
        <v/>
      </c>
    </row>
    <row r="88" spans="1:23" s="7" customFormat="1" ht="44.25" customHeight="1" x14ac:dyDescent="0.35">
      <c r="B88" s="1805" t="s">
        <v>737</v>
      </c>
      <c r="C88" s="1805"/>
      <c r="D88" s="1805"/>
      <c r="E88" s="991" t="str">
        <f>IF(COUNTA(H25),E86/E87,"")</f>
        <v/>
      </c>
      <c r="G88" s="1805" t="s">
        <v>737</v>
      </c>
      <c r="H88" s="1805"/>
      <c r="I88" s="1805"/>
      <c r="J88" s="991" t="str">
        <f>IF(COUNTA(H36),J86/J87,"")</f>
        <v/>
      </c>
    </row>
    <row r="89" spans="1:23" s="3" customFormat="1" ht="29.25" customHeight="1" x14ac:dyDescent="0.35">
      <c r="B89" s="46"/>
      <c r="C89" s="46"/>
      <c r="D89" s="75" t="s">
        <v>738</v>
      </c>
      <c r="E89" s="252"/>
      <c r="G89" s="46"/>
      <c r="H89" s="46"/>
      <c r="I89" s="75" t="s">
        <v>738</v>
      </c>
      <c r="J89" s="252"/>
    </row>
    <row r="90" spans="1:23" ht="20.149999999999999" customHeight="1" x14ac:dyDescent="0.4"/>
    <row r="91" spans="1:23" ht="20.149999999999999" customHeight="1" x14ac:dyDescent="0.4">
      <c r="B91" s="288" t="s">
        <v>797</v>
      </c>
    </row>
  </sheetData>
  <sheetProtection insertRows="0"/>
  <mergeCells count="89">
    <mergeCell ref="F29:K29"/>
    <mergeCell ref="L29:P29"/>
    <mergeCell ref="F39:K39"/>
    <mergeCell ref="B40:E40"/>
    <mergeCell ref="F40:K40"/>
    <mergeCell ref="L40:P40"/>
    <mergeCell ref="A2:V2"/>
    <mergeCell ref="A4:K4"/>
    <mergeCell ref="B5:N6"/>
    <mergeCell ref="P7:U11"/>
    <mergeCell ref="B8:N9"/>
    <mergeCell ref="B11:D12"/>
    <mergeCell ref="E11:N12"/>
    <mergeCell ref="S15:U16"/>
    <mergeCell ref="B13:D14"/>
    <mergeCell ref="E13:G14"/>
    <mergeCell ref="H13:J14"/>
    <mergeCell ref="K13:N14"/>
    <mergeCell ref="P13:R14"/>
    <mergeCell ref="S13:U14"/>
    <mergeCell ref="B15:D16"/>
    <mergeCell ref="E15:G16"/>
    <mergeCell ref="H15:J16"/>
    <mergeCell ref="K15:N16"/>
    <mergeCell ref="P15:R16"/>
    <mergeCell ref="A23:A28"/>
    <mergeCell ref="B23:E28"/>
    <mergeCell ref="L23:P28"/>
    <mergeCell ref="H24:I24"/>
    <mergeCell ref="H25:I25"/>
    <mergeCell ref="J25:K25"/>
    <mergeCell ref="H26:I26"/>
    <mergeCell ref="E17:G17"/>
    <mergeCell ref="K17:N17"/>
    <mergeCell ref="B22:E22"/>
    <mergeCell ref="F22:K22"/>
    <mergeCell ref="L22:P22"/>
    <mergeCell ref="S26:T26"/>
    <mergeCell ref="B30:E30"/>
    <mergeCell ref="F30:K30"/>
    <mergeCell ref="L30:P30"/>
    <mergeCell ref="B41:E41"/>
    <mergeCell ref="F41:K41"/>
    <mergeCell ref="L41:P41"/>
    <mergeCell ref="B31:E31"/>
    <mergeCell ref="F31:K31"/>
    <mergeCell ref="L31:P31"/>
    <mergeCell ref="B32:E32"/>
    <mergeCell ref="B33:E33"/>
    <mergeCell ref="F33:K33"/>
    <mergeCell ref="L33:P33"/>
    <mergeCell ref="H27:I27"/>
    <mergeCell ref="B29:E29"/>
    <mergeCell ref="A34:A39"/>
    <mergeCell ref="B34:E39"/>
    <mergeCell ref="L34:P39"/>
    <mergeCell ref="J35:K35"/>
    <mergeCell ref="J36:K36"/>
    <mergeCell ref="B42:E42"/>
    <mergeCell ref="F42:K42"/>
    <mergeCell ref="L42:P42"/>
    <mergeCell ref="B43:E43"/>
    <mergeCell ref="F43:K43"/>
    <mergeCell ref="L43:P43"/>
    <mergeCell ref="A1:V1"/>
    <mergeCell ref="W53:W54"/>
    <mergeCell ref="B88:D88"/>
    <mergeCell ref="G88:I88"/>
    <mergeCell ref="W51:W52"/>
    <mergeCell ref="E52:H52"/>
    <mergeCell ref="I52:N52"/>
    <mergeCell ref="O52:U52"/>
    <mergeCell ref="E53:E54"/>
    <mergeCell ref="F53:F54"/>
    <mergeCell ref="S53:U53"/>
    <mergeCell ref="A51:A54"/>
    <mergeCell ref="B51:B54"/>
    <mergeCell ref="C51:C54"/>
    <mergeCell ref="D51:D54"/>
    <mergeCell ref="E51:N51"/>
    <mergeCell ref="A44:A46"/>
    <mergeCell ref="B44:P44"/>
    <mergeCell ref="B45:P46"/>
    <mergeCell ref="V51:V54"/>
    <mergeCell ref="O53:R53"/>
    <mergeCell ref="G53:G54"/>
    <mergeCell ref="H53:H54"/>
    <mergeCell ref="I53:J53"/>
    <mergeCell ref="K53:M53"/>
  </mergeCells>
  <dataValidations count="4">
    <dataValidation type="list" allowBlank="1" showInputMessage="1" showErrorMessage="1" promptTitle="Select from drop-down list" prompt="Zoom out to 100% for larger font" sqref="F30:K30 F41:K41" xr:uid="{00000000-0002-0000-0A00-000000000000}">
      <formula1>"Select from drop-down list, Yes: dates fall within the accounting period, No: dates did not fall within the accounting period and did not include transaction in other accounting periods, Others: Pls specify"</formula1>
    </dataValidation>
    <dataValidation type="list" allowBlank="1" showInputMessage="1" showErrorMessage="1" promptTitle="Select from drop-down list" prompt="Zoom out to 100% for larger font" sqref="F43:K43" xr:uid="{00000000-0002-0000-0A00-000001000000}">
      <formula1>"Select from drop-down list, Yes: wholly attributable to our taxable supplies, No: not wholly attributable to our taxable supplies and have apportioned the claims, Others: Pls specify"</formula1>
    </dataValidation>
    <dataValidation type="list" allowBlank="1" showInputMessage="1" showErrorMessage="1" promptTitle="Select from drop-down list" prompt="Zoom out to 100% for larger font" sqref="F31:K31 F42:K42" xr:uid="{00000000-0002-0000-0A00-000002000000}">
      <formula1>"Select from drop-down list, Yes: satisfy all the conditions and requirements listed in the e-Tax Guide, No: did not satisfy all conditions and requirements listed in the e-Tax Guide and I will repay the import GST to the Comptroller, NA"</formula1>
    </dataValidation>
    <dataValidation type="list" allowBlank="1" showInputMessage="1" showErrorMessage="1" promptTitle="Select from drop-down list" prompt="Zoom out to 100% for larger font" sqref="F29:K29 F40:K40" xr:uid="{38832F88-C205-4DA0-B7CF-A0C61465B482}">
      <formula1>"Select from drop-down list, Yes, No"</formula1>
    </dataValidation>
  </dataValidations>
  <pageMargins left="0.35433070866141736" right="0.35433070866141736" top="0.39370078740157483" bottom="0.47244094488188981" header="0.23622047244094491" footer="0.15748031496062992"/>
  <headerFooter>
    <oddFooter>&amp;L&amp;20GSTF28ACAPREVD
GST/FORM030/1123/ACAP&amp;C&amp;20Page &amp;P of &amp;N</oddFooter>
  </headerFooter>
  <rowBreaks count="1" manualBreakCount="1">
    <brk id="74" max="22"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pageSetUpPr fitToPage="1"/>
  </sheetPr>
  <dimension ref="A1:AE56"/>
  <sheetViews>
    <sheetView showGridLines="0" zoomScale="55" zoomScaleNormal="55" zoomScaleSheetLayoutView="70" workbookViewId="0">
      <selection sqref="A1:Q1"/>
    </sheetView>
  </sheetViews>
  <sheetFormatPr defaultColWidth="8.81640625" defaultRowHeight="20.25" customHeight="1" x14ac:dyDescent="0.4"/>
  <cols>
    <col min="1" max="1" width="7.81640625" style="41" customWidth="1"/>
    <col min="2" max="2" width="20.81640625" style="41" customWidth="1"/>
    <col min="3" max="3" width="35.1796875" style="41" customWidth="1"/>
    <col min="4" max="4" width="23.1796875" style="59" customWidth="1"/>
    <col min="5" max="5" width="20.81640625" style="41" customWidth="1"/>
    <col min="6" max="8" width="17.1796875" style="41" customWidth="1"/>
    <col min="9" max="9" width="25.1796875" style="41" customWidth="1"/>
    <col min="10" max="10" width="25.54296875" style="41" customWidth="1"/>
    <col min="11" max="11" width="40.1796875" style="41" customWidth="1"/>
    <col min="12" max="12" width="23.81640625" style="41" customWidth="1"/>
    <col min="13" max="13" width="29.1796875" style="41" customWidth="1"/>
    <col min="14" max="14" width="29.54296875" style="41" customWidth="1"/>
    <col min="15" max="15" width="26.1796875" style="41" customWidth="1"/>
    <col min="16" max="16" width="63.81640625" style="41" customWidth="1"/>
    <col min="17" max="17" width="25.54296875" style="41" customWidth="1"/>
    <col min="18" max="18" width="22.81640625" style="41" customWidth="1"/>
    <col min="19" max="19" width="70.1796875" style="41" customWidth="1"/>
    <col min="20" max="16384" width="8.81640625" style="41"/>
  </cols>
  <sheetData>
    <row r="1" spans="1:21" s="463" customFormat="1" ht="26.15" customHeight="1" x14ac:dyDescent="0.4">
      <c r="A1" s="1793" t="s">
        <v>437</v>
      </c>
      <c r="B1" s="1793"/>
      <c r="C1" s="1793"/>
      <c r="D1" s="1793"/>
      <c r="E1" s="1793"/>
      <c r="F1" s="1793"/>
      <c r="G1" s="1793"/>
      <c r="H1" s="1793"/>
      <c r="I1" s="1793"/>
      <c r="J1" s="1793"/>
      <c r="K1" s="1793"/>
      <c r="L1" s="1793"/>
      <c r="M1" s="1793"/>
      <c r="N1" s="1793"/>
      <c r="O1" s="1793"/>
      <c r="P1" s="1793"/>
      <c r="Q1" s="1793"/>
      <c r="R1" s="464"/>
      <c r="S1" s="464"/>
      <c r="T1" s="464"/>
      <c r="U1" s="464"/>
    </row>
    <row r="2" spans="1:21" ht="34.5" customHeight="1" x14ac:dyDescent="0.4">
      <c r="A2" s="2333" t="s">
        <v>798</v>
      </c>
      <c r="B2" s="2333"/>
      <c r="C2" s="2333"/>
      <c r="D2" s="2333"/>
      <c r="E2" s="2333"/>
      <c r="F2" s="2333"/>
      <c r="G2" s="2333"/>
      <c r="H2" s="2333"/>
      <c r="I2" s="2333"/>
      <c r="J2" s="2333"/>
      <c r="K2" s="2333"/>
      <c r="L2" s="2333"/>
      <c r="M2" s="2333"/>
      <c r="N2" s="2333"/>
      <c r="O2" s="2333"/>
      <c r="P2" s="2333"/>
      <c r="Q2" s="350"/>
      <c r="R2" s="350"/>
      <c r="S2" s="350"/>
    </row>
    <row r="3" spans="1:21" ht="8.25" customHeight="1" x14ac:dyDescent="0.4">
      <c r="A3" s="348"/>
      <c r="B3" s="348"/>
      <c r="C3" s="348"/>
      <c r="D3" s="349"/>
      <c r="E3" s="348"/>
      <c r="F3" s="348"/>
      <c r="G3" s="348"/>
      <c r="H3" s="348"/>
      <c r="I3" s="348"/>
      <c r="J3" s="348"/>
      <c r="K3" s="348"/>
      <c r="L3" s="348"/>
      <c r="M3" s="348"/>
      <c r="N3" s="348"/>
      <c r="O3" s="347"/>
      <c r="P3" s="347"/>
      <c r="Q3" s="297"/>
      <c r="R3" s="297"/>
      <c r="S3" s="297"/>
    </row>
    <row r="4" spans="1:21" ht="20.25" customHeight="1" x14ac:dyDescent="0.4">
      <c r="A4" s="1741"/>
      <c r="B4" s="1741"/>
      <c r="C4" s="1741"/>
      <c r="D4" s="1741"/>
      <c r="E4" s="1741"/>
      <c r="F4" s="1741"/>
      <c r="G4" s="1741"/>
      <c r="H4" s="1741"/>
      <c r="I4" s="1741"/>
      <c r="J4" s="1741"/>
      <c r="K4" s="1741"/>
      <c r="L4" s="268"/>
      <c r="M4" s="268"/>
      <c r="N4" s="112"/>
      <c r="O4" s="2334" t="s">
        <v>799</v>
      </c>
      <c r="P4" s="2334"/>
      <c r="Q4" s="112"/>
      <c r="R4" s="105"/>
      <c r="S4" s="105"/>
    </row>
    <row r="5" spans="1:21" ht="20.25" customHeight="1" x14ac:dyDescent="0.4">
      <c r="A5" s="111"/>
      <c r="B5" s="2335" t="s">
        <v>442</v>
      </c>
      <c r="C5" s="2335"/>
      <c r="D5" s="2335"/>
      <c r="E5" s="2335"/>
      <c r="F5" s="2335"/>
      <c r="G5" s="2335"/>
      <c r="H5" s="2335"/>
      <c r="I5" s="2335"/>
      <c r="J5" s="2335"/>
      <c r="K5" s="2335"/>
      <c r="L5" s="2335"/>
      <c r="M5" s="2335"/>
      <c r="N5" s="48"/>
      <c r="O5" s="2334"/>
      <c r="P5" s="2334"/>
      <c r="Q5" s="112"/>
      <c r="R5" s="105"/>
      <c r="S5" s="105"/>
    </row>
    <row r="6" spans="1:21" ht="20.25" customHeight="1" x14ac:dyDescent="0.4">
      <c r="A6" s="111"/>
      <c r="B6" s="2335"/>
      <c r="C6" s="2335"/>
      <c r="D6" s="2335"/>
      <c r="E6" s="2335"/>
      <c r="F6" s="2335"/>
      <c r="G6" s="2335"/>
      <c r="H6" s="2335"/>
      <c r="I6" s="2335"/>
      <c r="J6" s="2335"/>
      <c r="K6" s="2335"/>
      <c r="L6" s="2335"/>
      <c r="M6" s="2335"/>
      <c r="N6" s="105"/>
      <c r="O6" s="2334"/>
      <c r="P6" s="2334"/>
      <c r="Q6" s="112"/>
      <c r="R6" s="105"/>
      <c r="S6" s="105"/>
    </row>
    <row r="7" spans="1:21" ht="20.25" customHeight="1" x14ac:dyDescent="0.4">
      <c r="A7" s="111"/>
      <c r="B7" s="111"/>
      <c r="C7" s="268"/>
      <c r="D7" s="346"/>
      <c r="E7" s="268"/>
      <c r="F7" s="268"/>
      <c r="G7" s="268"/>
      <c r="H7" s="268"/>
      <c r="I7" s="268"/>
      <c r="J7" s="268"/>
      <c r="K7" s="268"/>
      <c r="L7" s="268"/>
      <c r="M7" s="268"/>
      <c r="N7" s="112"/>
      <c r="O7" s="2334"/>
      <c r="P7" s="2334"/>
      <c r="Q7" s="112"/>
      <c r="R7" s="105"/>
      <c r="S7" s="105"/>
    </row>
    <row r="8" spans="1:21" ht="20.25" customHeight="1" x14ac:dyDescent="0.4">
      <c r="A8" s="111"/>
      <c r="B8" s="1592" t="s">
        <v>353</v>
      </c>
      <c r="C8" s="2197"/>
      <c r="D8" s="2197"/>
      <c r="E8" s="2336" t="str">
        <f>IF(ISBLANK('Appendix 2'!D7),"",'Appendix 2'!D7)</f>
        <v/>
      </c>
      <c r="F8" s="2337"/>
      <c r="G8" s="2337"/>
      <c r="H8" s="2337"/>
      <c r="I8" s="2337"/>
      <c r="J8" s="2337"/>
      <c r="K8" s="2337"/>
      <c r="L8" s="2338"/>
      <c r="M8" s="345"/>
      <c r="N8" s="112"/>
      <c r="O8" s="2334"/>
      <c r="P8" s="2334"/>
      <c r="Q8" s="112"/>
      <c r="R8" s="105"/>
      <c r="S8" s="105"/>
    </row>
    <row r="9" spans="1:21" ht="20.25" customHeight="1" x14ac:dyDescent="0.4">
      <c r="A9" s="111"/>
      <c r="B9" s="1593"/>
      <c r="C9" s="2198"/>
      <c r="D9" s="2198"/>
      <c r="E9" s="2339"/>
      <c r="F9" s="2340"/>
      <c r="G9" s="2340"/>
      <c r="H9" s="2340"/>
      <c r="I9" s="2340"/>
      <c r="J9" s="2340"/>
      <c r="K9" s="2340"/>
      <c r="L9" s="2341"/>
      <c r="M9" s="345"/>
      <c r="N9" s="112"/>
      <c r="O9" s="2334"/>
      <c r="P9" s="2334"/>
      <c r="Q9" s="112"/>
      <c r="R9" s="105"/>
      <c r="S9" s="105"/>
    </row>
    <row r="10" spans="1:21" ht="20.25" customHeight="1" x14ac:dyDescent="0.4">
      <c r="A10" s="111"/>
      <c r="B10" s="2204" t="s">
        <v>359</v>
      </c>
      <c r="C10" s="2205"/>
      <c r="D10" s="2321"/>
      <c r="E10" s="1594" t="str">
        <f>IF(ISBLANK('Appendix 2'!D9),"",'Appendix 2'!D9)</f>
        <v/>
      </c>
      <c r="F10" s="1595"/>
      <c r="G10" s="1596"/>
      <c r="H10" s="1885" t="s">
        <v>360</v>
      </c>
      <c r="I10" s="1886"/>
      <c r="J10" s="1886"/>
      <c r="K10" s="1974"/>
      <c r="L10" s="1975"/>
      <c r="M10" s="69"/>
      <c r="N10" s="112"/>
      <c r="O10" s="2327" t="s">
        <v>445</v>
      </c>
      <c r="P10" s="2319"/>
      <c r="Q10" s="112"/>
      <c r="R10" s="105"/>
      <c r="S10" s="105"/>
    </row>
    <row r="11" spans="1:21" ht="20.25" customHeight="1" x14ac:dyDescent="0.4">
      <c r="A11" s="111"/>
      <c r="B11" s="2206"/>
      <c r="C11" s="2207"/>
      <c r="D11" s="2322"/>
      <c r="E11" s="1716"/>
      <c r="F11" s="1736"/>
      <c r="G11" s="1717"/>
      <c r="H11" s="1566"/>
      <c r="I11" s="1567"/>
      <c r="J11" s="1567"/>
      <c r="K11" s="1976"/>
      <c r="L11" s="1977"/>
      <c r="M11" s="69"/>
      <c r="N11" s="112"/>
      <c r="O11" s="2328"/>
      <c r="P11" s="2320"/>
      <c r="Q11" s="112"/>
      <c r="R11" s="105"/>
      <c r="S11" s="105"/>
    </row>
    <row r="12" spans="1:21" ht="20.25" customHeight="1" x14ac:dyDescent="0.4">
      <c r="A12" s="111"/>
      <c r="B12" s="2204" t="s">
        <v>653</v>
      </c>
      <c r="C12" s="2205"/>
      <c r="D12" s="2205"/>
      <c r="E12" s="1594" t="str">
        <f>IF(ISBLANK('Appendix 2'!D11),"",'Appendix 2'!D11)</f>
        <v/>
      </c>
      <c r="F12" s="1595"/>
      <c r="G12" s="1596"/>
      <c r="H12" s="1885" t="s">
        <v>362</v>
      </c>
      <c r="I12" s="1886"/>
      <c r="J12" s="1886"/>
      <c r="K12" s="1974"/>
      <c r="L12" s="1975"/>
      <c r="M12" s="69"/>
      <c r="N12" s="112"/>
      <c r="O12" s="2327" t="s">
        <v>447</v>
      </c>
      <c r="P12" s="2319"/>
      <c r="Q12" s="112"/>
      <c r="R12" s="105"/>
      <c r="S12" s="105"/>
    </row>
    <row r="13" spans="1:21" ht="24.75" customHeight="1" x14ac:dyDescent="0.4">
      <c r="A13" s="111"/>
      <c r="B13" s="2206"/>
      <c r="C13" s="2207"/>
      <c r="D13" s="2207"/>
      <c r="E13" s="1716"/>
      <c r="F13" s="1736"/>
      <c r="G13" s="1717"/>
      <c r="H13" s="1566"/>
      <c r="I13" s="1567"/>
      <c r="J13" s="1567"/>
      <c r="K13" s="1976"/>
      <c r="L13" s="1977"/>
      <c r="M13" s="69"/>
      <c r="N13" s="112"/>
      <c r="O13" s="2328"/>
      <c r="P13" s="2320"/>
      <c r="Q13" s="112"/>
      <c r="R13" s="105"/>
      <c r="S13" s="105"/>
    </row>
    <row r="14" spans="1:21" ht="20.25" customHeight="1" x14ac:dyDescent="0.4">
      <c r="E14" s="1545" t="s">
        <v>363</v>
      </c>
      <c r="F14" s="1545"/>
      <c r="G14" s="1545"/>
      <c r="H14" s="42"/>
      <c r="I14" s="115"/>
      <c r="J14" s="115"/>
      <c r="K14" s="1546" t="s">
        <v>364</v>
      </c>
      <c r="L14" s="1546"/>
      <c r="M14" s="46"/>
    </row>
    <row r="15" spans="1:21" ht="20.25" customHeight="1" x14ac:dyDescent="0.4">
      <c r="I15" s="273"/>
    </row>
    <row r="16" spans="1:21" ht="20.25" customHeight="1" x14ac:dyDescent="0.4">
      <c r="I16" s="273"/>
    </row>
    <row r="17" spans="1:31" ht="27" customHeight="1" x14ac:dyDescent="0.5">
      <c r="A17" s="264" t="s">
        <v>800</v>
      </c>
      <c r="B17" s="60"/>
      <c r="D17" s="344"/>
      <c r="E17" s="60"/>
      <c r="F17" s="60"/>
      <c r="G17" s="60"/>
    </row>
    <row r="18" spans="1:31" s="3" customFormat="1" ht="20.25" customHeight="1" x14ac:dyDescent="0.4">
      <c r="A18" s="46" t="s">
        <v>449</v>
      </c>
      <c r="B18" s="41"/>
      <c r="C18" s="41"/>
      <c r="E18" s="41"/>
      <c r="F18" s="41"/>
      <c r="G18" s="41"/>
      <c r="H18" s="41"/>
      <c r="I18" s="41"/>
      <c r="J18" s="41"/>
      <c r="K18" s="41"/>
      <c r="L18" s="41"/>
      <c r="M18" s="41"/>
      <c r="N18" s="41"/>
      <c r="O18" s="41"/>
      <c r="P18" s="41"/>
      <c r="Q18" s="41"/>
      <c r="R18" s="41"/>
      <c r="S18" s="41"/>
      <c r="T18" s="41"/>
      <c r="U18" s="41"/>
      <c r="V18" s="41"/>
      <c r="W18" s="41"/>
      <c r="X18" s="41"/>
      <c r="Y18" s="41"/>
      <c r="Z18" s="41"/>
      <c r="AA18" s="41"/>
      <c r="AB18" s="41"/>
      <c r="AC18" s="41"/>
      <c r="AD18" s="41"/>
      <c r="AE18" s="41"/>
    </row>
    <row r="19" spans="1:31" s="48" customFormat="1" ht="20.149999999999999" customHeight="1" x14ac:dyDescent="0.4">
      <c r="A19" s="343" t="s">
        <v>502</v>
      </c>
      <c r="D19" s="342"/>
    </row>
    <row r="20" spans="1:31" ht="25.5" customHeight="1" x14ac:dyDescent="0.4">
      <c r="A20" s="2233" t="s">
        <v>503</v>
      </c>
      <c r="B20" s="2233" t="s">
        <v>766</v>
      </c>
      <c r="C20" s="2233" t="s">
        <v>767</v>
      </c>
      <c r="D20" s="2329" t="s">
        <v>768</v>
      </c>
      <c r="E20" s="2332" t="s">
        <v>769</v>
      </c>
      <c r="F20" s="2332"/>
      <c r="G20" s="2332"/>
      <c r="H20" s="2332"/>
      <c r="I20" s="2332"/>
      <c r="J20" s="2332"/>
      <c r="K20" s="330"/>
      <c r="L20" s="330"/>
      <c r="M20" s="330"/>
      <c r="N20" s="330"/>
      <c r="O20" s="330"/>
      <c r="P20" s="2233" t="s">
        <v>453</v>
      </c>
      <c r="Q20" s="2311" t="s">
        <v>512</v>
      </c>
    </row>
    <row r="21" spans="1:31" ht="49.5" customHeight="1" x14ac:dyDescent="0.4">
      <c r="A21" s="2234"/>
      <c r="B21" s="2234"/>
      <c r="C21" s="2234"/>
      <c r="D21" s="2330"/>
      <c r="E21" s="2246" t="s">
        <v>770</v>
      </c>
      <c r="F21" s="2246"/>
      <c r="G21" s="2246"/>
      <c r="H21" s="2246"/>
      <c r="I21" s="2313" t="s">
        <v>801</v>
      </c>
      <c r="J21" s="2314"/>
      <c r="K21" s="2315" t="s">
        <v>802</v>
      </c>
      <c r="L21" s="2246"/>
      <c r="M21" s="2246"/>
      <c r="N21" s="2246"/>
      <c r="O21" s="2246"/>
      <c r="P21" s="2234"/>
      <c r="Q21" s="2312"/>
    </row>
    <row r="22" spans="1:31" ht="84" customHeight="1" x14ac:dyDescent="0.4">
      <c r="A22" s="2234"/>
      <c r="B22" s="2234"/>
      <c r="C22" s="2234"/>
      <c r="D22" s="2330"/>
      <c r="E22" s="2251" t="s">
        <v>773</v>
      </c>
      <c r="F22" s="2238" t="s">
        <v>774</v>
      </c>
      <c r="G22" s="2238" t="s">
        <v>803</v>
      </c>
      <c r="H22" s="2240" t="s">
        <v>776</v>
      </c>
      <c r="I22" s="2323" t="s">
        <v>804</v>
      </c>
      <c r="J22" s="2307" t="s">
        <v>805</v>
      </c>
      <c r="K22" s="2325" t="s">
        <v>806</v>
      </c>
      <c r="L22" s="2316" t="s">
        <v>807</v>
      </c>
      <c r="M22" s="2317"/>
      <c r="N22" s="2317"/>
      <c r="O22" s="2318"/>
      <c r="P22" s="2234"/>
      <c r="Q22" s="2309" t="s">
        <v>535</v>
      </c>
    </row>
    <row r="23" spans="1:31" ht="102" customHeight="1" x14ac:dyDescent="0.4">
      <c r="A23" s="2235"/>
      <c r="B23" s="2235"/>
      <c r="C23" s="2235"/>
      <c r="D23" s="2331"/>
      <c r="E23" s="2252"/>
      <c r="F23" s="2239"/>
      <c r="G23" s="2239"/>
      <c r="H23" s="2241"/>
      <c r="I23" s="2324"/>
      <c r="J23" s="2308"/>
      <c r="K23" s="2326"/>
      <c r="L23" s="1093" t="s">
        <v>791</v>
      </c>
      <c r="M23" s="1093" t="s">
        <v>792</v>
      </c>
      <c r="N23" s="1093" t="s">
        <v>793</v>
      </c>
      <c r="O23" s="1094" t="s">
        <v>808</v>
      </c>
      <c r="P23" s="2235"/>
      <c r="Q23" s="2310"/>
    </row>
    <row r="24" spans="1:31" ht="55.4" customHeight="1" x14ac:dyDescent="0.4">
      <c r="A24" s="969">
        <v>1</v>
      </c>
      <c r="B24" s="1095"/>
      <c r="C24" s="1081"/>
      <c r="D24" s="1096"/>
      <c r="E24" s="1097"/>
      <c r="F24" s="1040"/>
      <c r="G24" s="1040"/>
      <c r="H24" s="1040"/>
      <c r="I24" s="1040"/>
      <c r="J24" s="1040"/>
      <c r="K24" s="1040"/>
      <c r="L24" s="1040"/>
      <c r="M24" s="982"/>
      <c r="N24" s="982"/>
      <c r="O24" s="982"/>
      <c r="P24" s="1098"/>
      <c r="Q24" s="1092"/>
    </row>
    <row r="25" spans="1:31" ht="55.4" customHeight="1" x14ac:dyDescent="0.4">
      <c r="A25" s="979">
        <v>2</v>
      </c>
      <c r="B25" s="1099"/>
      <c r="C25" s="1039"/>
      <c r="D25" s="1100"/>
      <c r="E25" s="1097"/>
      <c r="F25" s="1040"/>
      <c r="G25" s="1040"/>
      <c r="H25" s="1040"/>
      <c r="I25" s="1040"/>
      <c r="J25" s="1040"/>
      <c r="K25" s="1040"/>
      <c r="L25" s="1040"/>
      <c r="M25" s="1040"/>
      <c r="N25" s="1040"/>
      <c r="O25" s="1040"/>
      <c r="P25" s="1050"/>
      <c r="Q25" s="1084"/>
    </row>
    <row r="26" spans="1:31" ht="55.4" customHeight="1" x14ac:dyDescent="0.4">
      <c r="A26" s="979">
        <v>3</v>
      </c>
      <c r="B26" s="1099"/>
      <c r="C26" s="1039"/>
      <c r="D26" s="1100"/>
      <c r="E26" s="1097"/>
      <c r="F26" s="1040"/>
      <c r="G26" s="1040"/>
      <c r="H26" s="1040"/>
      <c r="I26" s="1040"/>
      <c r="J26" s="1040"/>
      <c r="K26" s="1040"/>
      <c r="L26" s="1040"/>
      <c r="M26" s="1040"/>
      <c r="N26" s="1040"/>
      <c r="O26" s="1040"/>
      <c r="P26" s="1050"/>
      <c r="Q26" s="1084"/>
    </row>
    <row r="27" spans="1:31" ht="55.4" customHeight="1" x14ac:dyDescent="0.4">
      <c r="A27" s="979">
        <v>4</v>
      </c>
      <c r="B27" s="1099"/>
      <c r="C27" s="1039"/>
      <c r="D27" s="1100"/>
      <c r="E27" s="1097"/>
      <c r="F27" s="1040"/>
      <c r="G27" s="1040"/>
      <c r="H27" s="1040"/>
      <c r="I27" s="1040"/>
      <c r="J27" s="1040"/>
      <c r="K27" s="1040"/>
      <c r="L27" s="1040"/>
      <c r="M27" s="1040"/>
      <c r="N27" s="1040"/>
      <c r="O27" s="1040"/>
      <c r="P27" s="1050"/>
      <c r="Q27" s="1084"/>
    </row>
    <row r="28" spans="1:31" ht="55.4" customHeight="1" x14ac:dyDescent="0.4">
      <c r="A28" s="979">
        <v>5</v>
      </c>
      <c r="B28" s="1099"/>
      <c r="C28" s="1039"/>
      <c r="D28" s="1100"/>
      <c r="E28" s="1097"/>
      <c r="F28" s="1040"/>
      <c r="G28" s="1040"/>
      <c r="H28" s="1040"/>
      <c r="I28" s="1040"/>
      <c r="J28" s="1040"/>
      <c r="K28" s="1040"/>
      <c r="L28" s="1040"/>
      <c r="M28" s="1040"/>
      <c r="N28" s="1040"/>
      <c r="O28" s="1040"/>
      <c r="P28" s="1050"/>
      <c r="Q28" s="1084"/>
    </row>
    <row r="29" spans="1:31" ht="55.4" customHeight="1" x14ac:dyDescent="0.4">
      <c r="A29" s="979">
        <v>6</v>
      </c>
      <c r="B29" s="1099"/>
      <c r="C29" s="1039"/>
      <c r="D29" s="1100"/>
      <c r="E29" s="1097"/>
      <c r="F29" s="1040"/>
      <c r="G29" s="1040"/>
      <c r="H29" s="1040"/>
      <c r="I29" s="1040"/>
      <c r="J29" s="1040"/>
      <c r="K29" s="1040"/>
      <c r="L29" s="1040"/>
      <c r="M29" s="1040"/>
      <c r="N29" s="1040"/>
      <c r="O29" s="1040"/>
      <c r="P29" s="1050"/>
      <c r="Q29" s="1084"/>
    </row>
    <row r="30" spans="1:31" ht="55.4" customHeight="1" x14ac:dyDescent="0.4">
      <c r="A30" s="979">
        <v>7</v>
      </c>
      <c r="B30" s="1099"/>
      <c r="C30" s="1039"/>
      <c r="D30" s="1100"/>
      <c r="E30" s="1097"/>
      <c r="F30" s="1040"/>
      <c r="G30" s="1040"/>
      <c r="H30" s="1040"/>
      <c r="I30" s="1040"/>
      <c r="J30" s="1040"/>
      <c r="K30" s="1040"/>
      <c r="L30" s="1040"/>
      <c r="M30" s="1040"/>
      <c r="N30" s="1040"/>
      <c r="O30" s="1040"/>
      <c r="P30" s="1050"/>
      <c r="Q30" s="1084"/>
    </row>
    <row r="31" spans="1:31" ht="55.4" customHeight="1" x14ac:dyDescent="0.4">
      <c r="A31" s="979">
        <v>8</v>
      </c>
      <c r="B31" s="1099"/>
      <c r="C31" s="1039"/>
      <c r="D31" s="1100"/>
      <c r="E31" s="1097"/>
      <c r="F31" s="1040"/>
      <c r="G31" s="1040"/>
      <c r="H31" s="1040"/>
      <c r="I31" s="1040"/>
      <c r="J31" s="1040"/>
      <c r="K31" s="1040"/>
      <c r="L31" s="1040"/>
      <c r="M31" s="1040"/>
      <c r="N31" s="1040"/>
      <c r="O31" s="1040"/>
      <c r="P31" s="1050"/>
      <c r="Q31" s="1084"/>
    </row>
    <row r="32" spans="1:31" ht="55.4" customHeight="1" x14ac:dyDescent="0.4">
      <c r="A32" s="979">
        <v>9</v>
      </c>
      <c r="B32" s="1099"/>
      <c r="C32" s="1039"/>
      <c r="D32" s="1100"/>
      <c r="E32" s="1097"/>
      <c r="F32" s="1040"/>
      <c r="G32" s="1040"/>
      <c r="H32" s="1040"/>
      <c r="I32" s="1040"/>
      <c r="J32" s="1040"/>
      <c r="K32" s="1040"/>
      <c r="L32" s="1040"/>
      <c r="M32" s="1040"/>
      <c r="N32" s="1040"/>
      <c r="O32" s="1040"/>
      <c r="P32" s="1050"/>
      <c r="Q32" s="1084"/>
    </row>
    <row r="33" spans="1:17" ht="55.4" customHeight="1" x14ac:dyDescent="0.4">
      <c r="A33" s="979">
        <v>10</v>
      </c>
      <c r="B33" s="1099"/>
      <c r="C33" s="1039"/>
      <c r="D33" s="1100"/>
      <c r="E33" s="1097"/>
      <c r="F33" s="1040"/>
      <c r="G33" s="1040"/>
      <c r="H33" s="1040"/>
      <c r="I33" s="1040"/>
      <c r="J33" s="1040"/>
      <c r="K33" s="1040"/>
      <c r="L33" s="1040"/>
      <c r="M33" s="1040"/>
      <c r="N33" s="1040"/>
      <c r="O33" s="1040"/>
      <c r="P33" s="1050"/>
      <c r="Q33" s="1084"/>
    </row>
    <row r="34" spans="1:17" ht="55.4" customHeight="1" x14ac:dyDescent="0.4">
      <c r="A34" s="979">
        <v>11</v>
      </c>
      <c r="B34" s="1099"/>
      <c r="C34" s="1039"/>
      <c r="D34" s="1100"/>
      <c r="E34" s="1097"/>
      <c r="F34" s="1040"/>
      <c r="G34" s="1040"/>
      <c r="H34" s="1040"/>
      <c r="I34" s="1040"/>
      <c r="J34" s="1040"/>
      <c r="K34" s="1040"/>
      <c r="L34" s="1040"/>
      <c r="M34" s="982"/>
      <c r="N34" s="982"/>
      <c r="O34" s="982"/>
      <c r="P34" s="1050"/>
      <c r="Q34" s="1084"/>
    </row>
    <row r="35" spans="1:17" ht="55.4" customHeight="1" x14ac:dyDescent="0.4">
      <c r="A35" s="979">
        <v>12</v>
      </c>
      <c r="B35" s="1099"/>
      <c r="C35" s="1039"/>
      <c r="D35" s="1100"/>
      <c r="E35" s="1097"/>
      <c r="F35" s="1040"/>
      <c r="G35" s="1040"/>
      <c r="H35" s="1040"/>
      <c r="I35" s="1040"/>
      <c r="J35" s="1040"/>
      <c r="K35" s="1040"/>
      <c r="L35" s="1040"/>
      <c r="M35" s="1040"/>
      <c r="N35" s="1040"/>
      <c r="O35" s="1040"/>
      <c r="P35" s="1050"/>
      <c r="Q35" s="1084"/>
    </row>
    <row r="36" spans="1:17" ht="55.4" customHeight="1" x14ac:dyDescent="0.4">
      <c r="A36" s="979">
        <v>13</v>
      </c>
      <c r="B36" s="1099"/>
      <c r="C36" s="1039"/>
      <c r="D36" s="1100"/>
      <c r="E36" s="1097"/>
      <c r="F36" s="1040"/>
      <c r="G36" s="1040"/>
      <c r="H36" s="1040"/>
      <c r="I36" s="1040"/>
      <c r="J36" s="1040"/>
      <c r="K36" s="1040"/>
      <c r="L36" s="1040"/>
      <c r="M36" s="1040"/>
      <c r="N36" s="1040"/>
      <c r="O36" s="1040"/>
      <c r="P36" s="1050"/>
      <c r="Q36" s="1084"/>
    </row>
    <row r="37" spans="1:17" ht="55.4" customHeight="1" x14ac:dyDescent="0.4">
      <c r="A37" s="979">
        <v>14</v>
      </c>
      <c r="B37" s="1099"/>
      <c r="C37" s="1039"/>
      <c r="D37" s="1100"/>
      <c r="E37" s="1097"/>
      <c r="F37" s="1040"/>
      <c r="G37" s="1040"/>
      <c r="H37" s="1040"/>
      <c r="I37" s="1040"/>
      <c r="J37" s="1040"/>
      <c r="K37" s="1040"/>
      <c r="L37" s="1040"/>
      <c r="M37" s="1040"/>
      <c r="N37" s="1040"/>
      <c r="O37" s="1040"/>
      <c r="P37" s="1050"/>
      <c r="Q37" s="1084"/>
    </row>
    <row r="38" spans="1:17" ht="55.4" customHeight="1" x14ac:dyDescent="0.4">
      <c r="A38" s="979">
        <v>15</v>
      </c>
      <c r="B38" s="1099"/>
      <c r="C38" s="1039"/>
      <c r="D38" s="1100"/>
      <c r="E38" s="1097"/>
      <c r="F38" s="1040"/>
      <c r="G38" s="1040"/>
      <c r="H38" s="1040"/>
      <c r="I38" s="1040"/>
      <c r="J38" s="1040"/>
      <c r="K38" s="1040"/>
      <c r="L38" s="1040"/>
      <c r="M38" s="1040"/>
      <c r="N38" s="1040"/>
      <c r="O38" s="1040"/>
      <c r="P38" s="1050"/>
      <c r="Q38" s="1084"/>
    </row>
    <row r="39" spans="1:17" ht="55.4" customHeight="1" x14ac:dyDescent="0.4">
      <c r="A39" s="979">
        <v>16</v>
      </c>
      <c r="B39" s="1099"/>
      <c r="C39" s="1039"/>
      <c r="D39" s="1100"/>
      <c r="E39" s="1097"/>
      <c r="F39" s="1040"/>
      <c r="G39" s="1040"/>
      <c r="H39" s="1040"/>
      <c r="I39" s="1040"/>
      <c r="J39" s="1040"/>
      <c r="K39" s="1040"/>
      <c r="L39" s="1040"/>
      <c r="M39" s="1040"/>
      <c r="N39" s="1040"/>
      <c r="O39" s="1040"/>
      <c r="P39" s="1050"/>
      <c r="Q39" s="1084"/>
    </row>
    <row r="40" spans="1:17" ht="55.4" customHeight="1" x14ac:dyDescent="0.4">
      <c r="A40" s="979">
        <v>17</v>
      </c>
      <c r="B40" s="1099"/>
      <c r="C40" s="1039"/>
      <c r="D40" s="1100"/>
      <c r="E40" s="1097"/>
      <c r="F40" s="1040"/>
      <c r="G40" s="1040"/>
      <c r="H40" s="1040"/>
      <c r="I40" s="1040"/>
      <c r="J40" s="1040"/>
      <c r="K40" s="1040"/>
      <c r="L40" s="1040"/>
      <c r="M40" s="1040"/>
      <c r="N40" s="1040"/>
      <c r="O40" s="1040"/>
      <c r="P40" s="1050"/>
      <c r="Q40" s="1084"/>
    </row>
    <row r="41" spans="1:17" ht="55.4" customHeight="1" x14ac:dyDescent="0.4">
      <c r="A41" s="979">
        <v>18</v>
      </c>
      <c r="B41" s="1099"/>
      <c r="C41" s="1039"/>
      <c r="D41" s="1100"/>
      <c r="E41" s="1097"/>
      <c r="F41" s="1040"/>
      <c r="G41" s="1040"/>
      <c r="H41" s="1040"/>
      <c r="I41" s="1040"/>
      <c r="J41" s="1040"/>
      <c r="K41" s="1040"/>
      <c r="L41" s="1040"/>
      <c r="M41" s="1040"/>
      <c r="N41" s="1040"/>
      <c r="O41" s="1040"/>
      <c r="P41" s="1050"/>
      <c r="Q41" s="1084"/>
    </row>
    <row r="42" spans="1:17" ht="55.4" customHeight="1" x14ac:dyDescent="0.4">
      <c r="A42" s="979">
        <v>19</v>
      </c>
      <c r="B42" s="1099"/>
      <c r="C42" s="1039"/>
      <c r="D42" s="1100"/>
      <c r="E42" s="1097"/>
      <c r="F42" s="1040"/>
      <c r="G42" s="1040"/>
      <c r="H42" s="1040"/>
      <c r="I42" s="1040"/>
      <c r="J42" s="1040"/>
      <c r="K42" s="1040"/>
      <c r="L42" s="1040"/>
      <c r="M42" s="1040"/>
      <c r="N42" s="1040"/>
      <c r="O42" s="1040"/>
      <c r="P42" s="1050"/>
      <c r="Q42" s="1084"/>
    </row>
    <row r="43" spans="1:17" ht="55.4" customHeight="1" x14ac:dyDescent="0.4">
      <c r="A43" s="979">
        <v>20</v>
      </c>
      <c r="B43" s="1099"/>
      <c r="C43" s="1039"/>
      <c r="D43" s="1100"/>
      <c r="E43" s="1097"/>
      <c r="F43" s="1040"/>
      <c r="G43" s="1040"/>
      <c r="H43" s="1040"/>
      <c r="I43" s="1040"/>
      <c r="J43" s="1040"/>
      <c r="K43" s="1040"/>
      <c r="L43" s="1040"/>
      <c r="M43" s="1040"/>
      <c r="N43" s="1040"/>
      <c r="O43" s="1040"/>
      <c r="P43" s="1050"/>
      <c r="Q43" s="1084"/>
    </row>
    <row r="44" spans="1:17" ht="55.4" customHeight="1" x14ac:dyDescent="0.4">
      <c r="A44" s="979">
        <v>21</v>
      </c>
      <c r="B44" s="1099"/>
      <c r="C44" s="1039"/>
      <c r="D44" s="1100"/>
      <c r="E44" s="1097"/>
      <c r="F44" s="1040"/>
      <c r="G44" s="1040"/>
      <c r="H44" s="1040"/>
      <c r="I44" s="1040"/>
      <c r="J44" s="1040"/>
      <c r="K44" s="1040"/>
      <c r="L44" s="1040"/>
      <c r="M44" s="982"/>
      <c r="N44" s="982"/>
      <c r="O44" s="982"/>
      <c r="P44" s="1050"/>
      <c r="Q44" s="1084"/>
    </row>
    <row r="45" spans="1:17" ht="55.4" customHeight="1" x14ac:dyDescent="0.4">
      <c r="A45" s="979">
        <v>22</v>
      </c>
      <c r="B45" s="1099"/>
      <c r="C45" s="1039"/>
      <c r="D45" s="1100"/>
      <c r="E45" s="1097"/>
      <c r="F45" s="1040"/>
      <c r="G45" s="1040"/>
      <c r="H45" s="1040"/>
      <c r="I45" s="1040"/>
      <c r="J45" s="1040"/>
      <c r="K45" s="1040"/>
      <c r="L45" s="1040"/>
      <c r="M45" s="1040"/>
      <c r="N45" s="1040"/>
      <c r="O45" s="1040"/>
      <c r="P45" s="1050"/>
      <c r="Q45" s="1084"/>
    </row>
    <row r="46" spans="1:17" ht="55.4" customHeight="1" x14ac:dyDescent="0.4">
      <c r="A46" s="979">
        <v>23</v>
      </c>
      <c r="B46" s="1099"/>
      <c r="C46" s="1039"/>
      <c r="D46" s="1100"/>
      <c r="E46" s="1097"/>
      <c r="F46" s="1040"/>
      <c r="G46" s="1040"/>
      <c r="H46" s="1040"/>
      <c r="I46" s="1040"/>
      <c r="J46" s="1040"/>
      <c r="K46" s="1040"/>
      <c r="L46" s="1040"/>
      <c r="M46" s="1040"/>
      <c r="N46" s="1040"/>
      <c r="O46" s="1040"/>
      <c r="P46" s="1050"/>
      <c r="Q46" s="1084"/>
    </row>
    <row r="47" spans="1:17" ht="55.4" customHeight="1" x14ac:dyDescent="0.4">
      <c r="A47" s="979">
        <v>24</v>
      </c>
      <c r="B47" s="1099"/>
      <c r="C47" s="1039"/>
      <c r="D47" s="1100"/>
      <c r="E47" s="1097"/>
      <c r="F47" s="1040"/>
      <c r="G47" s="1040"/>
      <c r="H47" s="1040"/>
      <c r="I47" s="1040"/>
      <c r="J47" s="1040"/>
      <c r="K47" s="1040"/>
      <c r="L47" s="1040"/>
      <c r="M47" s="1040"/>
      <c r="N47" s="1040"/>
      <c r="O47" s="1040"/>
      <c r="P47" s="1050"/>
      <c r="Q47" s="1084"/>
    </row>
    <row r="48" spans="1:17" ht="55.4" customHeight="1" x14ac:dyDescent="0.4">
      <c r="A48" s="979">
        <v>25</v>
      </c>
      <c r="B48" s="1099"/>
      <c r="C48" s="1039"/>
      <c r="D48" s="1100"/>
      <c r="E48" s="1097"/>
      <c r="F48" s="1040"/>
      <c r="G48" s="1040"/>
      <c r="H48" s="1040"/>
      <c r="I48" s="1040"/>
      <c r="J48" s="1040"/>
      <c r="K48" s="1040"/>
      <c r="L48" s="1040"/>
      <c r="M48" s="1040"/>
      <c r="N48" s="1040"/>
      <c r="O48" s="1040"/>
      <c r="P48" s="1050"/>
      <c r="Q48" s="1084"/>
    </row>
    <row r="49" spans="1:17" ht="55.4" customHeight="1" x14ac:dyDescent="0.4">
      <c r="A49" s="979">
        <v>26</v>
      </c>
      <c r="B49" s="1099"/>
      <c r="C49" s="1039"/>
      <c r="D49" s="1100"/>
      <c r="E49" s="1097"/>
      <c r="F49" s="1040"/>
      <c r="G49" s="1040"/>
      <c r="H49" s="1040"/>
      <c r="I49" s="1040"/>
      <c r="J49" s="1040"/>
      <c r="K49" s="1040"/>
      <c r="L49" s="1040"/>
      <c r="M49" s="1040"/>
      <c r="N49" s="1040"/>
      <c r="O49" s="1040"/>
      <c r="P49" s="1050"/>
      <c r="Q49" s="1084"/>
    </row>
    <row r="50" spans="1:17" ht="55.4" customHeight="1" x14ac:dyDescent="0.4">
      <c r="A50" s="979">
        <v>27</v>
      </c>
      <c r="B50" s="1099"/>
      <c r="C50" s="1039"/>
      <c r="D50" s="1100"/>
      <c r="E50" s="1097"/>
      <c r="F50" s="1040"/>
      <c r="G50" s="1040"/>
      <c r="H50" s="1040"/>
      <c r="I50" s="1040"/>
      <c r="J50" s="1040"/>
      <c r="K50" s="1040"/>
      <c r="L50" s="1040"/>
      <c r="M50" s="1040"/>
      <c r="N50" s="1040"/>
      <c r="O50" s="1040"/>
      <c r="P50" s="1050"/>
      <c r="Q50" s="1084"/>
    </row>
    <row r="51" spans="1:17" ht="55.4" customHeight="1" x14ac:dyDescent="0.4">
      <c r="A51" s="979">
        <v>28</v>
      </c>
      <c r="B51" s="1099"/>
      <c r="C51" s="1039"/>
      <c r="D51" s="1100"/>
      <c r="E51" s="1097"/>
      <c r="F51" s="1040"/>
      <c r="G51" s="1040"/>
      <c r="H51" s="1040"/>
      <c r="I51" s="1040"/>
      <c r="J51" s="1040"/>
      <c r="K51" s="1040"/>
      <c r="L51" s="1040"/>
      <c r="M51" s="1040"/>
      <c r="N51" s="1040"/>
      <c r="O51" s="1040"/>
      <c r="P51" s="1050"/>
      <c r="Q51" s="1084"/>
    </row>
    <row r="52" spans="1:17" ht="55.4" customHeight="1" x14ac:dyDescent="0.4">
      <c r="A52" s="979">
        <v>29</v>
      </c>
      <c r="B52" s="1099"/>
      <c r="C52" s="1039"/>
      <c r="D52" s="1100"/>
      <c r="E52" s="1097"/>
      <c r="F52" s="1040"/>
      <c r="G52" s="1040"/>
      <c r="H52" s="1040"/>
      <c r="I52" s="1040"/>
      <c r="J52" s="1040"/>
      <c r="K52" s="1040"/>
      <c r="L52" s="1040"/>
      <c r="M52" s="1040"/>
      <c r="N52" s="1040"/>
      <c r="O52" s="1040"/>
      <c r="P52" s="1050"/>
      <c r="Q52" s="1084"/>
    </row>
    <row r="53" spans="1:17" ht="55.4" customHeight="1" x14ac:dyDescent="0.4">
      <c r="A53" s="979">
        <v>30</v>
      </c>
      <c r="B53" s="1099"/>
      <c r="C53" s="1039"/>
      <c r="D53" s="1100"/>
      <c r="E53" s="1097"/>
      <c r="F53" s="1040"/>
      <c r="G53" s="1040"/>
      <c r="H53" s="1040"/>
      <c r="I53" s="1040"/>
      <c r="J53" s="1040"/>
      <c r="K53" s="1040"/>
      <c r="L53" s="1040"/>
      <c r="M53" s="1040"/>
      <c r="N53" s="1040"/>
      <c r="O53" s="1040"/>
      <c r="P53" s="1050"/>
      <c r="Q53" s="1084"/>
    </row>
    <row r="54" spans="1:17" ht="55.4" customHeight="1" x14ac:dyDescent="0.4">
      <c r="A54" s="341"/>
      <c r="B54" s="316"/>
      <c r="C54" s="315"/>
      <c r="D54" s="314" t="s">
        <v>794</v>
      </c>
      <c r="E54" s="340" t="s">
        <v>752</v>
      </c>
      <c r="F54" s="489"/>
      <c r="G54" s="312"/>
      <c r="H54" s="312"/>
      <c r="I54" s="312"/>
      <c r="J54" s="311" t="s">
        <v>795</v>
      </c>
      <c r="K54" s="489"/>
      <c r="L54" s="489"/>
      <c r="M54" s="489"/>
      <c r="N54" s="489"/>
      <c r="O54" s="489"/>
      <c r="P54" s="491"/>
      <c r="Q54" s="246"/>
    </row>
    <row r="55" spans="1:17" s="3" customFormat="1" ht="33" customHeight="1" x14ac:dyDescent="0.45">
      <c r="A55" s="46"/>
      <c r="B55" s="46"/>
      <c r="C55" s="75" t="s">
        <v>577</v>
      </c>
      <c r="D55" s="1101" t="str">
        <f>IF(COUNTA('Appendix 7.1'!H25),SUM(D24:D53),"")</f>
        <v/>
      </c>
      <c r="E55" s="7"/>
      <c r="G55" s="46"/>
      <c r="H55" s="46"/>
      <c r="I55" s="75" t="s">
        <v>577</v>
      </c>
      <c r="J55" s="1101" t="str">
        <f>IF(COUNTA('Appendix 7.1'!H36),SUM(D24:D53),"")</f>
        <v/>
      </c>
      <c r="Q55" s="357">
        <f>SUM(Q24:Q53)</f>
        <v>0</v>
      </c>
    </row>
    <row r="56" spans="1:17" ht="20.149999999999999" customHeight="1" x14ac:dyDescent="0.4"/>
  </sheetData>
  <sheetProtection insertRows="0"/>
  <mergeCells count="40">
    <mergeCell ref="H10:J11"/>
    <mergeCell ref="K10:L11"/>
    <mergeCell ref="A2:P2"/>
    <mergeCell ref="A4:K4"/>
    <mergeCell ref="O4:P9"/>
    <mergeCell ref="B5:M6"/>
    <mergeCell ref="B8:D9"/>
    <mergeCell ref="E8:L9"/>
    <mergeCell ref="P12:P13"/>
    <mergeCell ref="B10:D11"/>
    <mergeCell ref="E10:G11"/>
    <mergeCell ref="H22:H23"/>
    <mergeCell ref="I22:I23"/>
    <mergeCell ref="C20:C23"/>
    <mergeCell ref="K22:K23"/>
    <mergeCell ref="O10:O11"/>
    <mergeCell ref="P10:P11"/>
    <mergeCell ref="B12:D13"/>
    <mergeCell ref="E12:G13"/>
    <mergeCell ref="H12:J13"/>
    <mergeCell ref="K12:L13"/>
    <mergeCell ref="O12:O13"/>
    <mergeCell ref="D20:D23"/>
    <mergeCell ref="E20:J20"/>
    <mergeCell ref="A20:A23"/>
    <mergeCell ref="B20:B23"/>
    <mergeCell ref="J22:J23"/>
    <mergeCell ref="A1:Q1"/>
    <mergeCell ref="Q22:Q23"/>
    <mergeCell ref="P20:P23"/>
    <mergeCell ref="Q20:Q21"/>
    <mergeCell ref="E21:H21"/>
    <mergeCell ref="I21:J21"/>
    <mergeCell ref="K21:O21"/>
    <mergeCell ref="E22:E23"/>
    <mergeCell ref="F22:F23"/>
    <mergeCell ref="G22:G23"/>
    <mergeCell ref="E14:G14"/>
    <mergeCell ref="K14:L14"/>
    <mergeCell ref="L22:O22"/>
  </mergeCells>
  <pageMargins left="0.35433070866141736" right="0.35433070866141736" top="0.39370078740157483" bottom="0.47244094488188981" header="0.23622047244094491" footer="0.15748031496062992"/>
  <headerFooter>
    <oddFooter>&amp;L&amp;20GSTF28ACAPREVD
GST/FORM030/1123/ACAP&amp;C&amp;20Page &amp;P of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BBFA6-C43E-4336-8BE7-189E2DEAA927}">
  <sheetPr>
    <pageSetUpPr fitToPage="1"/>
  </sheetPr>
  <dimension ref="A1:CQ448"/>
  <sheetViews>
    <sheetView showGridLines="0" view="pageBreakPreview" zoomScale="70" zoomScaleNormal="70" zoomScaleSheetLayoutView="70" zoomScalePageLayoutView="80" workbookViewId="0">
      <selection activeCell="BV35" sqref="BV35"/>
    </sheetView>
  </sheetViews>
  <sheetFormatPr defaultColWidth="8.81640625" defaultRowHeight="17.149999999999999" customHeight="1" x14ac:dyDescent="0.35"/>
  <cols>
    <col min="1" max="1" width="4.81640625" style="3" customWidth="1"/>
    <col min="2" max="2" width="5" style="3" customWidth="1"/>
    <col min="3" max="4" width="4.81640625" style="3" customWidth="1"/>
    <col min="5" max="6" width="3.81640625" style="3" customWidth="1"/>
    <col min="7" max="7" width="3.54296875" style="3" customWidth="1"/>
    <col min="8" max="18" width="3.81640625" style="3" customWidth="1"/>
    <col min="19" max="19" width="3.54296875" style="3" customWidth="1"/>
    <col min="20" max="31" width="3.81640625" style="3" customWidth="1"/>
    <col min="32" max="32" width="3.54296875" style="3" customWidth="1"/>
    <col min="33" max="33" width="4.1796875" style="3" customWidth="1"/>
    <col min="34" max="37" width="3.81640625" style="3" customWidth="1"/>
    <col min="38" max="39" width="5.81640625" style="3" customWidth="1"/>
    <col min="40" max="40" width="7.81640625" style="3" customWidth="1"/>
    <col min="41" max="41" width="7.54296875" style="3" customWidth="1"/>
    <col min="42" max="51" width="3.81640625" style="3" customWidth="1"/>
    <col min="52" max="52" width="2.81640625" style="3" customWidth="1"/>
    <col min="53" max="53" width="3.1796875" style="3" hidden="1" customWidth="1"/>
    <col min="54" max="54" width="10.81640625" style="3" hidden="1" customWidth="1"/>
    <col min="55" max="56" width="3.453125" style="3" hidden="1" customWidth="1"/>
    <col min="57" max="62" width="8.81640625" style="3" hidden="1" customWidth="1"/>
    <col min="63" max="65" width="0" style="3" hidden="1" customWidth="1"/>
    <col min="66" max="16384" width="8.81640625" style="3"/>
  </cols>
  <sheetData>
    <row r="1" spans="1:53" ht="21" customHeight="1" x14ac:dyDescent="0.4">
      <c r="A1" s="1358" t="s">
        <v>32</v>
      </c>
      <c r="B1" s="1359"/>
      <c r="C1" s="1359"/>
      <c r="D1" s="1359"/>
      <c r="E1" s="1359"/>
      <c r="F1" s="1359"/>
      <c r="G1" s="1359"/>
      <c r="H1" s="1359"/>
      <c r="I1" s="1359"/>
      <c r="J1" s="1359"/>
      <c r="K1" s="1359"/>
      <c r="L1" s="1359"/>
      <c r="M1" s="1359"/>
      <c r="N1" s="1359"/>
      <c r="O1" s="1359"/>
      <c r="P1" s="1359"/>
      <c r="Q1" s="1359"/>
      <c r="R1" s="1359"/>
      <c r="S1" s="1359"/>
      <c r="T1" s="1359"/>
      <c r="U1" s="1359"/>
      <c r="V1" s="1359"/>
      <c r="W1" s="1359"/>
      <c r="X1" s="1359"/>
      <c r="Y1" s="1359"/>
      <c r="Z1" s="1359"/>
      <c r="AA1" s="1359"/>
      <c r="AB1" s="1359"/>
      <c r="AC1" s="1359"/>
      <c r="AD1" s="1359"/>
      <c r="AE1" s="1359"/>
      <c r="AF1" s="1359"/>
      <c r="AG1" s="1359"/>
      <c r="AH1" s="1359"/>
      <c r="AI1" s="1359"/>
      <c r="AJ1" s="1359"/>
      <c r="AK1" s="1359"/>
      <c r="AL1" s="1359"/>
      <c r="AM1" s="1359"/>
      <c r="AN1" s="1359"/>
      <c r="AO1" s="1360"/>
      <c r="AP1" s="4"/>
      <c r="AQ1" s="4"/>
      <c r="AR1" s="4"/>
      <c r="AS1" s="4"/>
      <c r="AT1" s="39"/>
      <c r="AU1" s="4"/>
      <c r="AV1" s="4"/>
      <c r="AW1" s="4"/>
      <c r="AX1" s="4"/>
      <c r="AY1" s="4"/>
      <c r="BA1" s="39"/>
    </row>
    <row r="2" spans="1:53" ht="21" customHeight="1" x14ac:dyDescent="0.4">
      <c r="A2" s="1361" t="s">
        <v>809</v>
      </c>
      <c r="B2" s="1362"/>
      <c r="C2" s="1362"/>
      <c r="D2" s="1362"/>
      <c r="E2" s="1362"/>
      <c r="F2" s="1362"/>
      <c r="G2" s="1362"/>
      <c r="H2" s="1362"/>
      <c r="I2" s="1362"/>
      <c r="J2" s="1362"/>
      <c r="K2" s="1362"/>
      <c r="L2" s="1362"/>
      <c r="M2" s="1362"/>
      <c r="N2" s="1362"/>
      <c r="O2" s="1362"/>
      <c r="P2" s="1362"/>
      <c r="Q2" s="1362"/>
      <c r="R2" s="1362"/>
      <c r="S2" s="1362"/>
      <c r="T2" s="1362"/>
      <c r="U2" s="1362"/>
      <c r="V2" s="1362"/>
      <c r="W2" s="1362"/>
      <c r="X2" s="1362"/>
      <c r="Y2" s="1362"/>
      <c r="Z2" s="1362"/>
      <c r="AA2" s="1362"/>
      <c r="AB2" s="1362"/>
      <c r="AC2" s="1362"/>
      <c r="AD2" s="1362"/>
      <c r="AE2" s="1362"/>
      <c r="AF2" s="1362"/>
      <c r="AG2" s="1362"/>
      <c r="AH2" s="1362"/>
      <c r="AI2" s="1362"/>
      <c r="AJ2" s="1362"/>
      <c r="AK2" s="1362"/>
      <c r="AL2" s="1362"/>
      <c r="AM2" s="1362"/>
      <c r="AN2" s="1362"/>
      <c r="AO2" s="1363"/>
      <c r="AP2" s="4"/>
      <c r="AQ2" s="4"/>
      <c r="AR2" s="4"/>
      <c r="AS2" s="4"/>
      <c r="AT2" s="4"/>
      <c r="AU2" s="4"/>
      <c r="AV2" s="4"/>
      <c r="AW2" s="4"/>
      <c r="AX2" s="4"/>
      <c r="AY2" s="4"/>
    </row>
    <row r="3" spans="1:53" ht="10.5" customHeight="1" x14ac:dyDescent="0.4">
      <c r="A3" s="790"/>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791"/>
      <c r="AP3" s="4"/>
      <c r="AQ3" s="4"/>
      <c r="AR3" s="4"/>
      <c r="AS3" s="4"/>
      <c r="AT3" s="4"/>
      <c r="AU3" s="4"/>
      <c r="AV3" s="4"/>
      <c r="AW3" s="4"/>
      <c r="AX3" s="4"/>
      <c r="AY3" s="4"/>
    </row>
    <row r="4" spans="1:53" ht="18" customHeight="1" x14ac:dyDescent="0.35">
      <c r="A4" s="792" t="s">
        <v>33</v>
      </c>
      <c r="C4" s="358"/>
      <c r="AO4" s="793"/>
    </row>
    <row r="5" spans="1:53" ht="15" customHeight="1" x14ac:dyDescent="0.35">
      <c r="A5" s="792" t="s">
        <v>34</v>
      </c>
      <c r="C5" s="358"/>
      <c r="AO5" s="793"/>
    </row>
    <row r="6" spans="1:53" ht="15" customHeight="1" x14ac:dyDescent="0.35">
      <c r="A6" s="792" t="s">
        <v>35</v>
      </c>
      <c r="C6" s="358"/>
      <c r="AO6" s="793"/>
    </row>
    <row r="7" spans="1:53" ht="12" customHeight="1" thickBot="1" x14ac:dyDescent="0.4">
      <c r="A7" s="794"/>
      <c r="B7" s="358"/>
      <c r="C7" s="358"/>
      <c r="AO7" s="793"/>
    </row>
    <row r="8" spans="1:53" s="731" customFormat="1" ht="15" customHeight="1" x14ac:dyDescent="0.4">
      <c r="A8" s="727"/>
      <c r="B8" s="728"/>
      <c r="C8" s="728"/>
      <c r="D8" s="728"/>
      <c r="E8" s="728"/>
      <c r="F8" s="728"/>
      <c r="G8" s="728"/>
      <c r="H8" s="728"/>
      <c r="I8" s="728"/>
      <c r="J8" s="728"/>
      <c r="K8" s="728"/>
      <c r="L8" s="728"/>
      <c r="M8" s="728"/>
      <c r="N8" s="728"/>
      <c r="O8" s="728"/>
      <c r="P8" s="728"/>
      <c r="Q8" s="728"/>
      <c r="R8" s="728"/>
      <c r="S8" s="728"/>
      <c r="T8" s="728"/>
      <c r="U8" s="728"/>
      <c r="V8" s="728"/>
      <c r="W8" s="728"/>
      <c r="X8" s="728"/>
      <c r="Y8" s="728"/>
      <c r="Z8" s="728"/>
      <c r="AA8" s="728"/>
      <c r="AB8" s="728"/>
      <c r="AC8" s="728"/>
      <c r="AD8" s="728"/>
      <c r="AE8" s="728"/>
      <c r="AF8" s="728"/>
      <c r="AG8" s="728"/>
      <c r="AH8" s="728"/>
      <c r="AI8" s="728"/>
      <c r="AJ8" s="728"/>
      <c r="AK8" s="729"/>
      <c r="AL8" s="729"/>
      <c r="AM8" s="729"/>
      <c r="AN8" s="729"/>
      <c r="AO8" s="730"/>
    </row>
    <row r="9" spans="1:53" s="731" customFormat="1" ht="23.25" customHeight="1" x14ac:dyDescent="0.4">
      <c r="A9" s="1139" t="s">
        <v>36</v>
      </c>
      <c r="AK9" s="732"/>
      <c r="AL9" s="732"/>
      <c r="AM9" s="732"/>
      <c r="AN9" s="732"/>
      <c r="AO9" s="796"/>
    </row>
    <row r="10" spans="1:53" s="731" customFormat="1" ht="15" customHeight="1" x14ac:dyDescent="0.4">
      <c r="A10" s="795"/>
      <c r="AK10" s="732"/>
      <c r="AL10" s="732"/>
      <c r="AM10" s="732"/>
      <c r="AN10" s="732"/>
      <c r="AO10" s="796"/>
    </row>
    <row r="11" spans="1:53" s="731" customFormat="1" ht="34.5" customHeight="1" x14ac:dyDescent="0.4">
      <c r="A11" s="1353" t="s">
        <v>813</v>
      </c>
      <c r="B11" s="1225"/>
      <c r="C11" s="1225"/>
      <c r="D11" s="1225"/>
      <c r="E11" s="1225"/>
      <c r="F11" s="1225"/>
      <c r="G11" s="1225"/>
      <c r="H11" s="1225"/>
      <c r="I11" s="1225"/>
      <c r="J11" s="1225"/>
      <c r="K11" s="1225"/>
      <c r="L11" s="1225"/>
      <c r="M11" s="1225"/>
      <c r="N11" s="1225"/>
      <c r="O11" s="1225"/>
      <c r="P11" s="1225"/>
      <c r="Q11" s="1225"/>
      <c r="R11" s="1225"/>
      <c r="S11" s="1225"/>
      <c r="T11" s="1225"/>
      <c r="U11" s="1225"/>
      <c r="V11" s="1225"/>
      <c r="W11" s="1225"/>
      <c r="X11" s="1225"/>
      <c r="Y11" s="1225"/>
      <c r="Z11" s="1225"/>
      <c r="AA11" s="1225"/>
      <c r="AB11" s="1225"/>
      <c r="AC11" s="1225"/>
      <c r="AD11" s="1225"/>
      <c r="AE11" s="1225"/>
      <c r="AF11" s="1225"/>
      <c r="AG11" s="1225"/>
      <c r="AH11" s="1225"/>
      <c r="AI11" s="1225"/>
      <c r="AJ11" s="1225"/>
      <c r="AK11" s="1225"/>
      <c r="AL11" s="1225"/>
      <c r="AM11" s="1225"/>
      <c r="AN11" s="1225"/>
      <c r="AO11" s="796"/>
    </row>
    <row r="12" spans="1:53" s="731" customFormat="1" ht="15" customHeight="1" x14ac:dyDescent="0.4">
      <c r="A12" s="1170"/>
      <c r="B12" s="1171"/>
      <c r="C12" s="1171"/>
      <c r="D12" s="1171"/>
      <c r="E12" s="1171"/>
      <c r="F12" s="1171"/>
      <c r="G12" s="1171"/>
      <c r="H12" s="1171"/>
      <c r="I12" s="1171"/>
      <c r="J12" s="1171"/>
      <c r="K12" s="1171"/>
      <c r="L12" s="1171"/>
      <c r="M12" s="1171"/>
      <c r="N12" s="1171"/>
      <c r="O12" s="1171"/>
      <c r="P12" s="1171"/>
      <c r="Q12" s="1171"/>
      <c r="R12" s="1171"/>
      <c r="S12" s="1171"/>
      <c r="T12" s="1171"/>
      <c r="U12" s="1171"/>
      <c r="V12" s="1171"/>
      <c r="W12" s="1171"/>
      <c r="X12" s="1171"/>
      <c r="Y12" s="1171"/>
      <c r="Z12" s="1171"/>
      <c r="AA12" s="1171"/>
      <c r="AB12" s="1171"/>
      <c r="AC12" s="1171"/>
      <c r="AD12" s="1171"/>
      <c r="AE12" s="1171"/>
      <c r="AF12" s="1171"/>
      <c r="AG12" s="1171"/>
      <c r="AH12" s="1171"/>
      <c r="AI12" s="1171"/>
      <c r="AJ12" s="1171"/>
      <c r="AK12" s="1172"/>
      <c r="AL12" s="1172"/>
      <c r="AM12" s="1172"/>
      <c r="AN12" s="1172"/>
      <c r="AO12" s="796"/>
    </row>
    <row r="13" spans="1:53" s="731" customFormat="1" ht="45.75" customHeight="1" x14ac:dyDescent="0.4">
      <c r="A13" s="1353" t="s">
        <v>810</v>
      </c>
      <c r="B13" s="1225"/>
      <c r="C13" s="1225"/>
      <c r="D13" s="1225"/>
      <c r="E13" s="1225"/>
      <c r="F13" s="1225"/>
      <c r="G13" s="1225"/>
      <c r="H13" s="1225"/>
      <c r="I13" s="1225"/>
      <c r="J13" s="1225"/>
      <c r="K13" s="1225"/>
      <c r="L13" s="1225"/>
      <c r="M13" s="1225"/>
      <c r="N13" s="1225"/>
      <c r="O13" s="1225"/>
      <c r="P13" s="1225"/>
      <c r="Q13" s="1225"/>
      <c r="R13" s="1225"/>
      <c r="S13" s="1225"/>
      <c r="T13" s="1225"/>
      <c r="U13" s="1225"/>
      <c r="V13" s="1225"/>
      <c r="W13" s="1225"/>
      <c r="X13" s="1225"/>
      <c r="Y13" s="1225"/>
      <c r="Z13" s="1225"/>
      <c r="AA13" s="1225"/>
      <c r="AB13" s="1225"/>
      <c r="AC13" s="1225"/>
      <c r="AD13" s="1225"/>
      <c r="AE13" s="1225"/>
      <c r="AF13" s="1225"/>
      <c r="AG13" s="1225"/>
      <c r="AH13" s="1225"/>
      <c r="AI13" s="1225"/>
      <c r="AJ13" s="1225"/>
      <c r="AK13" s="1225"/>
      <c r="AL13" s="1225"/>
      <c r="AM13" s="1225"/>
      <c r="AN13" s="1225"/>
      <c r="AO13" s="796"/>
    </row>
    <row r="14" spans="1:53" s="731" customFormat="1" ht="108" customHeight="1" x14ac:dyDescent="0.4">
      <c r="A14" s="1173"/>
      <c r="B14" s="1225" t="s">
        <v>811</v>
      </c>
      <c r="C14" s="1225"/>
      <c r="D14" s="1225"/>
      <c r="E14" s="1225"/>
      <c r="F14" s="1225"/>
      <c r="G14" s="1225"/>
      <c r="H14" s="1225"/>
      <c r="I14" s="1225"/>
      <c r="J14" s="1225"/>
      <c r="K14" s="1225"/>
      <c r="L14" s="1225"/>
      <c r="M14" s="1225"/>
      <c r="N14" s="1225"/>
      <c r="O14" s="1225"/>
      <c r="P14" s="1225"/>
      <c r="Q14" s="1225"/>
      <c r="R14" s="1225"/>
      <c r="S14" s="1225"/>
      <c r="T14" s="1225"/>
      <c r="U14" s="1225"/>
      <c r="V14" s="1225"/>
      <c r="W14" s="1225"/>
      <c r="X14" s="1225"/>
      <c r="Y14" s="1225"/>
      <c r="Z14" s="1225"/>
      <c r="AA14" s="1225"/>
      <c r="AB14" s="1225"/>
      <c r="AC14" s="1225"/>
      <c r="AD14" s="1225"/>
      <c r="AE14" s="1225"/>
      <c r="AF14" s="1225"/>
      <c r="AG14" s="1225"/>
      <c r="AH14" s="1225"/>
      <c r="AI14" s="1225"/>
      <c r="AJ14" s="1225"/>
      <c r="AK14" s="1225"/>
      <c r="AL14" s="1225"/>
      <c r="AM14" s="1225"/>
      <c r="AN14" s="1225"/>
      <c r="AO14" s="796"/>
    </row>
    <row r="15" spans="1:53" s="731" customFormat="1" ht="15" customHeight="1" x14ac:dyDescent="0.4">
      <c r="A15" s="1159"/>
      <c r="B15" s="1174"/>
      <c r="C15" s="1174"/>
      <c r="D15" s="1174"/>
      <c r="E15" s="1174"/>
      <c r="F15" s="1174"/>
      <c r="G15" s="1174"/>
      <c r="H15" s="1174"/>
      <c r="I15" s="1174"/>
      <c r="J15" s="1174"/>
      <c r="K15" s="1174"/>
      <c r="L15" s="1174"/>
      <c r="M15" s="1174"/>
      <c r="N15" s="1174"/>
      <c r="O15" s="1174"/>
      <c r="P15" s="1174"/>
      <c r="Q15" s="1174"/>
      <c r="R15" s="1174"/>
      <c r="S15" s="1174"/>
      <c r="T15" s="1174"/>
      <c r="U15" s="1174"/>
      <c r="V15" s="1174"/>
      <c r="W15" s="1174"/>
      <c r="X15" s="1174"/>
      <c r="Y15" s="1174"/>
      <c r="Z15" s="1174"/>
      <c r="AA15" s="1174"/>
      <c r="AB15" s="1174"/>
      <c r="AC15" s="1174"/>
      <c r="AD15" s="1174"/>
      <c r="AE15" s="1174"/>
      <c r="AF15" s="1174"/>
      <c r="AG15" s="1174"/>
      <c r="AH15" s="1174"/>
      <c r="AI15" s="1174"/>
      <c r="AJ15" s="1174"/>
      <c r="AK15" s="1175"/>
      <c r="AL15" s="1175"/>
      <c r="AM15" s="1175"/>
      <c r="AN15" s="1175"/>
      <c r="AO15" s="796"/>
    </row>
    <row r="16" spans="1:53" s="731" customFormat="1" ht="20" x14ac:dyDescent="0.4">
      <c r="A16" s="1160" t="s">
        <v>37</v>
      </c>
      <c r="B16" s="1220" t="s">
        <v>38</v>
      </c>
      <c r="C16" s="1220"/>
      <c r="D16" s="1220"/>
      <c r="E16" s="1220"/>
      <c r="F16" s="1220"/>
      <c r="G16" s="1220"/>
      <c r="H16" s="1220"/>
      <c r="I16" s="1220"/>
      <c r="J16" s="1220"/>
      <c r="K16" s="1220"/>
      <c r="L16" s="1220"/>
      <c r="M16" s="1220"/>
      <c r="N16" s="1220"/>
      <c r="O16" s="1220"/>
      <c r="P16" s="1220"/>
      <c r="Q16" s="1220"/>
      <c r="R16" s="1220"/>
      <c r="S16" s="1220"/>
      <c r="T16" s="1220"/>
      <c r="U16" s="1220"/>
      <c r="V16" s="1220"/>
      <c r="W16" s="1220"/>
      <c r="X16" s="1220"/>
      <c r="Y16" s="1220"/>
      <c r="Z16" s="1220"/>
      <c r="AA16" s="1220"/>
      <c r="AB16" s="1220"/>
      <c r="AC16" s="1220"/>
      <c r="AD16" s="1220"/>
      <c r="AE16" s="1220"/>
      <c r="AF16" s="1220"/>
      <c r="AG16" s="1220"/>
      <c r="AH16" s="1220"/>
      <c r="AI16" s="1220"/>
      <c r="AJ16" s="1220"/>
      <c r="AK16" s="1220"/>
      <c r="AL16" s="1220"/>
      <c r="AM16" s="1220"/>
      <c r="AN16" s="1220"/>
      <c r="AO16" s="796"/>
    </row>
    <row r="17" spans="1:86" s="731" customFormat="1" ht="20.25" customHeight="1" x14ac:dyDescent="0.4">
      <c r="A17" s="748"/>
      <c r="B17" s="1364"/>
      <c r="C17" s="1364"/>
      <c r="D17" s="1364"/>
      <c r="E17" s="1364"/>
      <c r="F17" s="1364"/>
      <c r="G17" s="1364"/>
      <c r="H17" s="1364"/>
      <c r="I17" s="1364"/>
      <c r="J17" s="1364"/>
      <c r="K17" s="1364"/>
      <c r="L17" s="1364"/>
      <c r="M17" s="1364"/>
      <c r="N17" s="1364"/>
      <c r="O17" s="1364"/>
      <c r="P17" s="1364"/>
      <c r="Q17" s="1364"/>
      <c r="R17" s="1364"/>
      <c r="S17" s="1364"/>
      <c r="T17" s="1364"/>
      <c r="U17" s="1364"/>
      <c r="V17" s="1364"/>
      <c r="W17" s="1364"/>
      <c r="X17" s="1364"/>
      <c r="Y17" s="1364"/>
      <c r="Z17" s="1364"/>
      <c r="AA17" s="1364"/>
      <c r="AB17" s="1364"/>
      <c r="AC17" s="1364"/>
      <c r="AD17" s="1364"/>
      <c r="AE17" s="1364"/>
      <c r="AF17" s="1364"/>
      <c r="AG17" s="1364"/>
      <c r="AH17" s="1364"/>
      <c r="AI17" s="1364"/>
      <c r="AJ17" s="1364"/>
      <c r="AK17" s="1364"/>
      <c r="AL17" s="1364"/>
      <c r="AM17" s="1364"/>
      <c r="AN17" s="1364"/>
      <c r="AO17" s="749"/>
    </row>
    <row r="18" spans="1:86" s="731" customFormat="1" ht="20.25" customHeight="1" x14ac:dyDescent="0.4">
      <c r="A18" s="748"/>
      <c r="B18" s="747"/>
      <c r="C18" s="747"/>
      <c r="D18" s="747"/>
      <c r="E18" s="747"/>
      <c r="F18" s="747"/>
      <c r="G18" s="747"/>
      <c r="H18" s="747"/>
      <c r="I18" s="747"/>
      <c r="J18" s="747"/>
      <c r="K18" s="747"/>
      <c r="L18" s="747"/>
      <c r="M18" s="747"/>
      <c r="N18" s="747"/>
      <c r="O18" s="747"/>
      <c r="P18" s="747"/>
      <c r="Q18" s="747"/>
      <c r="R18" s="747"/>
      <c r="S18" s="747"/>
      <c r="T18" s="747"/>
      <c r="U18" s="747"/>
      <c r="V18" s="747"/>
      <c r="W18" s="747"/>
      <c r="X18" s="747"/>
      <c r="Y18" s="747"/>
      <c r="Z18" s="747"/>
      <c r="AA18" s="747"/>
      <c r="AB18" s="747"/>
      <c r="AC18" s="747"/>
      <c r="AD18" s="747"/>
      <c r="AE18" s="747"/>
      <c r="AF18" s="747"/>
      <c r="AG18" s="747"/>
      <c r="AH18" s="747"/>
      <c r="AI18" s="747"/>
      <c r="AJ18" s="747"/>
      <c r="AK18" s="747"/>
      <c r="AL18" s="747"/>
      <c r="AM18" s="747"/>
      <c r="AN18" s="747"/>
      <c r="AO18" s="749"/>
      <c r="AT18" s="1105"/>
      <c r="AU18" s="1106"/>
      <c r="AV18" s="1106"/>
      <c r="AW18" s="1106"/>
      <c r="AX18" s="1106"/>
      <c r="AY18" s="1106"/>
      <c r="AZ18" s="1106"/>
      <c r="BA18" s="1106"/>
      <c r="BB18" s="1106"/>
      <c r="BC18" s="1106"/>
      <c r="BD18" s="1106"/>
      <c r="BE18" s="1106"/>
      <c r="BF18" s="1106"/>
      <c r="BG18" s="1106"/>
      <c r="BH18" s="1106"/>
      <c r="BI18" s="1106"/>
      <c r="BJ18" s="1106"/>
      <c r="BK18" s="1106"/>
      <c r="BL18" s="1106"/>
      <c r="BM18" s="1106"/>
      <c r="BN18" s="1106"/>
      <c r="BO18" s="1106"/>
      <c r="BP18" s="1106"/>
      <c r="BQ18" s="1106"/>
      <c r="BR18" s="1106"/>
    </row>
    <row r="19" spans="1:86" s="731" customFormat="1" ht="36" customHeight="1" x14ac:dyDescent="0.4">
      <c r="A19" s="797"/>
      <c r="B19" s="1365"/>
      <c r="C19" s="1365"/>
      <c r="D19" s="1365"/>
      <c r="E19" s="1365"/>
      <c r="F19" s="1365"/>
      <c r="G19" s="1365"/>
      <c r="H19" s="1365"/>
      <c r="I19" s="1365"/>
      <c r="J19" s="1365"/>
      <c r="K19" s="1365"/>
      <c r="L19" s="1365"/>
      <c r="M19" s="1365"/>
      <c r="N19" s="1365"/>
      <c r="O19" s="1365"/>
      <c r="P19" s="1365"/>
      <c r="Q19" s="1365"/>
      <c r="R19" s="1365"/>
      <c r="S19" s="1365"/>
      <c r="T19" s="1365"/>
      <c r="U19" s="1365"/>
      <c r="V19" s="1365"/>
      <c r="W19" s="1365"/>
      <c r="X19" s="1365"/>
      <c r="Y19" s="1365"/>
      <c r="Z19" s="1365"/>
      <c r="AA19" s="1365"/>
      <c r="AB19" s="1365"/>
      <c r="AC19" s="1365"/>
      <c r="AD19" s="1365"/>
      <c r="AE19" s="1365"/>
      <c r="AF19" s="1365"/>
      <c r="AG19" s="1365"/>
      <c r="AH19" s="1365"/>
      <c r="AI19" s="1365"/>
      <c r="AJ19" s="1365"/>
      <c r="AK19" s="1365"/>
      <c r="AL19" s="1365"/>
      <c r="AM19" s="1365"/>
      <c r="AN19" s="1176"/>
      <c r="AO19" s="749"/>
      <c r="AT19" s="746"/>
    </row>
    <row r="20" spans="1:86" s="731" customFormat="1" ht="20.25" customHeight="1" x14ac:dyDescent="0.4">
      <c r="A20" s="797"/>
      <c r="B20" s="1366"/>
      <c r="C20" s="1366"/>
      <c r="D20" s="1366"/>
      <c r="E20" s="1366"/>
      <c r="F20" s="1366"/>
      <c r="G20" s="1366"/>
      <c r="H20" s="1366"/>
      <c r="I20" s="1366"/>
      <c r="J20" s="1366"/>
      <c r="K20" s="1366"/>
      <c r="L20" s="1366"/>
      <c r="M20" s="1366"/>
      <c r="N20" s="1366"/>
      <c r="O20" s="1366"/>
      <c r="P20" s="1366"/>
      <c r="Q20" s="1366"/>
      <c r="R20" s="1366"/>
      <c r="S20" s="1366"/>
      <c r="T20" s="1366"/>
      <c r="U20" s="1366"/>
      <c r="V20" s="1366"/>
      <c r="W20" s="1366"/>
      <c r="X20" s="1366"/>
      <c r="Y20" s="1366"/>
      <c r="Z20" s="1366"/>
      <c r="AA20" s="1366"/>
      <c r="AB20" s="1366"/>
      <c r="AC20" s="1366"/>
      <c r="AD20" s="1366"/>
      <c r="AE20" s="1366"/>
      <c r="AF20" s="1366"/>
      <c r="AG20" s="1366"/>
      <c r="AH20" s="1366"/>
      <c r="AI20" s="1366"/>
      <c r="AJ20" s="1366"/>
      <c r="AK20" s="1366"/>
      <c r="AL20" s="1366"/>
      <c r="AM20" s="1366"/>
      <c r="AN20" s="751"/>
      <c r="AO20" s="798"/>
    </row>
    <row r="21" spans="1:86" s="731" customFormat="1" ht="20.25" customHeight="1" x14ac:dyDescent="0.4">
      <c r="A21" s="797"/>
      <c r="B21" s="751"/>
      <c r="C21" s="1355"/>
      <c r="D21" s="1355"/>
      <c r="E21" s="1355"/>
      <c r="F21" s="1355"/>
      <c r="G21" s="1355"/>
      <c r="H21" s="1355"/>
      <c r="I21" s="1355"/>
      <c r="J21" s="1355"/>
      <c r="K21" s="1355"/>
      <c r="L21" s="1355"/>
      <c r="M21" s="1355"/>
      <c r="N21" s="1355"/>
      <c r="O21" s="1355"/>
      <c r="P21" s="1355"/>
      <c r="Q21" s="1355"/>
      <c r="R21" s="1355"/>
      <c r="S21" s="1355"/>
      <c r="T21" s="1355"/>
      <c r="U21" s="1355"/>
      <c r="V21" s="1355"/>
      <c r="W21" s="1355"/>
      <c r="X21" s="1355"/>
      <c r="Y21" s="1355"/>
      <c r="Z21" s="1355"/>
      <c r="AA21" s="1355"/>
      <c r="AB21" s="1355"/>
      <c r="AC21" s="1355"/>
      <c r="AD21" s="1355"/>
      <c r="AE21" s="1355"/>
      <c r="AF21" s="1355"/>
      <c r="AG21" s="1355"/>
      <c r="AH21" s="1355"/>
      <c r="AI21" s="1355"/>
      <c r="AJ21" s="1355"/>
      <c r="AK21" s="1355"/>
      <c r="AL21" s="1355"/>
      <c r="AM21" s="1355"/>
      <c r="AN21" s="1355"/>
      <c r="AO21" s="798"/>
      <c r="AP21" s="733"/>
    </row>
    <row r="22" spans="1:86" s="731" customFormat="1" ht="20.25" customHeight="1" x14ac:dyDescent="0.4">
      <c r="A22" s="797"/>
      <c r="B22" s="751"/>
      <c r="C22" s="1355"/>
      <c r="D22" s="1355"/>
      <c r="E22" s="1355"/>
      <c r="F22" s="1355"/>
      <c r="G22" s="1355"/>
      <c r="H22" s="1355"/>
      <c r="I22" s="1355"/>
      <c r="J22" s="1355"/>
      <c r="K22" s="1355"/>
      <c r="L22" s="1355"/>
      <c r="M22" s="1355"/>
      <c r="N22" s="1355"/>
      <c r="O22" s="1355"/>
      <c r="P22" s="1355"/>
      <c r="Q22" s="1355"/>
      <c r="R22" s="1355"/>
      <c r="S22" s="1355"/>
      <c r="T22" s="1355"/>
      <c r="U22" s="1355"/>
      <c r="V22" s="1355"/>
      <c r="W22" s="1355"/>
      <c r="X22" s="1355"/>
      <c r="Y22" s="1355"/>
      <c r="Z22" s="1355"/>
      <c r="AA22" s="1355"/>
      <c r="AB22" s="1355"/>
      <c r="AC22" s="1355"/>
      <c r="AD22" s="1355"/>
      <c r="AE22" s="1355"/>
      <c r="AF22" s="1355"/>
      <c r="AG22" s="1355"/>
      <c r="AH22" s="1355"/>
      <c r="AI22" s="1355"/>
      <c r="AJ22" s="1355"/>
      <c r="AK22" s="1355"/>
      <c r="AL22" s="1355"/>
      <c r="AM22" s="1355"/>
      <c r="AN22" s="1355"/>
      <c r="AO22" s="798"/>
    </row>
    <row r="23" spans="1:86" s="731" customFormat="1" ht="35.5" customHeight="1" x14ac:dyDescent="0.4">
      <c r="A23" s="797"/>
      <c r="B23" s="751"/>
      <c r="C23" s="752"/>
      <c r="D23" s="752"/>
      <c r="E23" s="752"/>
      <c r="F23" s="752"/>
      <c r="G23" s="752"/>
      <c r="H23" s="752"/>
      <c r="I23" s="752"/>
      <c r="J23" s="752"/>
      <c r="K23" s="752"/>
      <c r="L23" s="752"/>
      <c r="M23" s="752"/>
      <c r="N23" s="752"/>
      <c r="O23" s="752"/>
      <c r="P23" s="752"/>
      <c r="Q23" s="752"/>
      <c r="R23" s="752"/>
      <c r="S23" s="752"/>
      <c r="T23" s="752"/>
      <c r="U23" s="752"/>
      <c r="V23" s="752"/>
      <c r="W23" s="752"/>
      <c r="X23" s="752"/>
      <c r="Y23" s="752"/>
      <c r="Z23" s="752"/>
      <c r="AA23" s="752"/>
      <c r="AB23" s="752"/>
      <c r="AC23" s="752"/>
      <c r="AD23" s="752"/>
      <c r="AE23" s="752"/>
      <c r="AF23" s="752"/>
      <c r="AG23" s="752"/>
      <c r="AH23" s="752"/>
      <c r="AI23" s="752"/>
      <c r="AJ23" s="752"/>
      <c r="AK23" s="752"/>
      <c r="AL23" s="752"/>
      <c r="AM23" s="752"/>
      <c r="AN23" s="752"/>
      <c r="AO23" s="798"/>
    </row>
    <row r="24" spans="1:86" s="731" customFormat="1" ht="49.9" customHeight="1" x14ac:dyDescent="0.4">
      <c r="A24" s="797"/>
      <c r="B24" s="751"/>
      <c r="C24" s="1355"/>
      <c r="D24" s="1355"/>
      <c r="E24" s="1355"/>
      <c r="F24" s="1355"/>
      <c r="G24" s="1355"/>
      <c r="H24" s="1355"/>
      <c r="I24" s="1355"/>
      <c r="J24" s="1355"/>
      <c r="K24" s="1355"/>
      <c r="L24" s="1355"/>
      <c r="M24" s="1355"/>
      <c r="N24" s="1355"/>
      <c r="O24" s="1355"/>
      <c r="P24" s="1355"/>
      <c r="Q24" s="1355"/>
      <c r="R24" s="1355"/>
      <c r="S24" s="1355"/>
      <c r="T24" s="1355"/>
      <c r="U24" s="1355"/>
      <c r="V24" s="1355"/>
      <c r="W24" s="1355"/>
      <c r="X24" s="1355"/>
      <c r="Y24" s="1355"/>
      <c r="Z24" s="1355"/>
      <c r="AA24" s="1355"/>
      <c r="AB24" s="1355"/>
      <c r="AC24" s="1355"/>
      <c r="AD24" s="1355"/>
      <c r="AE24" s="1355"/>
      <c r="AF24" s="1355"/>
      <c r="AG24" s="1355"/>
      <c r="AH24" s="1355"/>
      <c r="AI24" s="1355"/>
      <c r="AJ24" s="1355"/>
      <c r="AK24" s="1355"/>
      <c r="AL24" s="1355"/>
      <c r="AM24" s="1355"/>
      <c r="AN24" s="1355"/>
      <c r="AO24" s="798"/>
      <c r="AP24" s="733"/>
    </row>
    <row r="25" spans="1:86" s="731" customFormat="1" ht="20.25" customHeight="1" x14ac:dyDescent="0.4">
      <c r="A25" s="797"/>
      <c r="B25" s="751"/>
      <c r="C25" s="1355"/>
      <c r="D25" s="1355"/>
      <c r="E25" s="1355"/>
      <c r="F25" s="1355"/>
      <c r="G25" s="1355"/>
      <c r="H25" s="1355"/>
      <c r="I25" s="1355"/>
      <c r="J25" s="1355"/>
      <c r="K25" s="1355"/>
      <c r="L25" s="1355"/>
      <c r="M25" s="1355"/>
      <c r="N25" s="1355"/>
      <c r="O25" s="1355"/>
      <c r="P25" s="1355"/>
      <c r="Q25" s="1355"/>
      <c r="R25" s="1355"/>
      <c r="S25" s="1355"/>
      <c r="T25" s="1355"/>
      <c r="U25" s="1355"/>
      <c r="V25" s="1355"/>
      <c r="W25" s="1355"/>
      <c r="X25" s="1355"/>
      <c r="Y25" s="1355"/>
      <c r="Z25" s="1355"/>
      <c r="AA25" s="1355"/>
      <c r="AB25" s="1355"/>
      <c r="AC25" s="1355"/>
      <c r="AD25" s="1355"/>
      <c r="AE25" s="1355"/>
      <c r="AF25" s="1355"/>
      <c r="AG25" s="1355"/>
      <c r="AH25" s="1355"/>
      <c r="AI25" s="1355"/>
      <c r="AJ25" s="1355"/>
      <c r="AK25" s="1355"/>
      <c r="AL25" s="1355"/>
      <c r="AM25" s="1355"/>
      <c r="AN25" s="1355"/>
      <c r="AO25" s="798"/>
    </row>
    <row r="26" spans="1:86" s="731" customFormat="1" ht="15.75" customHeight="1" x14ac:dyDescent="0.4">
      <c r="A26" s="799"/>
      <c r="B26" s="751"/>
      <c r="C26" s="751"/>
      <c r="D26" s="751"/>
      <c r="E26" s="751"/>
      <c r="F26" s="751"/>
      <c r="G26" s="751"/>
      <c r="H26" s="751"/>
      <c r="I26" s="751"/>
      <c r="J26" s="751"/>
      <c r="K26" s="751"/>
      <c r="L26" s="751"/>
      <c r="M26" s="751"/>
      <c r="N26" s="751"/>
      <c r="O26" s="751"/>
      <c r="P26" s="751"/>
      <c r="Q26" s="751"/>
      <c r="R26" s="751"/>
      <c r="S26" s="751"/>
      <c r="T26" s="751"/>
      <c r="U26" s="751"/>
      <c r="V26" s="751"/>
      <c r="W26" s="751"/>
      <c r="X26" s="751"/>
      <c r="Y26" s="751"/>
      <c r="Z26" s="751"/>
      <c r="AA26" s="751"/>
      <c r="AB26" s="751"/>
      <c r="AC26" s="751"/>
      <c r="AD26" s="751"/>
      <c r="AE26" s="751"/>
      <c r="AF26" s="751"/>
      <c r="AG26" s="751"/>
      <c r="AH26" s="751"/>
      <c r="AI26" s="751"/>
      <c r="AJ26" s="751"/>
      <c r="AK26" s="751"/>
      <c r="AL26" s="751"/>
      <c r="AM26" s="751"/>
      <c r="AN26" s="751"/>
      <c r="AO26" s="798"/>
    </row>
    <row r="27" spans="1:86" s="734" customFormat="1" ht="20" x14ac:dyDescent="0.3">
      <c r="A27" s="797"/>
      <c r="B27" s="1356"/>
      <c r="C27" s="1356"/>
      <c r="D27" s="1356"/>
      <c r="E27" s="1356"/>
      <c r="F27" s="1356"/>
      <c r="G27" s="1356"/>
      <c r="H27" s="1356"/>
      <c r="I27" s="1356"/>
      <c r="J27" s="1356"/>
      <c r="K27" s="1356"/>
      <c r="L27" s="1356"/>
      <c r="M27" s="1356"/>
      <c r="N27" s="1356"/>
      <c r="O27" s="1356"/>
      <c r="P27" s="1356"/>
      <c r="Q27" s="1356"/>
      <c r="R27" s="1356"/>
      <c r="S27" s="1356"/>
      <c r="T27" s="1356"/>
      <c r="U27" s="1356"/>
      <c r="V27" s="1356"/>
      <c r="W27" s="1356"/>
      <c r="X27" s="1356"/>
      <c r="Y27" s="1356"/>
      <c r="Z27" s="1356"/>
      <c r="AA27" s="1356"/>
      <c r="AB27" s="1356"/>
      <c r="AC27" s="1356"/>
      <c r="AD27" s="1356"/>
      <c r="AE27" s="1356"/>
      <c r="AF27" s="1356"/>
      <c r="AG27" s="1356"/>
      <c r="AH27" s="1356"/>
      <c r="AI27" s="1356"/>
      <c r="AJ27" s="1356"/>
      <c r="AK27" s="1356"/>
      <c r="AL27" s="1356"/>
      <c r="AM27" s="1356"/>
      <c r="AN27" s="1356"/>
      <c r="AO27" s="753"/>
      <c r="AT27" s="1107"/>
      <c r="AU27" s="1107"/>
      <c r="AV27" s="1107"/>
      <c r="AW27" s="1107"/>
      <c r="AX27" s="1107"/>
      <c r="AY27" s="1107"/>
      <c r="AZ27" s="1107"/>
      <c r="BA27" s="1107"/>
      <c r="BB27" s="1107"/>
      <c r="BC27" s="1107"/>
      <c r="BD27" s="1107"/>
      <c r="BE27" s="1107"/>
      <c r="BF27" s="1107"/>
      <c r="BG27" s="1107"/>
      <c r="BH27" s="1107"/>
      <c r="BI27" s="1107"/>
      <c r="BJ27" s="1107"/>
      <c r="BK27" s="1107"/>
      <c r="BL27" s="1107"/>
      <c r="BM27" s="1107"/>
      <c r="BN27" s="1107"/>
      <c r="BO27" s="1107"/>
      <c r="BP27" s="1107"/>
      <c r="BQ27" s="1107"/>
      <c r="BR27" s="1107"/>
      <c r="BS27" s="1107"/>
      <c r="BT27" s="1107"/>
      <c r="BU27" s="1107"/>
      <c r="BV27" s="1107"/>
      <c r="BW27" s="1107"/>
      <c r="BX27" s="1107"/>
      <c r="BY27" s="1107"/>
      <c r="BZ27" s="1107"/>
      <c r="CA27" s="1107"/>
      <c r="CB27" s="1107"/>
      <c r="CC27" s="1107"/>
      <c r="CD27" s="1107"/>
      <c r="CE27" s="1107"/>
      <c r="CF27" s="1107"/>
      <c r="CH27" s="1108"/>
    </row>
    <row r="28" spans="1:86" s="734" customFormat="1" ht="49.9" customHeight="1" x14ac:dyDescent="0.3">
      <c r="A28" s="797"/>
      <c r="B28" s="1356"/>
      <c r="C28" s="1356"/>
      <c r="D28" s="1356"/>
      <c r="E28" s="1356"/>
      <c r="F28" s="1356"/>
      <c r="G28" s="1356"/>
      <c r="H28" s="1356"/>
      <c r="I28" s="1356"/>
      <c r="J28" s="1356"/>
      <c r="K28" s="1356"/>
      <c r="L28" s="1356"/>
      <c r="M28" s="1356"/>
      <c r="N28" s="1356"/>
      <c r="O28" s="1356"/>
      <c r="P28" s="1356"/>
      <c r="Q28" s="1356"/>
      <c r="R28" s="1356"/>
      <c r="S28" s="1356"/>
      <c r="T28" s="1356"/>
      <c r="U28" s="1356"/>
      <c r="V28" s="1356"/>
      <c r="W28" s="1356"/>
      <c r="X28" s="1356"/>
      <c r="Y28" s="1356"/>
      <c r="Z28" s="1356"/>
      <c r="AA28" s="1356"/>
      <c r="AB28" s="1356"/>
      <c r="AC28" s="1356"/>
      <c r="AD28" s="1356"/>
      <c r="AE28" s="1356"/>
      <c r="AF28" s="1356"/>
      <c r="AG28" s="1356"/>
      <c r="AH28" s="1356"/>
      <c r="AI28" s="1356"/>
      <c r="AJ28" s="1356"/>
      <c r="AK28" s="1356"/>
      <c r="AL28" s="1356"/>
      <c r="AM28" s="1356"/>
      <c r="AN28" s="1356"/>
      <c r="AO28" s="753"/>
      <c r="AT28" s="1107"/>
      <c r="AU28" s="1107"/>
      <c r="AV28" s="1107"/>
      <c r="AW28" s="1107"/>
      <c r="AX28" s="1107"/>
      <c r="AY28" s="1107"/>
      <c r="AZ28" s="1107"/>
      <c r="BA28" s="1107"/>
      <c r="BB28" s="1107"/>
      <c r="BC28" s="1107"/>
      <c r="BD28" s="1107"/>
      <c r="BE28" s="1107"/>
      <c r="BF28" s="1107"/>
      <c r="BG28" s="1107"/>
      <c r="BH28" s="1107"/>
      <c r="BI28" s="1107"/>
      <c r="BJ28" s="1107"/>
      <c r="BK28" s="1107"/>
      <c r="BL28" s="1107"/>
      <c r="BM28" s="1107"/>
      <c r="BN28" s="1107"/>
      <c r="BO28" s="1107"/>
      <c r="BP28" s="1107"/>
      <c r="BQ28" s="1107"/>
      <c r="BR28" s="1107"/>
      <c r="BS28" s="1107"/>
      <c r="BT28" s="1107"/>
      <c r="BU28" s="1107"/>
      <c r="BV28" s="1107"/>
      <c r="BW28" s="1107"/>
      <c r="BX28" s="1107"/>
      <c r="BY28" s="1107"/>
      <c r="BZ28" s="1107"/>
      <c r="CA28" s="1107"/>
      <c r="CB28" s="1107"/>
      <c r="CC28" s="1107"/>
      <c r="CD28" s="1107"/>
      <c r="CE28" s="1107"/>
      <c r="CF28" s="1107"/>
    </row>
    <row r="29" spans="1:86" s="734" customFormat="1" ht="73.900000000000006" customHeight="1" x14ac:dyDescent="0.3">
      <c r="A29" s="797"/>
      <c r="B29" s="1356"/>
      <c r="C29" s="1356"/>
      <c r="D29" s="1356"/>
      <c r="E29" s="1356"/>
      <c r="F29" s="1356"/>
      <c r="G29" s="1356"/>
      <c r="H29" s="1356"/>
      <c r="I29" s="1356"/>
      <c r="J29" s="1356"/>
      <c r="K29" s="1356"/>
      <c r="L29" s="1356"/>
      <c r="M29" s="1356"/>
      <c r="N29" s="1356"/>
      <c r="O29" s="1356"/>
      <c r="P29" s="1356"/>
      <c r="Q29" s="1356"/>
      <c r="R29" s="1356"/>
      <c r="S29" s="1356"/>
      <c r="T29" s="1356"/>
      <c r="U29" s="1356"/>
      <c r="V29" s="1356"/>
      <c r="W29" s="1356"/>
      <c r="X29" s="1356"/>
      <c r="Y29" s="1356"/>
      <c r="Z29" s="1356"/>
      <c r="AA29" s="1356"/>
      <c r="AB29" s="1356"/>
      <c r="AC29" s="1356"/>
      <c r="AD29" s="1356"/>
      <c r="AE29" s="1356"/>
      <c r="AF29" s="1356"/>
      <c r="AG29" s="1356"/>
      <c r="AH29" s="1356"/>
      <c r="AI29" s="1356"/>
      <c r="AJ29" s="1356"/>
      <c r="AK29" s="1356"/>
      <c r="AL29" s="1356"/>
      <c r="AM29" s="1356"/>
      <c r="AN29" s="1356"/>
      <c r="AO29" s="753"/>
      <c r="AT29" s="1107"/>
      <c r="AU29" s="1107"/>
      <c r="AV29" s="1107"/>
      <c r="AW29" s="1107"/>
      <c r="AX29" s="1107"/>
      <c r="AY29" s="1107"/>
      <c r="AZ29" s="1107"/>
      <c r="BA29" s="1107"/>
      <c r="BB29" s="1107"/>
      <c r="BC29" s="1107"/>
      <c r="BD29" s="1107"/>
      <c r="BE29" s="1107"/>
      <c r="BF29" s="1107"/>
      <c r="BG29" s="1107"/>
      <c r="BH29" s="1107"/>
      <c r="BI29" s="1107"/>
      <c r="BJ29" s="1107"/>
      <c r="BK29" s="1107"/>
      <c r="BL29" s="1107"/>
      <c r="BM29" s="1107"/>
      <c r="BN29" s="1107"/>
      <c r="BO29" s="1107"/>
      <c r="BP29" s="1107"/>
      <c r="BQ29" s="1107"/>
      <c r="BR29" s="1107"/>
      <c r="BS29" s="1107"/>
      <c r="BT29" s="1107"/>
      <c r="BU29" s="1107"/>
      <c r="BV29" s="1107"/>
      <c r="BW29" s="1107"/>
      <c r="BX29" s="1107"/>
      <c r="BY29" s="1107"/>
      <c r="BZ29" s="1107"/>
      <c r="CA29" s="1107"/>
      <c r="CB29" s="1107"/>
      <c r="CC29" s="1107"/>
      <c r="CD29" s="1107"/>
      <c r="CE29" s="1107"/>
      <c r="CF29" s="1107"/>
    </row>
    <row r="30" spans="1:86" s="734" customFormat="1" ht="73.900000000000006" customHeight="1" x14ac:dyDescent="0.3">
      <c r="A30" s="797"/>
      <c r="B30" s="1122"/>
      <c r="C30" s="1122"/>
      <c r="D30" s="1122"/>
      <c r="E30" s="1122"/>
      <c r="F30" s="1122"/>
      <c r="G30" s="1122"/>
      <c r="H30" s="1122"/>
      <c r="I30" s="1122"/>
      <c r="J30" s="1122"/>
      <c r="K30" s="1122"/>
      <c r="L30" s="1122"/>
      <c r="M30" s="1122"/>
      <c r="N30" s="1122"/>
      <c r="O30" s="1122"/>
      <c r="P30" s="1122"/>
      <c r="Q30" s="1122"/>
      <c r="R30" s="1122"/>
      <c r="S30" s="1122"/>
      <c r="T30" s="1122"/>
      <c r="U30" s="1122"/>
      <c r="V30" s="1122"/>
      <c r="W30" s="1122"/>
      <c r="X30" s="1122"/>
      <c r="Y30" s="1122"/>
      <c r="Z30" s="1122"/>
      <c r="AA30" s="1122"/>
      <c r="AB30" s="1122"/>
      <c r="AC30" s="1122"/>
      <c r="AD30" s="1122"/>
      <c r="AE30" s="1122"/>
      <c r="AF30" s="1122"/>
      <c r="AG30" s="1122"/>
      <c r="AH30" s="1122"/>
      <c r="AI30" s="1122"/>
      <c r="AJ30" s="1122"/>
      <c r="AK30" s="1122"/>
      <c r="AL30" s="1122"/>
      <c r="AM30" s="1122"/>
      <c r="AN30" s="1122"/>
      <c r="AO30" s="753"/>
      <c r="AT30" s="1107"/>
      <c r="AU30" s="1107"/>
      <c r="AV30" s="1107"/>
      <c r="AW30" s="1107"/>
      <c r="AX30" s="1107"/>
      <c r="AY30" s="1107"/>
      <c r="AZ30" s="1107"/>
      <c r="BA30" s="1107"/>
      <c r="BB30" s="1107"/>
      <c r="BC30" s="1107"/>
      <c r="BD30" s="1107"/>
      <c r="BE30" s="1107"/>
      <c r="BF30" s="1107"/>
      <c r="BG30" s="1107"/>
      <c r="BH30" s="1107"/>
      <c r="BI30" s="1107"/>
      <c r="BJ30" s="1107"/>
      <c r="BK30" s="1107"/>
      <c r="BL30" s="1107"/>
      <c r="BM30" s="1107"/>
      <c r="BN30" s="1107"/>
      <c r="BO30" s="1107"/>
      <c r="BP30" s="1107"/>
      <c r="BQ30" s="1107"/>
      <c r="BR30" s="1107"/>
      <c r="BS30" s="1107"/>
      <c r="BT30" s="1107"/>
      <c r="BU30" s="1107"/>
      <c r="BV30" s="1107"/>
      <c r="BW30" s="1107"/>
      <c r="BX30" s="1107"/>
      <c r="BY30" s="1107"/>
      <c r="BZ30" s="1107"/>
      <c r="CA30" s="1107"/>
      <c r="CB30" s="1107"/>
      <c r="CC30" s="1107"/>
      <c r="CD30" s="1107"/>
      <c r="CE30" s="1107"/>
      <c r="CF30" s="1107"/>
    </row>
    <row r="31" spans="1:86" s="734" customFormat="1" ht="20" x14ac:dyDescent="0.3">
      <c r="A31" s="799"/>
      <c r="B31" s="1119"/>
      <c r="C31" s="1120"/>
      <c r="D31" s="1121"/>
      <c r="E31" s="1121"/>
      <c r="F31" s="1121"/>
      <c r="G31" s="1121"/>
      <c r="H31" s="1121"/>
      <c r="I31" s="1121"/>
      <c r="J31" s="1121"/>
      <c r="K31" s="1121"/>
      <c r="L31" s="1121"/>
      <c r="M31" s="1121"/>
      <c r="N31" s="1121"/>
      <c r="O31" s="1121"/>
      <c r="P31" s="1121"/>
      <c r="Q31" s="1121"/>
      <c r="R31" s="1121"/>
      <c r="S31" s="1121"/>
      <c r="T31" s="1121"/>
      <c r="U31" s="1121"/>
      <c r="V31" s="1121"/>
      <c r="W31" s="1121"/>
      <c r="X31" s="1121"/>
      <c r="Y31" s="1121"/>
      <c r="Z31" s="1121"/>
      <c r="AA31" s="1121"/>
      <c r="AB31" s="1121"/>
      <c r="AC31" s="1121"/>
      <c r="AD31" s="1121"/>
      <c r="AE31" s="1121"/>
      <c r="AF31" s="1121"/>
      <c r="AG31" s="1121"/>
      <c r="AH31" s="1121"/>
      <c r="AI31" s="1121"/>
      <c r="AJ31" s="1121"/>
      <c r="AK31" s="1121"/>
      <c r="AL31" s="1121"/>
      <c r="AM31" s="1121"/>
      <c r="AN31" s="1121"/>
      <c r="AO31" s="753"/>
      <c r="AU31" s="1109"/>
      <c r="AV31" s="1109"/>
      <c r="AW31" s="1109"/>
      <c r="AX31" s="1109"/>
      <c r="AY31" s="1109"/>
      <c r="AZ31" s="1109"/>
      <c r="BA31" s="1109"/>
      <c r="BB31" s="1109"/>
      <c r="BC31" s="1109"/>
      <c r="BD31" s="1109"/>
      <c r="BE31" s="1109"/>
      <c r="BF31" s="1109"/>
      <c r="BG31" s="1109"/>
      <c r="BH31" s="1109"/>
      <c r="BI31" s="1109"/>
      <c r="BJ31" s="1109"/>
      <c r="BK31" s="1109"/>
      <c r="BL31" s="1109"/>
      <c r="BM31" s="1109"/>
      <c r="BN31" s="1109"/>
      <c r="BO31" s="1109"/>
      <c r="BP31" s="1109"/>
      <c r="BQ31" s="1109"/>
      <c r="BR31" s="1109"/>
      <c r="BS31" s="1109"/>
      <c r="BT31" s="1109"/>
      <c r="BU31" s="1109"/>
      <c r="BV31" s="1109"/>
      <c r="BW31" s="1109"/>
      <c r="BX31" s="1109"/>
      <c r="BY31" s="1109"/>
      <c r="BZ31" s="1109"/>
      <c r="CA31" s="1109"/>
      <c r="CB31" s="1109"/>
      <c r="CC31" s="1109"/>
      <c r="CD31" s="1109"/>
      <c r="CE31" s="1109"/>
      <c r="CF31" s="1109"/>
      <c r="CG31" s="1109"/>
    </row>
    <row r="32" spans="1:86" s="734" customFormat="1" ht="222.75" customHeight="1" x14ac:dyDescent="0.3">
      <c r="A32" s="1158" t="s">
        <v>39</v>
      </c>
      <c r="B32" s="1225" t="s">
        <v>812</v>
      </c>
      <c r="C32" s="1368"/>
      <c r="D32" s="1368"/>
      <c r="E32" s="1368"/>
      <c r="F32" s="1368"/>
      <c r="G32" s="1368"/>
      <c r="H32" s="1368"/>
      <c r="I32" s="1368"/>
      <c r="J32" s="1368"/>
      <c r="K32" s="1368"/>
      <c r="L32" s="1368"/>
      <c r="M32" s="1368"/>
      <c r="N32" s="1368"/>
      <c r="O32" s="1368"/>
      <c r="P32" s="1368"/>
      <c r="Q32" s="1368"/>
      <c r="R32" s="1368"/>
      <c r="S32" s="1368"/>
      <c r="T32" s="1368"/>
      <c r="U32" s="1368"/>
      <c r="V32" s="1368"/>
      <c r="W32" s="1368"/>
      <c r="X32" s="1368"/>
      <c r="Y32" s="1368"/>
      <c r="Z32" s="1368"/>
      <c r="AA32" s="1368"/>
      <c r="AB32" s="1368"/>
      <c r="AC32" s="1368"/>
      <c r="AD32" s="1368"/>
      <c r="AE32" s="1368"/>
      <c r="AF32" s="1368"/>
      <c r="AG32" s="1368"/>
      <c r="AH32" s="1368"/>
      <c r="AI32" s="1368"/>
      <c r="AJ32" s="1368"/>
      <c r="AK32" s="1368"/>
      <c r="AL32" s="1368"/>
      <c r="AM32" s="1368"/>
      <c r="AN32" s="1368"/>
      <c r="AO32" s="753"/>
      <c r="AU32" s="1109"/>
      <c r="AV32" s="1109"/>
      <c r="AW32" s="1109"/>
      <c r="AX32" s="1109"/>
      <c r="AY32" s="1109"/>
      <c r="AZ32" s="1109"/>
      <c r="BA32" s="1109"/>
      <c r="BB32" s="1109"/>
      <c r="BC32" s="1109"/>
      <c r="BD32" s="1109"/>
      <c r="BE32" s="1109"/>
      <c r="BF32" s="1109"/>
      <c r="BG32" s="1109"/>
      <c r="BH32" s="1109"/>
      <c r="BI32" s="1109"/>
      <c r="BJ32" s="1109"/>
      <c r="BK32" s="1109"/>
      <c r="BL32" s="1109"/>
      <c r="BM32" s="1109"/>
      <c r="BN32" s="1109"/>
      <c r="BO32" s="1109"/>
      <c r="BP32" s="1109"/>
      <c r="BQ32" s="1109"/>
      <c r="BR32" s="1109"/>
      <c r="BS32" s="1109"/>
      <c r="BT32" s="1109"/>
      <c r="BU32" s="1109"/>
      <c r="BV32" s="1109"/>
      <c r="BW32" s="1109"/>
      <c r="BX32" s="1109"/>
      <c r="BY32" s="1109"/>
      <c r="BZ32" s="1109"/>
      <c r="CA32" s="1109"/>
      <c r="CB32" s="1109"/>
      <c r="CC32" s="1109"/>
      <c r="CD32" s="1109"/>
      <c r="CE32" s="1109"/>
      <c r="CF32" s="1109"/>
      <c r="CG32" s="1109"/>
    </row>
    <row r="33" spans="1:85" s="734" customFormat="1" ht="71.5" customHeight="1" x14ac:dyDescent="0.35">
      <c r="A33" s="1158" t="s">
        <v>40</v>
      </c>
      <c r="B33" s="1367" t="s">
        <v>41</v>
      </c>
      <c r="C33" s="1367"/>
      <c r="D33" s="1367"/>
      <c r="E33" s="1367"/>
      <c r="F33" s="1367"/>
      <c r="G33" s="1367"/>
      <c r="H33" s="1367"/>
      <c r="I33" s="1367"/>
      <c r="J33" s="1367"/>
      <c r="K33" s="1367"/>
      <c r="L33" s="1367"/>
      <c r="M33" s="1367"/>
      <c r="N33" s="1367"/>
      <c r="O33" s="1367"/>
      <c r="P33" s="1367"/>
      <c r="Q33" s="1367"/>
      <c r="R33" s="1367"/>
      <c r="S33" s="1367"/>
      <c r="T33" s="1367"/>
      <c r="U33" s="1367"/>
      <c r="V33" s="1367"/>
      <c r="W33" s="1367"/>
      <c r="X33" s="1367"/>
      <c r="Y33" s="1367"/>
      <c r="Z33" s="1367"/>
      <c r="AA33" s="1367"/>
      <c r="AB33" s="1367"/>
      <c r="AC33" s="1367"/>
      <c r="AD33" s="1367"/>
      <c r="AE33" s="1367"/>
      <c r="AF33" s="1367"/>
      <c r="AG33" s="1367"/>
      <c r="AH33" s="1367"/>
      <c r="AI33" s="1367"/>
      <c r="AJ33" s="1367"/>
      <c r="AK33" s="1367"/>
      <c r="AL33" s="1367"/>
      <c r="AM33" s="1367"/>
      <c r="AN33" s="1367"/>
      <c r="AO33" s="1124"/>
      <c r="AT33" s="1156"/>
      <c r="AU33" s="1109"/>
      <c r="AV33" s="1109"/>
      <c r="AW33" s="1109"/>
      <c r="AX33" s="1109"/>
      <c r="AY33" s="1109"/>
      <c r="AZ33" s="1109"/>
      <c r="BA33" s="1109"/>
      <c r="BB33" s="1109"/>
      <c r="BC33" s="1109"/>
      <c r="BD33" s="1109"/>
      <c r="BE33" s="1109"/>
      <c r="BF33" s="1109"/>
      <c r="BG33" s="1109"/>
      <c r="BH33" s="1109"/>
      <c r="BI33" s="1109"/>
      <c r="BJ33" s="1109"/>
      <c r="BK33" s="1109"/>
      <c r="BL33" s="1109"/>
      <c r="BM33" s="1109"/>
      <c r="BN33" s="1109"/>
      <c r="BO33" s="1109"/>
      <c r="BP33" s="1109"/>
      <c r="BQ33" s="1109"/>
      <c r="BR33" s="1109"/>
      <c r="BS33" s="1109"/>
      <c r="BT33" s="1109"/>
      <c r="BU33" s="1109"/>
      <c r="BV33" s="1109"/>
      <c r="BW33" s="1109"/>
      <c r="BX33" s="1109"/>
      <c r="BY33" s="1109"/>
      <c r="BZ33" s="1109"/>
      <c r="CA33" s="1109"/>
      <c r="CB33" s="1109"/>
      <c r="CC33" s="1109"/>
      <c r="CD33" s="1109"/>
      <c r="CE33" s="1109"/>
      <c r="CF33" s="1109"/>
      <c r="CG33" s="1109"/>
    </row>
    <row r="34" spans="1:85" s="734" customFormat="1" ht="17.149999999999999" customHeight="1" x14ac:dyDescent="0.3">
      <c r="A34" s="1162"/>
      <c r="B34" s="1161"/>
      <c r="C34" s="1161"/>
      <c r="D34" s="1161"/>
      <c r="E34" s="1161"/>
      <c r="F34" s="1161"/>
      <c r="G34" s="1161"/>
      <c r="H34" s="1161"/>
      <c r="I34" s="1161"/>
      <c r="J34" s="1161"/>
      <c r="K34" s="1161"/>
      <c r="L34" s="1161"/>
      <c r="M34" s="1161"/>
      <c r="N34" s="1161"/>
      <c r="O34" s="1161"/>
      <c r="P34" s="1161"/>
      <c r="Q34" s="1161"/>
      <c r="R34" s="1161"/>
      <c r="S34" s="1161"/>
      <c r="T34" s="1161"/>
      <c r="U34" s="1161"/>
      <c r="V34" s="1161"/>
      <c r="W34" s="1161"/>
      <c r="X34" s="1161"/>
      <c r="Y34" s="1161"/>
      <c r="Z34" s="1161"/>
      <c r="AA34" s="1161"/>
      <c r="AB34" s="1161"/>
      <c r="AC34" s="1161"/>
      <c r="AD34" s="1161"/>
      <c r="AE34" s="1161"/>
      <c r="AF34" s="1161"/>
      <c r="AG34" s="1161"/>
      <c r="AH34" s="1161"/>
      <c r="AI34" s="1161"/>
      <c r="AJ34" s="1161"/>
      <c r="AK34" s="1161"/>
      <c r="AL34" s="1161"/>
      <c r="AM34" s="1161"/>
      <c r="AN34" s="1161"/>
      <c r="AO34" s="753"/>
      <c r="AT34" s="1156"/>
      <c r="AU34" s="1109"/>
      <c r="AV34" s="1109"/>
      <c r="AW34" s="1109"/>
      <c r="AX34" s="1109"/>
      <c r="AY34" s="1109"/>
      <c r="AZ34" s="1109"/>
      <c r="BA34" s="1109"/>
      <c r="BB34" s="1109"/>
      <c r="BC34" s="1109"/>
      <c r="BD34" s="1109"/>
      <c r="BE34" s="1109"/>
      <c r="BF34" s="1109"/>
      <c r="BG34" s="1109"/>
      <c r="BH34" s="1109"/>
      <c r="BI34" s="1109"/>
      <c r="BJ34" s="1109"/>
      <c r="BK34" s="1109"/>
      <c r="BL34" s="1109"/>
      <c r="BM34" s="1109"/>
      <c r="BN34" s="1109"/>
      <c r="BO34" s="1109"/>
      <c r="BP34" s="1109"/>
      <c r="BQ34" s="1109"/>
      <c r="BR34" s="1109"/>
      <c r="BS34" s="1109"/>
      <c r="BT34" s="1109"/>
      <c r="BU34" s="1109"/>
      <c r="BV34" s="1109"/>
      <c r="BW34" s="1109"/>
      <c r="BX34" s="1109"/>
      <c r="BY34" s="1109"/>
      <c r="BZ34" s="1109"/>
      <c r="CA34" s="1109"/>
      <c r="CB34" s="1109"/>
      <c r="CC34" s="1109"/>
      <c r="CD34" s="1109"/>
      <c r="CE34" s="1109"/>
      <c r="CF34" s="1109"/>
      <c r="CG34" s="1109"/>
    </row>
    <row r="35" spans="1:85" s="734" customFormat="1" ht="53.25" customHeight="1" x14ac:dyDescent="0.3">
      <c r="A35" s="1158" t="s">
        <v>42</v>
      </c>
      <c r="B35" s="1225" t="s">
        <v>43</v>
      </c>
      <c r="C35" s="1357"/>
      <c r="D35" s="1357"/>
      <c r="E35" s="1357"/>
      <c r="F35" s="1357"/>
      <c r="G35" s="1357"/>
      <c r="H35" s="1357"/>
      <c r="I35" s="1357"/>
      <c r="J35" s="1357"/>
      <c r="K35" s="1357"/>
      <c r="L35" s="1357"/>
      <c r="M35" s="1357"/>
      <c r="N35" s="1357"/>
      <c r="O35" s="1357"/>
      <c r="P35" s="1357"/>
      <c r="Q35" s="1357"/>
      <c r="R35" s="1357"/>
      <c r="S35" s="1357"/>
      <c r="T35" s="1357"/>
      <c r="U35" s="1357"/>
      <c r="V35" s="1357"/>
      <c r="W35" s="1357"/>
      <c r="X35" s="1357"/>
      <c r="Y35" s="1357"/>
      <c r="Z35" s="1357"/>
      <c r="AA35" s="1357"/>
      <c r="AB35" s="1357"/>
      <c r="AC35" s="1357"/>
      <c r="AD35" s="1357"/>
      <c r="AE35" s="1357"/>
      <c r="AF35" s="1357"/>
      <c r="AG35" s="1357"/>
      <c r="AH35" s="1357"/>
      <c r="AI35" s="1357"/>
      <c r="AJ35" s="1357"/>
      <c r="AK35" s="1357"/>
      <c r="AL35" s="1357"/>
      <c r="AM35" s="1357"/>
      <c r="AN35" s="1357"/>
      <c r="AO35" s="753"/>
      <c r="AT35" s="1156"/>
      <c r="AU35" s="1110"/>
      <c r="AV35" s="1110"/>
      <c r="AW35" s="1110"/>
      <c r="AX35" s="1110"/>
      <c r="AY35" s="1110"/>
      <c r="AZ35" s="1110"/>
      <c r="BA35" s="1110"/>
      <c r="BB35" s="1110"/>
      <c r="BC35" s="1110"/>
      <c r="BD35" s="1110"/>
      <c r="BE35" s="1110"/>
      <c r="BF35" s="1110"/>
      <c r="BG35" s="1110"/>
      <c r="BH35" s="1110"/>
      <c r="BI35" s="1110"/>
      <c r="BJ35" s="1110"/>
      <c r="BK35" s="1110"/>
      <c r="BL35" s="1110"/>
      <c r="BM35" s="1110"/>
      <c r="BN35" s="1110"/>
      <c r="BO35" s="1110"/>
      <c r="BP35" s="1110"/>
      <c r="BQ35" s="1110"/>
      <c r="BR35" s="1110"/>
      <c r="BS35" s="1110"/>
      <c r="BT35" s="1110"/>
      <c r="BU35" s="1110"/>
      <c r="BV35" s="1110"/>
      <c r="BW35" s="1110"/>
      <c r="BX35" s="1110"/>
      <c r="BY35" s="1110"/>
      <c r="BZ35" s="1110"/>
      <c r="CA35" s="1110"/>
      <c r="CB35" s="1110"/>
      <c r="CC35" s="1110"/>
      <c r="CD35" s="1110"/>
      <c r="CE35" s="1110"/>
      <c r="CF35" s="1110"/>
      <c r="CG35" s="1110"/>
    </row>
    <row r="36" spans="1:85" s="734" customFormat="1" ht="15" x14ac:dyDescent="0.3">
      <c r="A36" s="800"/>
      <c r="B36" s="801"/>
      <c r="C36" s="801"/>
      <c r="D36" s="801"/>
      <c r="E36" s="801"/>
      <c r="F36" s="801"/>
      <c r="G36" s="801"/>
      <c r="H36" s="801"/>
      <c r="I36" s="801"/>
      <c r="J36" s="801"/>
      <c r="K36" s="801"/>
      <c r="L36" s="801"/>
      <c r="M36" s="801"/>
      <c r="N36" s="801"/>
      <c r="O36" s="801"/>
      <c r="P36" s="801"/>
      <c r="Q36" s="801"/>
      <c r="R36" s="801"/>
      <c r="S36" s="801"/>
      <c r="T36" s="801"/>
      <c r="U36" s="801"/>
      <c r="V36" s="801"/>
      <c r="W36" s="801"/>
      <c r="X36" s="801"/>
      <c r="Y36" s="802"/>
      <c r="Z36" s="802"/>
      <c r="AA36" s="802"/>
      <c r="AB36" s="802"/>
      <c r="AC36" s="802"/>
      <c r="AD36" s="802"/>
      <c r="AE36" s="802"/>
      <c r="AF36" s="802"/>
      <c r="AG36" s="802"/>
      <c r="AH36" s="802"/>
      <c r="AI36" s="802"/>
      <c r="AJ36" s="802"/>
      <c r="AK36" s="802"/>
      <c r="AL36" s="802"/>
      <c r="AM36" s="802"/>
      <c r="AN36" s="802"/>
      <c r="AO36" s="803"/>
      <c r="AT36" s="1156"/>
    </row>
    <row r="37" spans="1:85" ht="6.75" customHeight="1" x14ac:dyDescent="0.4">
      <c r="A37" s="804"/>
      <c r="AO37" s="805"/>
      <c r="AT37" s="1156"/>
    </row>
    <row r="38" spans="1:85" ht="10.5" customHeight="1" thickBot="1" x14ac:dyDescent="0.45">
      <c r="A38" s="359"/>
      <c r="B38" s="360"/>
      <c r="C38" s="360"/>
      <c r="D38" s="361"/>
      <c r="E38" s="361"/>
      <c r="F38" s="361"/>
      <c r="G38" s="361"/>
      <c r="H38" s="361"/>
      <c r="I38" s="361"/>
      <c r="J38" s="361"/>
      <c r="K38" s="361"/>
      <c r="L38" s="361"/>
      <c r="M38" s="361"/>
      <c r="N38" s="361"/>
      <c r="O38" s="361"/>
      <c r="P38" s="361"/>
      <c r="Q38" s="361"/>
      <c r="R38" s="361"/>
      <c r="S38" s="361"/>
      <c r="T38" s="361"/>
      <c r="U38" s="361"/>
      <c r="V38" s="361"/>
      <c r="W38" s="361"/>
      <c r="X38" s="361"/>
      <c r="Y38" s="361"/>
      <c r="Z38" s="361"/>
      <c r="AA38" s="361"/>
      <c r="AB38" s="361"/>
      <c r="AC38" s="361"/>
      <c r="AD38" s="361"/>
      <c r="AE38" s="361"/>
      <c r="AF38" s="361"/>
      <c r="AG38" s="361"/>
      <c r="AH38" s="361"/>
      <c r="AI38" s="361"/>
      <c r="AJ38" s="361"/>
      <c r="AK38" s="362"/>
      <c r="AL38" s="362"/>
      <c r="AM38" s="362"/>
      <c r="AN38" s="362"/>
      <c r="AO38" s="363"/>
      <c r="AT38" s="1157"/>
      <c r="AV38" s="46"/>
    </row>
    <row r="39" spans="1:85" s="46" customFormat="1" ht="21.75" customHeight="1" thickBot="1" x14ac:dyDescent="0.4">
      <c r="A39" s="364" t="s">
        <v>44</v>
      </c>
      <c r="B39" s="44"/>
      <c r="C39" s="44"/>
      <c r="D39" s="44"/>
      <c r="E39" s="44"/>
      <c r="F39" s="44"/>
      <c r="G39" s="44"/>
      <c r="H39" s="44"/>
      <c r="I39" s="44"/>
      <c r="J39" s="45"/>
      <c r="K39" s="45"/>
      <c r="L39" s="45"/>
      <c r="M39" s="45"/>
      <c r="N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c r="AM39" s="45"/>
      <c r="AN39" s="45"/>
      <c r="AO39" s="95"/>
      <c r="AT39" s="1156"/>
    </row>
    <row r="40" spans="1:85" s="41" customFormat="1" ht="12" customHeight="1" x14ac:dyDescent="0.4">
      <c r="A40" s="365"/>
      <c r="B40" s="366"/>
      <c r="C40" s="366"/>
      <c r="D40" s="367"/>
      <c r="E40" s="367"/>
      <c r="F40" s="367"/>
      <c r="G40" s="367"/>
      <c r="H40" s="367"/>
      <c r="I40" s="367"/>
      <c r="J40" s="367"/>
      <c r="K40" s="367"/>
      <c r="L40" s="367"/>
      <c r="M40" s="367"/>
      <c r="N40" s="367"/>
      <c r="O40" s="367"/>
      <c r="P40" s="47"/>
      <c r="Q40" s="47"/>
      <c r="R40" s="47"/>
      <c r="S40" s="47"/>
      <c r="T40" s="47"/>
      <c r="U40" s="47"/>
      <c r="V40" s="47"/>
      <c r="W40" s="47"/>
      <c r="X40" s="47"/>
      <c r="Y40" s="47"/>
      <c r="Z40" s="47"/>
      <c r="AA40" s="47"/>
      <c r="AB40" s="47"/>
      <c r="AC40" s="47"/>
      <c r="AD40" s="47"/>
      <c r="AE40" s="47"/>
      <c r="AF40" s="47"/>
      <c r="AG40" s="47"/>
      <c r="AH40" s="47"/>
      <c r="AI40" s="47"/>
      <c r="AJ40" s="47"/>
      <c r="AK40" s="47"/>
      <c r="AO40" s="96"/>
    </row>
    <row r="41" spans="1:85" s="41" customFormat="1" ht="18" customHeight="1" x14ac:dyDescent="0.4">
      <c r="A41" s="789"/>
      <c r="B41" s="41" t="s">
        <v>45</v>
      </c>
      <c r="E41" s="48"/>
      <c r="F41" s="48"/>
      <c r="G41" s="48"/>
      <c r="H41" s="48"/>
      <c r="I41" s="48"/>
      <c r="J41" s="48"/>
      <c r="K41" s="48"/>
      <c r="L41" s="48"/>
      <c r="M41" s="48"/>
      <c r="N41" s="48"/>
      <c r="AO41" s="806"/>
    </row>
    <row r="42" spans="1:85" s="41" customFormat="1" ht="6" customHeight="1" x14ac:dyDescent="0.4">
      <c r="A42" s="763"/>
      <c r="AO42" s="806"/>
    </row>
    <row r="43" spans="1:85" s="41" customFormat="1" ht="20" x14ac:dyDescent="0.4">
      <c r="A43" s="763"/>
      <c r="B43" s="1344"/>
      <c r="C43" s="1345"/>
      <c r="D43" s="1345"/>
      <c r="E43" s="1345"/>
      <c r="F43" s="1345"/>
      <c r="G43" s="1345"/>
      <c r="H43" s="1345"/>
      <c r="I43" s="1345"/>
      <c r="J43" s="1345"/>
      <c r="K43" s="1345"/>
      <c r="L43" s="1345"/>
      <c r="M43" s="1345"/>
      <c r="N43" s="1345"/>
      <c r="O43" s="1345"/>
      <c r="P43" s="1345"/>
      <c r="Q43" s="1345"/>
      <c r="R43" s="1345"/>
      <c r="S43" s="1345"/>
      <c r="T43" s="1345"/>
      <c r="U43" s="1345"/>
      <c r="V43" s="1345"/>
      <c r="W43" s="1345"/>
      <c r="X43" s="1345"/>
      <c r="Y43" s="1345"/>
      <c r="Z43" s="1345"/>
      <c r="AA43" s="1345"/>
      <c r="AB43" s="1345"/>
      <c r="AC43" s="1345"/>
      <c r="AD43" s="1345"/>
      <c r="AE43" s="1345"/>
      <c r="AF43" s="1345"/>
      <c r="AG43" s="1345"/>
      <c r="AH43" s="1345"/>
      <c r="AI43" s="1345"/>
      <c r="AJ43" s="1345"/>
      <c r="AK43" s="1345"/>
      <c r="AL43" s="1346"/>
      <c r="AO43" s="806"/>
    </row>
    <row r="44" spans="1:85" s="41" customFormat="1" ht="26.25" customHeight="1" x14ac:dyDescent="0.4">
      <c r="A44" s="807"/>
      <c r="B44" s="1347"/>
      <c r="C44" s="1348"/>
      <c r="D44" s="1348"/>
      <c r="E44" s="1348"/>
      <c r="F44" s="1348"/>
      <c r="G44" s="1348"/>
      <c r="H44" s="1348"/>
      <c r="I44" s="1348"/>
      <c r="J44" s="1348"/>
      <c r="K44" s="1348"/>
      <c r="L44" s="1348"/>
      <c r="M44" s="1348"/>
      <c r="N44" s="1348"/>
      <c r="O44" s="1348"/>
      <c r="P44" s="1348"/>
      <c r="Q44" s="1348"/>
      <c r="R44" s="1348"/>
      <c r="S44" s="1348"/>
      <c r="T44" s="1348"/>
      <c r="U44" s="1348"/>
      <c r="V44" s="1348"/>
      <c r="W44" s="1348"/>
      <c r="X44" s="1348"/>
      <c r="Y44" s="1348"/>
      <c r="Z44" s="1348"/>
      <c r="AA44" s="1348"/>
      <c r="AB44" s="1348"/>
      <c r="AC44" s="1348"/>
      <c r="AD44" s="1348"/>
      <c r="AE44" s="1348"/>
      <c r="AF44" s="1348"/>
      <c r="AG44" s="1348"/>
      <c r="AH44" s="1348"/>
      <c r="AI44" s="1348"/>
      <c r="AJ44" s="1348"/>
      <c r="AK44" s="1348"/>
      <c r="AL44" s="1349"/>
      <c r="AO44" s="806"/>
    </row>
    <row r="45" spans="1:85" s="41" customFormat="1" ht="20.25" hidden="1" customHeight="1" x14ac:dyDescent="0.4">
      <c r="A45" s="763"/>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O45" s="806"/>
    </row>
    <row r="46" spans="1:85" s="41" customFormat="1" ht="20.25" hidden="1" customHeight="1" x14ac:dyDescent="0.4">
      <c r="A46" s="763"/>
      <c r="B46" s="371"/>
      <c r="C46" s="372"/>
      <c r="D46" s="372"/>
      <c r="E46" s="372"/>
      <c r="F46" s="372"/>
      <c r="G46" s="372"/>
      <c r="H46" s="372"/>
      <c r="I46" s="372"/>
      <c r="J46" s="372"/>
      <c r="K46" s="372"/>
      <c r="L46" s="372"/>
      <c r="M46" s="372"/>
      <c r="N46" s="372"/>
      <c r="O46" s="372"/>
      <c r="P46" s="372"/>
      <c r="Q46" s="372"/>
      <c r="R46" s="372"/>
      <c r="S46" s="372"/>
      <c r="T46" s="372"/>
      <c r="U46" s="372"/>
      <c r="V46" s="372"/>
      <c r="W46" s="372"/>
      <c r="X46" s="372"/>
      <c r="Y46" s="372"/>
      <c r="Z46" s="372"/>
      <c r="AA46" s="372"/>
      <c r="AB46" s="372"/>
      <c r="AC46" s="372"/>
      <c r="AD46" s="372"/>
      <c r="AE46" s="372"/>
      <c r="AF46" s="372"/>
      <c r="AG46" s="372"/>
      <c r="AH46" s="372"/>
      <c r="AI46" s="372"/>
      <c r="AJ46" s="372"/>
      <c r="AK46" s="372"/>
      <c r="AL46" s="373"/>
      <c r="AO46" s="806"/>
    </row>
    <row r="47" spans="1:85" s="41" customFormat="1" ht="20" x14ac:dyDescent="0.4">
      <c r="A47" s="763"/>
      <c r="AO47" s="806"/>
    </row>
    <row r="48" spans="1:85" s="41" customFormat="1" ht="28.4" customHeight="1" x14ac:dyDescent="0.4">
      <c r="A48" s="763"/>
      <c r="B48" s="41" t="s">
        <v>46</v>
      </c>
      <c r="C48" s="454"/>
      <c r="D48" s="454"/>
      <c r="E48" s="454"/>
      <c r="F48" s="454"/>
      <c r="G48" s="454"/>
      <c r="H48" s="454"/>
      <c r="I48" s="454"/>
      <c r="J48" s="454"/>
      <c r="K48" s="374"/>
      <c r="L48" s="375"/>
      <c r="M48" s="375"/>
      <c r="N48" s="375"/>
      <c r="O48" s="375"/>
      <c r="P48" s="375"/>
      <c r="Q48" s="375"/>
      <c r="R48" s="376"/>
      <c r="T48" s="41" t="s">
        <v>47</v>
      </c>
      <c r="X48" s="454"/>
      <c r="Y48" s="454"/>
      <c r="Z48" s="454"/>
      <c r="AA48" s="454"/>
      <c r="AB48" s="454"/>
      <c r="AC48" s="454"/>
      <c r="AD48" s="454"/>
      <c r="AE48" s="374"/>
      <c r="AF48" s="375"/>
      <c r="AG48" s="375"/>
      <c r="AH48" s="375"/>
      <c r="AI48" s="375"/>
      <c r="AJ48" s="375"/>
      <c r="AK48" s="375"/>
      <c r="AL48" s="376"/>
      <c r="AO48" s="806"/>
    </row>
    <row r="49" spans="1:95" s="41" customFormat="1" ht="17.25" customHeight="1" thickBot="1" x14ac:dyDescent="0.45">
      <c r="A49" s="763"/>
      <c r="D49" s="51"/>
      <c r="E49" s="52"/>
      <c r="F49" s="52"/>
      <c r="G49" s="52"/>
      <c r="H49" s="52"/>
      <c r="I49" s="52"/>
      <c r="J49" s="52"/>
      <c r="K49" s="52"/>
      <c r="L49" s="52"/>
      <c r="M49" s="52"/>
      <c r="N49" s="52"/>
      <c r="O49" s="52"/>
      <c r="P49" s="52"/>
      <c r="Q49" s="52"/>
      <c r="R49" s="52"/>
      <c r="S49" s="52"/>
      <c r="T49" s="52"/>
      <c r="U49" s="52"/>
      <c r="V49" s="52"/>
      <c r="W49" s="52"/>
      <c r="X49" s="52"/>
      <c r="Y49" s="52"/>
      <c r="Z49" s="52"/>
      <c r="AA49" s="52"/>
      <c r="AB49" s="52"/>
      <c r="AC49" s="52"/>
      <c r="AD49" s="52"/>
      <c r="AE49" s="52"/>
      <c r="AF49" s="52"/>
      <c r="AG49" s="52"/>
      <c r="AH49" s="52"/>
      <c r="AO49" s="806"/>
    </row>
    <row r="50" spans="1:95" s="54" customFormat="1" ht="21.75" customHeight="1" thickBot="1" x14ac:dyDescent="0.4">
      <c r="A50" s="90" t="s">
        <v>48</v>
      </c>
      <c r="B50" s="53"/>
      <c r="C50" s="53"/>
      <c r="D50" s="44"/>
      <c r="E50" s="44"/>
      <c r="F50" s="44"/>
      <c r="G50" s="44"/>
      <c r="H50" s="44"/>
      <c r="I50" s="44"/>
      <c r="J50" s="44"/>
      <c r="K50" s="44"/>
      <c r="L50" s="44"/>
      <c r="M50" s="44"/>
      <c r="N50" s="44"/>
      <c r="O50" s="44"/>
      <c r="P50" s="45"/>
      <c r="Q50" s="45"/>
      <c r="R50" s="45"/>
      <c r="S50" s="45"/>
      <c r="T50" s="45"/>
      <c r="U50" s="45"/>
      <c r="V50" s="45"/>
      <c r="W50" s="45"/>
      <c r="X50" s="45"/>
      <c r="Y50" s="45"/>
      <c r="Z50" s="45"/>
      <c r="AA50" s="45"/>
      <c r="AB50" s="45"/>
      <c r="AC50" s="45"/>
      <c r="AD50" s="45"/>
      <c r="AE50" s="45"/>
      <c r="AF50" s="45"/>
      <c r="AG50" s="45"/>
      <c r="AH50" s="45"/>
      <c r="AI50" s="45"/>
      <c r="AJ50" s="45"/>
      <c r="AK50" s="45"/>
      <c r="AL50" s="45"/>
      <c r="AM50" s="45"/>
      <c r="AN50" s="45"/>
      <c r="AO50" s="95"/>
      <c r="AP50" s="46"/>
      <c r="AQ50" s="46"/>
      <c r="AR50" s="46"/>
    </row>
    <row r="51" spans="1:95" s="614" customFormat="1" ht="12" customHeight="1" x14ac:dyDescent="0.4">
      <c r="A51" s="365"/>
      <c r="B51" s="645"/>
      <c r="C51" s="645"/>
      <c r="D51" s="646"/>
      <c r="E51" s="646"/>
      <c r="F51" s="646"/>
      <c r="G51" s="646"/>
      <c r="H51" s="646"/>
      <c r="I51" s="646"/>
      <c r="J51" s="86"/>
      <c r="K51" s="86"/>
      <c r="L51" s="86"/>
      <c r="M51" s="86"/>
      <c r="N51" s="86"/>
      <c r="O51" s="86"/>
      <c r="P51" s="86"/>
      <c r="Q51" s="86"/>
      <c r="R51" s="86"/>
      <c r="S51" s="86"/>
      <c r="T51" s="86"/>
      <c r="U51" s="86"/>
      <c r="V51" s="86"/>
      <c r="W51" s="86"/>
      <c r="X51" s="86"/>
      <c r="Y51" s="86"/>
      <c r="Z51" s="647"/>
      <c r="AA51" s="647"/>
      <c r="AB51" s="647"/>
      <c r="AC51" s="647"/>
      <c r="AD51" s="647"/>
      <c r="AE51" s="647"/>
      <c r="AF51" s="646"/>
      <c r="AG51" s="47"/>
      <c r="AH51" s="47"/>
      <c r="AI51" s="47"/>
      <c r="AJ51" s="47"/>
      <c r="AK51" s="47"/>
      <c r="AL51" s="47"/>
      <c r="AM51" s="47"/>
      <c r="AN51" s="47"/>
      <c r="AO51" s="96"/>
      <c r="AP51" s="41"/>
      <c r="AQ51" s="41"/>
      <c r="AR51" s="41"/>
      <c r="BF51" s="54"/>
      <c r="BG51" s="54"/>
      <c r="BH51" s="54"/>
      <c r="BI51" s="54"/>
      <c r="BJ51" s="54"/>
      <c r="BK51" s="54"/>
      <c r="BL51" s="54"/>
      <c r="BM51" s="54"/>
      <c r="BN51" s="54"/>
      <c r="BO51" s="54"/>
      <c r="BP51" s="54"/>
      <c r="BQ51" s="54"/>
      <c r="BR51" s="54"/>
      <c r="BS51" s="54"/>
      <c r="BT51" s="54"/>
      <c r="BU51" s="54"/>
      <c r="BV51" s="54"/>
      <c r="BW51" s="54"/>
      <c r="BX51" s="54"/>
      <c r="BY51" s="54"/>
      <c r="BZ51" s="54"/>
      <c r="CA51" s="54"/>
      <c r="CB51" s="54"/>
      <c r="CC51" s="54"/>
      <c r="CD51" s="54"/>
      <c r="CE51" s="54"/>
      <c r="CF51" s="54"/>
      <c r="CG51" s="54"/>
      <c r="CH51" s="54"/>
      <c r="CI51" s="54"/>
      <c r="CJ51" s="54"/>
      <c r="CK51" s="54"/>
      <c r="CL51" s="54"/>
      <c r="CM51" s="54"/>
      <c r="CN51" s="615"/>
      <c r="CO51" s="615"/>
      <c r="CP51" s="615"/>
      <c r="CQ51" s="615"/>
    </row>
    <row r="52" spans="1:95" s="614" customFormat="1" ht="20" x14ac:dyDescent="0.4">
      <c r="A52" s="789"/>
      <c r="B52" s="648" t="s">
        <v>49</v>
      </c>
      <c r="C52" s="649"/>
      <c r="D52" s="650"/>
      <c r="E52" s="650"/>
      <c r="F52" s="650"/>
      <c r="G52" s="650"/>
      <c r="H52" s="650"/>
      <c r="I52" s="650"/>
      <c r="J52" s="651"/>
      <c r="K52" s="651"/>
      <c r="L52" s="651"/>
      <c r="M52" s="651"/>
      <c r="N52" s="651"/>
      <c r="O52" s="651"/>
      <c r="P52" s="651"/>
      <c r="Q52" s="651"/>
      <c r="R52" s="651"/>
      <c r="S52" s="651"/>
      <c r="T52" s="651"/>
      <c r="U52" s="651"/>
      <c r="V52" s="651"/>
      <c r="W52" s="651"/>
      <c r="X52" s="651"/>
      <c r="Y52" s="651"/>
      <c r="Z52" s="652"/>
      <c r="AA52" s="652"/>
      <c r="AB52" s="652"/>
      <c r="AC52" s="652"/>
      <c r="AD52" s="652"/>
      <c r="AE52" s="652"/>
      <c r="AF52" s="650"/>
      <c r="AG52" s="653"/>
      <c r="AH52" s="653"/>
      <c r="AI52" s="653"/>
      <c r="AJ52" s="653"/>
      <c r="AK52" s="653"/>
      <c r="AL52" s="653"/>
      <c r="AM52" s="653"/>
      <c r="AN52" s="653"/>
      <c r="AO52" s="806"/>
      <c r="AP52" s="41"/>
      <c r="AQ52" s="41"/>
      <c r="AR52" s="41"/>
      <c r="BF52" s="622"/>
      <c r="BG52" s="622"/>
      <c r="BH52" s="622"/>
      <c r="BI52" s="622"/>
      <c r="BJ52" s="622"/>
      <c r="BK52" s="622"/>
      <c r="BL52" s="622"/>
      <c r="BM52" s="622"/>
      <c r="BN52" s="622"/>
      <c r="BO52" s="622"/>
      <c r="BP52" s="622"/>
      <c r="BQ52" s="622"/>
      <c r="BR52" s="622"/>
      <c r="BS52" s="622"/>
      <c r="BT52" s="622"/>
      <c r="BU52" s="622"/>
      <c r="BV52" s="622"/>
      <c r="BW52" s="622"/>
      <c r="BX52" s="622"/>
      <c r="BY52" s="622"/>
      <c r="BZ52" s="622"/>
      <c r="CA52" s="622"/>
      <c r="CB52" s="622"/>
      <c r="CC52" s="622"/>
      <c r="CD52" s="622"/>
      <c r="CE52" s="622"/>
      <c r="CF52" s="622"/>
      <c r="CG52" s="622"/>
      <c r="CH52" s="622"/>
      <c r="CI52" s="622"/>
      <c r="CJ52" s="622"/>
      <c r="CK52" s="622"/>
      <c r="CL52" s="622"/>
      <c r="CM52" s="622"/>
      <c r="CN52" s="615"/>
      <c r="CO52" s="615"/>
      <c r="CP52" s="615"/>
      <c r="CQ52" s="615"/>
    </row>
    <row r="53" spans="1:95" s="614" customFormat="1" ht="20" x14ac:dyDescent="0.4">
      <c r="A53" s="789"/>
      <c r="B53" s="649"/>
      <c r="C53" s="649"/>
      <c r="D53" s="650"/>
      <c r="E53" s="650"/>
      <c r="F53" s="650"/>
      <c r="G53" s="650"/>
      <c r="H53" s="650"/>
      <c r="I53" s="650"/>
      <c r="J53" s="651"/>
      <c r="K53" s="651"/>
      <c r="L53" s="651"/>
      <c r="M53" s="651"/>
      <c r="N53" s="651"/>
      <c r="O53" s="651"/>
      <c r="P53" s="651"/>
      <c r="Q53" s="651"/>
      <c r="R53" s="651"/>
      <c r="S53" s="651"/>
      <c r="T53" s="651"/>
      <c r="U53" s="651"/>
      <c r="V53" s="651"/>
      <c r="W53" s="651"/>
      <c r="X53" s="651"/>
      <c r="Y53" s="651"/>
      <c r="Z53" s="652"/>
      <c r="AA53" s="652"/>
      <c r="AB53" s="652"/>
      <c r="AC53" s="652"/>
      <c r="AD53" s="652"/>
      <c r="AE53" s="652"/>
      <c r="AF53" s="650"/>
      <c r="AG53" s="653"/>
      <c r="AH53" s="653"/>
      <c r="AI53" s="653"/>
      <c r="AJ53" s="653"/>
      <c r="AK53" s="653"/>
      <c r="AL53" s="653"/>
      <c r="AM53" s="653"/>
      <c r="AN53" s="653"/>
      <c r="AO53" s="806"/>
      <c r="AP53" s="41"/>
      <c r="AQ53" s="41"/>
      <c r="AR53" s="41"/>
      <c r="BF53" s="622"/>
      <c r="BG53" s="622"/>
      <c r="BH53" s="622"/>
      <c r="BI53" s="622"/>
      <c r="BJ53" s="622"/>
      <c r="BK53" s="622"/>
      <c r="BL53" s="622"/>
      <c r="BM53" s="622"/>
      <c r="BN53" s="622"/>
      <c r="BO53" s="622"/>
      <c r="BP53" s="622"/>
      <c r="BQ53" s="622"/>
      <c r="BR53" s="622"/>
      <c r="BS53" s="622"/>
      <c r="BT53" s="622"/>
      <c r="BU53" s="622"/>
      <c r="BV53" s="622"/>
      <c r="BW53" s="622"/>
      <c r="BX53" s="622"/>
      <c r="BY53" s="622"/>
      <c r="BZ53" s="622"/>
      <c r="CA53" s="622"/>
      <c r="CB53" s="622"/>
      <c r="CC53" s="622"/>
      <c r="CD53" s="622"/>
      <c r="CE53" s="622"/>
      <c r="CF53" s="622"/>
      <c r="CG53" s="622"/>
      <c r="CH53" s="622"/>
      <c r="CI53" s="622"/>
      <c r="CJ53" s="622"/>
      <c r="CK53" s="622"/>
      <c r="CL53" s="622"/>
      <c r="CM53" s="622"/>
      <c r="CN53" s="615"/>
      <c r="CO53" s="615"/>
      <c r="CP53" s="615"/>
      <c r="CQ53" s="615"/>
    </row>
    <row r="54" spans="1:95" s="614" customFormat="1" ht="20.25" customHeight="1" x14ac:dyDescent="0.4">
      <c r="A54" s="789"/>
      <c r="B54" s="1202" t="s">
        <v>50</v>
      </c>
      <c r="C54" s="1202"/>
      <c r="D54" s="1202"/>
      <c r="E54" s="1202"/>
      <c r="F54" s="1202"/>
      <c r="G54" s="1340"/>
      <c r="H54" s="1337"/>
      <c r="I54" s="1338"/>
      <c r="J54" s="1338"/>
      <c r="K54" s="1338"/>
      <c r="L54" s="1338"/>
      <c r="M54" s="1338"/>
      <c r="N54" s="1338"/>
      <c r="O54" s="1338"/>
      <c r="P54" s="1338"/>
      <c r="Q54" s="1338"/>
      <c r="R54" s="1338"/>
      <c r="S54" s="1338"/>
      <c r="T54" s="1339"/>
      <c r="V54" s="1202" t="s">
        <v>51</v>
      </c>
      <c r="W54" s="1202"/>
      <c r="X54" s="1202"/>
      <c r="Y54" s="1202"/>
      <c r="Z54" s="1202"/>
      <c r="AA54" s="1340"/>
      <c r="AB54" s="1337"/>
      <c r="AC54" s="1338"/>
      <c r="AD54" s="1338"/>
      <c r="AE54" s="1338"/>
      <c r="AF54" s="1338"/>
      <c r="AG54" s="1338"/>
      <c r="AH54" s="1338"/>
      <c r="AI54" s="1338"/>
      <c r="AJ54" s="1338"/>
      <c r="AK54" s="1338"/>
      <c r="AL54" s="1338"/>
      <c r="AM54" s="1338"/>
      <c r="AN54" s="1339"/>
      <c r="AO54" s="806"/>
      <c r="AP54" s="41"/>
      <c r="AQ54" s="41"/>
      <c r="AR54" s="41"/>
      <c r="BF54" s="622"/>
      <c r="BG54" s="622"/>
      <c r="BH54" s="622"/>
      <c r="BI54" s="622"/>
      <c r="BJ54" s="622"/>
      <c r="BK54" s="622"/>
      <c r="BL54" s="622"/>
      <c r="BM54" s="622"/>
      <c r="BN54" s="622"/>
      <c r="BO54" s="622"/>
      <c r="BP54" s="622"/>
      <c r="BQ54" s="622"/>
      <c r="BR54" s="622"/>
      <c r="BS54" s="622"/>
      <c r="BT54" s="622"/>
      <c r="BU54" s="622"/>
      <c r="BV54" s="622"/>
      <c r="BW54" s="622"/>
      <c r="BX54" s="622"/>
      <c r="BY54" s="622"/>
      <c r="BZ54" s="622"/>
      <c r="CA54" s="622"/>
      <c r="CB54" s="622"/>
      <c r="CC54" s="622"/>
      <c r="CD54" s="622"/>
      <c r="CE54" s="622"/>
      <c r="CF54" s="622"/>
      <c r="CG54" s="622"/>
      <c r="CH54" s="622"/>
      <c r="CI54" s="622"/>
      <c r="CJ54" s="622"/>
      <c r="CK54" s="622"/>
      <c r="CL54" s="622"/>
      <c r="CM54" s="622"/>
      <c r="CN54" s="615"/>
      <c r="CO54" s="615"/>
      <c r="CP54" s="615"/>
      <c r="CQ54" s="615"/>
    </row>
    <row r="55" spans="1:95" s="614" customFormat="1" ht="20" x14ac:dyDescent="0.4">
      <c r="A55" s="789"/>
      <c r="B55" s="1202"/>
      <c r="C55" s="1202"/>
      <c r="D55" s="1202"/>
      <c r="E55" s="1202"/>
      <c r="F55" s="1202"/>
      <c r="G55" s="1340"/>
      <c r="H55" s="1341"/>
      <c r="I55" s="1342"/>
      <c r="J55" s="1342"/>
      <c r="K55" s="1342"/>
      <c r="L55" s="1342"/>
      <c r="M55" s="1342"/>
      <c r="N55" s="1342"/>
      <c r="O55" s="1342"/>
      <c r="P55" s="1342"/>
      <c r="Q55" s="1342"/>
      <c r="R55" s="1342"/>
      <c r="S55" s="1342"/>
      <c r="T55" s="1343"/>
      <c r="V55" s="1202"/>
      <c r="W55" s="1202"/>
      <c r="X55" s="1202"/>
      <c r="Y55" s="1202"/>
      <c r="Z55" s="1202"/>
      <c r="AA55" s="1340"/>
      <c r="AB55" s="1341"/>
      <c r="AC55" s="1342"/>
      <c r="AD55" s="1342"/>
      <c r="AE55" s="1342"/>
      <c r="AF55" s="1342"/>
      <c r="AG55" s="1342"/>
      <c r="AH55" s="1342"/>
      <c r="AI55" s="1342"/>
      <c r="AJ55" s="1342"/>
      <c r="AK55" s="1342"/>
      <c r="AL55" s="1342"/>
      <c r="AM55" s="1342"/>
      <c r="AN55" s="1343"/>
      <c r="AO55" s="806"/>
      <c r="AP55" s="41"/>
      <c r="AQ55" s="41"/>
      <c r="AR55" s="41"/>
      <c r="BF55" s="622"/>
      <c r="BG55" s="622"/>
      <c r="BH55" s="622"/>
      <c r="BI55" s="622"/>
      <c r="BJ55" s="622"/>
      <c r="BK55" s="622"/>
      <c r="BL55" s="622"/>
      <c r="BM55" s="622"/>
      <c r="BN55" s="622"/>
      <c r="BO55" s="622"/>
      <c r="BP55" s="622"/>
      <c r="BQ55" s="622"/>
      <c r="BR55" s="622"/>
      <c r="BS55" s="622"/>
      <c r="BT55" s="622"/>
      <c r="BU55" s="622"/>
      <c r="BV55" s="622"/>
      <c r="BW55" s="622"/>
      <c r="BX55" s="622"/>
      <c r="BY55" s="622"/>
      <c r="BZ55" s="622"/>
      <c r="CA55" s="622"/>
      <c r="CB55" s="622"/>
      <c r="CC55" s="622"/>
      <c r="CD55" s="622"/>
      <c r="CE55" s="622"/>
      <c r="CF55" s="622"/>
      <c r="CG55" s="622"/>
      <c r="CH55" s="622"/>
      <c r="CI55" s="622"/>
      <c r="CJ55" s="622"/>
      <c r="CK55" s="622"/>
      <c r="CL55" s="622"/>
      <c r="CM55" s="622"/>
      <c r="CN55" s="615"/>
      <c r="CO55" s="615"/>
      <c r="CP55" s="615"/>
      <c r="CQ55" s="615"/>
    </row>
    <row r="56" spans="1:95" s="614" customFormat="1" ht="22.5" customHeight="1" x14ac:dyDescent="0.4">
      <c r="A56" s="789"/>
      <c r="B56" s="1202" t="s">
        <v>52</v>
      </c>
      <c r="C56" s="1202"/>
      <c r="D56" s="1202"/>
      <c r="E56" s="1202"/>
      <c r="F56" s="1202"/>
      <c r="G56" s="1340"/>
      <c r="H56" s="1350"/>
      <c r="I56" s="1351"/>
      <c r="J56" s="1351"/>
      <c r="K56" s="1351"/>
      <c r="L56" s="1351"/>
      <c r="M56" s="1351"/>
      <c r="N56" s="1351"/>
      <c r="O56" s="1351"/>
      <c r="P56" s="1351"/>
      <c r="Q56" s="1351"/>
      <c r="R56" s="1351"/>
      <c r="S56" s="1351"/>
      <c r="T56" s="1352"/>
      <c r="V56" s="1202" t="s">
        <v>53</v>
      </c>
      <c r="W56" s="1202"/>
      <c r="X56" s="1202"/>
      <c r="Y56" s="1202"/>
      <c r="Z56" s="1202"/>
      <c r="AA56" s="1340"/>
      <c r="AB56" s="1337"/>
      <c r="AC56" s="1338"/>
      <c r="AD56" s="1338"/>
      <c r="AE56" s="1338"/>
      <c r="AF56" s="1338"/>
      <c r="AG56" s="1338"/>
      <c r="AH56" s="1338"/>
      <c r="AI56" s="1338"/>
      <c r="AJ56" s="1338"/>
      <c r="AK56" s="1338"/>
      <c r="AL56" s="1338"/>
      <c r="AM56" s="1338"/>
      <c r="AN56" s="1339"/>
      <c r="AO56" s="806"/>
      <c r="AP56" s="41"/>
      <c r="AQ56" s="41"/>
      <c r="AR56" s="41"/>
      <c r="BF56" s="622"/>
      <c r="BG56" s="622"/>
      <c r="BH56" s="622"/>
      <c r="BI56" s="622"/>
      <c r="BJ56" s="622"/>
      <c r="BK56" s="622"/>
      <c r="BL56" s="622"/>
      <c r="BM56" s="622"/>
      <c r="BN56" s="622"/>
      <c r="BO56" s="622"/>
      <c r="BP56" s="622"/>
      <c r="BQ56" s="622"/>
      <c r="BR56" s="622"/>
      <c r="BS56" s="622"/>
      <c r="BT56" s="622"/>
      <c r="BU56" s="622"/>
      <c r="BV56" s="622"/>
      <c r="BW56" s="622"/>
      <c r="BX56" s="622"/>
      <c r="BY56" s="622"/>
      <c r="BZ56" s="622"/>
      <c r="CA56" s="622"/>
      <c r="CB56" s="622"/>
      <c r="CC56" s="622"/>
      <c r="CD56" s="622"/>
      <c r="CE56" s="622"/>
      <c r="CF56" s="622"/>
      <c r="CG56" s="622"/>
      <c r="CH56" s="622"/>
      <c r="CI56" s="622"/>
      <c r="CJ56" s="622"/>
      <c r="CK56" s="622"/>
      <c r="CL56" s="622"/>
      <c r="CM56" s="622"/>
      <c r="CN56" s="615"/>
      <c r="CO56" s="615"/>
      <c r="CP56" s="615"/>
      <c r="CQ56" s="615"/>
    </row>
    <row r="57" spans="1:95" s="614" customFormat="1" ht="23.25" customHeight="1" x14ac:dyDescent="0.4">
      <c r="A57" s="789"/>
      <c r="B57" s="1202" t="s">
        <v>54</v>
      </c>
      <c r="C57" s="1202"/>
      <c r="D57" s="1202"/>
      <c r="E57" s="1202"/>
      <c r="F57" s="1202"/>
      <c r="G57" s="1340"/>
      <c r="H57" s="1350"/>
      <c r="I57" s="1351"/>
      <c r="J57" s="1351"/>
      <c r="K57" s="1351"/>
      <c r="L57" s="1351"/>
      <c r="M57" s="1351"/>
      <c r="N57" s="1351"/>
      <c r="O57" s="1351"/>
      <c r="P57" s="1351"/>
      <c r="Q57" s="1351"/>
      <c r="R57" s="1351"/>
      <c r="S57" s="1351"/>
      <c r="T57" s="1352"/>
      <c r="V57" s="1202"/>
      <c r="W57" s="1202"/>
      <c r="X57" s="1202"/>
      <c r="Y57" s="1202"/>
      <c r="Z57" s="1202"/>
      <c r="AA57" s="1340"/>
      <c r="AB57" s="1341"/>
      <c r="AC57" s="1342"/>
      <c r="AD57" s="1342"/>
      <c r="AE57" s="1342"/>
      <c r="AF57" s="1342"/>
      <c r="AG57" s="1342"/>
      <c r="AH57" s="1342"/>
      <c r="AI57" s="1342"/>
      <c r="AJ57" s="1342"/>
      <c r="AK57" s="1342"/>
      <c r="AL57" s="1342"/>
      <c r="AM57" s="1342"/>
      <c r="AN57" s="1343"/>
      <c r="AO57" s="806"/>
      <c r="AP57" s="41"/>
      <c r="AQ57" s="41"/>
      <c r="AR57" s="41"/>
      <c r="BF57" s="622"/>
      <c r="BG57" s="622"/>
      <c r="BH57" s="622"/>
      <c r="BI57" s="622"/>
      <c r="BJ57" s="622"/>
      <c r="BK57" s="622"/>
      <c r="BL57" s="622"/>
      <c r="BM57" s="622"/>
      <c r="BN57" s="622"/>
      <c r="BO57" s="622"/>
      <c r="BP57" s="622"/>
      <c r="BQ57" s="622"/>
      <c r="BR57" s="622"/>
      <c r="BS57" s="622"/>
      <c r="BT57" s="622"/>
      <c r="BU57" s="622"/>
      <c r="BV57" s="622"/>
      <c r="BW57" s="622"/>
      <c r="BX57" s="622"/>
      <c r="BY57" s="622"/>
      <c r="BZ57" s="622"/>
      <c r="CA57" s="622"/>
      <c r="CB57" s="622"/>
      <c r="CC57" s="622"/>
      <c r="CD57" s="622"/>
      <c r="CE57" s="622"/>
      <c r="CF57" s="622"/>
      <c r="CG57" s="622"/>
      <c r="CH57" s="622"/>
      <c r="CI57" s="622"/>
      <c r="CJ57" s="622"/>
      <c r="CK57" s="622"/>
      <c r="CL57" s="622"/>
      <c r="CM57" s="622"/>
      <c r="CN57" s="615"/>
      <c r="CO57" s="615"/>
      <c r="CP57" s="615"/>
      <c r="CQ57" s="615"/>
    </row>
    <row r="58" spans="1:95" s="614" customFormat="1" ht="12" customHeight="1" x14ac:dyDescent="0.4">
      <c r="A58" s="789"/>
      <c r="B58" s="616"/>
      <c r="C58" s="616"/>
      <c r="D58" s="617"/>
      <c r="E58" s="617"/>
      <c r="F58" s="617"/>
      <c r="G58" s="617"/>
      <c r="H58" s="617"/>
      <c r="I58" s="617"/>
      <c r="J58" s="618"/>
      <c r="K58" s="618"/>
      <c r="L58" s="618"/>
      <c r="M58" s="618"/>
      <c r="N58" s="618"/>
      <c r="O58" s="618"/>
      <c r="P58" s="618"/>
      <c r="Q58" s="618"/>
      <c r="R58" s="618"/>
      <c r="S58" s="618"/>
      <c r="T58" s="618"/>
      <c r="U58" s="618"/>
      <c r="V58" s="618"/>
      <c r="W58" s="618"/>
      <c r="X58" s="618"/>
      <c r="Y58" s="618"/>
      <c r="Z58" s="619"/>
      <c r="AA58" s="619"/>
      <c r="AB58" s="619"/>
      <c r="AC58" s="619"/>
      <c r="AD58" s="619"/>
      <c r="AE58" s="619"/>
      <c r="AF58" s="620"/>
      <c r="AG58" s="621"/>
      <c r="AH58" s="621"/>
      <c r="AI58" s="621"/>
      <c r="AJ58" s="621"/>
      <c r="AK58" s="621"/>
      <c r="AL58" s="621"/>
      <c r="AM58" s="621"/>
      <c r="AN58" s="14"/>
      <c r="AO58" s="806"/>
      <c r="AP58" s="41"/>
      <c r="AQ58" s="41"/>
      <c r="AR58" s="41"/>
      <c r="BF58" s="622"/>
      <c r="BG58" s="622"/>
      <c r="BH58" s="622"/>
      <c r="BI58" s="622"/>
      <c r="BJ58" s="622"/>
      <c r="BK58" s="622"/>
      <c r="BL58" s="622"/>
      <c r="BM58" s="622"/>
      <c r="BN58" s="622"/>
      <c r="BO58" s="622"/>
      <c r="BP58" s="622"/>
      <c r="BQ58" s="622"/>
      <c r="BR58" s="622"/>
      <c r="BS58" s="622"/>
      <c r="BT58" s="622"/>
      <c r="BU58" s="622"/>
      <c r="BV58" s="622"/>
      <c r="BW58" s="622"/>
      <c r="BX58" s="622"/>
      <c r="BY58" s="622"/>
      <c r="BZ58" s="622"/>
      <c r="CA58" s="622"/>
      <c r="CB58" s="622"/>
      <c r="CC58" s="622"/>
      <c r="CD58" s="622"/>
      <c r="CE58" s="622"/>
      <c r="CF58" s="622"/>
      <c r="CG58" s="622"/>
      <c r="CH58" s="622"/>
      <c r="CI58" s="622"/>
      <c r="CJ58" s="622"/>
      <c r="CK58" s="622"/>
      <c r="CL58" s="622"/>
      <c r="CM58" s="622"/>
      <c r="CN58" s="615"/>
      <c r="CO58" s="615"/>
      <c r="CP58" s="615"/>
      <c r="CQ58" s="615"/>
    </row>
    <row r="59" spans="1:95" s="614" customFormat="1" ht="45.75" customHeight="1" x14ac:dyDescent="0.4">
      <c r="A59" s="789"/>
      <c r="B59" s="1369" t="s">
        <v>55</v>
      </c>
      <c r="C59" s="1369"/>
      <c r="D59" s="1369"/>
      <c r="E59" s="1369"/>
      <c r="F59" s="1369"/>
      <c r="G59" s="1369"/>
      <c r="H59" s="1369"/>
      <c r="I59" s="1369"/>
      <c r="J59" s="1369"/>
      <c r="K59" s="1369"/>
      <c r="L59" s="1369"/>
      <c r="M59" s="1369"/>
      <c r="N59" s="1369"/>
      <c r="O59" s="1369"/>
      <c r="P59" s="1369"/>
      <c r="Q59" s="1369"/>
      <c r="R59" s="1369"/>
      <c r="S59" s="1369"/>
      <c r="T59" s="1369"/>
      <c r="U59" s="1369"/>
      <c r="V59" s="1369"/>
      <c r="W59" s="1369"/>
      <c r="X59" s="1369"/>
      <c r="Y59" s="1369"/>
      <c r="Z59" s="1369"/>
      <c r="AA59" s="1369"/>
      <c r="AB59" s="1369"/>
      <c r="AC59" s="1369"/>
      <c r="AD59" s="1369"/>
      <c r="AE59" s="1369"/>
      <c r="AF59" s="1369"/>
      <c r="AG59" s="1369"/>
      <c r="AH59" s="1369"/>
      <c r="AI59" s="1369"/>
      <c r="AJ59" s="1369"/>
      <c r="AK59" s="1369"/>
      <c r="AL59" s="1369"/>
      <c r="AM59" s="1369"/>
      <c r="AN59" s="1369"/>
      <c r="AO59" s="806"/>
      <c r="AP59" s="624"/>
      <c r="AQ59" s="41"/>
      <c r="AR59" s="41"/>
      <c r="BF59" s="622"/>
      <c r="BG59" s="622"/>
      <c r="BH59" s="622"/>
      <c r="BI59" s="622"/>
      <c r="BJ59" s="622"/>
      <c r="BK59" s="622"/>
      <c r="BL59" s="622"/>
      <c r="BM59" s="622"/>
      <c r="BN59" s="622"/>
      <c r="BO59" s="622"/>
      <c r="BP59" s="622"/>
      <c r="BQ59" s="622"/>
      <c r="BR59" s="622"/>
      <c r="BS59" s="622"/>
      <c r="BT59" s="622"/>
      <c r="BU59" s="622"/>
      <c r="BV59" s="622"/>
      <c r="BW59" s="622"/>
      <c r="BX59" s="622"/>
      <c r="BY59" s="622"/>
      <c r="BZ59" s="622"/>
      <c r="CA59" s="622"/>
      <c r="CB59" s="622"/>
      <c r="CC59" s="622"/>
      <c r="CD59" s="622"/>
      <c r="CE59" s="622"/>
      <c r="CF59" s="622"/>
      <c r="CG59" s="622"/>
      <c r="CH59" s="622"/>
      <c r="CI59" s="622"/>
      <c r="CJ59" s="622"/>
      <c r="CK59" s="622"/>
      <c r="CL59" s="622"/>
      <c r="CM59" s="622"/>
      <c r="CN59" s="615"/>
      <c r="CO59" s="615"/>
      <c r="CP59" s="615"/>
      <c r="CQ59" s="615"/>
    </row>
    <row r="60" spans="1:95" s="614" customFormat="1" ht="20" x14ac:dyDescent="0.4">
      <c r="A60" s="789"/>
      <c r="B60" s="1182" t="s">
        <v>56</v>
      </c>
      <c r="C60" s="1182"/>
      <c r="D60" s="1182"/>
      <c r="E60" s="1182"/>
      <c r="F60" s="1182"/>
      <c r="G60" s="1182"/>
      <c r="H60" s="1182"/>
      <c r="I60" s="1182"/>
      <c r="J60" s="1182"/>
      <c r="K60" s="1182"/>
      <c r="L60" s="1182"/>
      <c r="M60" s="1182"/>
      <c r="N60" s="1182"/>
      <c r="O60" s="1182"/>
      <c r="P60" s="1182"/>
      <c r="Q60" s="1182"/>
      <c r="R60" s="1182"/>
      <c r="S60" s="1182"/>
      <c r="T60" s="1182"/>
      <c r="U60" s="1182"/>
      <c r="V60" s="1182"/>
      <c r="W60" s="1182"/>
      <c r="X60" s="1182"/>
      <c r="Y60" s="1182"/>
      <c r="Z60" s="1182"/>
      <c r="AA60" s="1182"/>
      <c r="AB60" s="1182"/>
      <c r="AC60" s="1182"/>
      <c r="AD60" s="1182"/>
      <c r="AE60" s="1182"/>
      <c r="AF60" s="1182"/>
      <c r="AG60" s="1182"/>
      <c r="AH60" s="1182"/>
      <c r="AI60" s="1182"/>
      <c r="AJ60" s="1182"/>
      <c r="AK60" s="1182"/>
      <c r="AL60" s="1182"/>
      <c r="AM60" s="1182"/>
      <c r="AN60" s="1182"/>
      <c r="AO60" s="806"/>
      <c r="AP60" s="41"/>
      <c r="AQ60" s="41"/>
      <c r="AR60" s="41"/>
      <c r="BF60" s="622"/>
      <c r="BG60" s="622"/>
      <c r="BH60" s="622"/>
      <c r="BI60" s="622"/>
      <c r="BJ60" s="622"/>
      <c r="BK60" s="622"/>
      <c r="BL60" s="622"/>
      <c r="BM60" s="622"/>
      <c r="BN60" s="622"/>
      <c r="BO60" s="622"/>
      <c r="BP60" s="622"/>
      <c r="BQ60" s="622"/>
      <c r="BR60" s="622"/>
      <c r="BS60" s="622"/>
      <c r="BT60" s="622"/>
      <c r="BU60" s="622"/>
      <c r="BV60" s="622"/>
      <c r="BW60" s="622"/>
      <c r="BX60" s="622"/>
      <c r="BY60" s="622"/>
      <c r="BZ60" s="622"/>
      <c r="CA60" s="622"/>
      <c r="CB60" s="622"/>
      <c r="CC60" s="622"/>
      <c r="CD60" s="622"/>
      <c r="CE60" s="622"/>
      <c r="CF60" s="622"/>
      <c r="CG60" s="622"/>
      <c r="CH60" s="622"/>
      <c r="CI60" s="622"/>
      <c r="CJ60" s="622"/>
      <c r="CK60" s="622"/>
      <c r="CL60" s="622"/>
      <c r="CM60" s="622"/>
      <c r="CN60" s="615"/>
      <c r="CO60" s="615"/>
      <c r="CP60" s="615"/>
      <c r="CQ60" s="615"/>
    </row>
    <row r="61" spans="1:95" s="614" customFormat="1" ht="20" x14ac:dyDescent="0.4">
      <c r="A61" s="763"/>
      <c r="B61" s="1182"/>
      <c r="C61" s="1182"/>
      <c r="D61" s="1182"/>
      <c r="E61" s="1182"/>
      <c r="F61" s="1182"/>
      <c r="G61" s="1182"/>
      <c r="H61" s="1182"/>
      <c r="I61" s="1182"/>
      <c r="J61" s="1182"/>
      <c r="K61" s="1182"/>
      <c r="L61" s="1182"/>
      <c r="M61" s="1182"/>
      <c r="N61" s="1182"/>
      <c r="O61" s="1182"/>
      <c r="P61" s="1182"/>
      <c r="Q61" s="1182"/>
      <c r="R61" s="1182"/>
      <c r="S61" s="1182"/>
      <c r="T61" s="1182"/>
      <c r="U61" s="1182"/>
      <c r="V61" s="1182"/>
      <c r="W61" s="1182"/>
      <c r="X61" s="1182"/>
      <c r="Y61" s="1182"/>
      <c r="Z61" s="1182"/>
      <c r="AA61" s="1182"/>
      <c r="AB61" s="1182"/>
      <c r="AC61" s="1182"/>
      <c r="AD61" s="1182"/>
      <c r="AE61" s="1182"/>
      <c r="AF61" s="1182"/>
      <c r="AG61" s="1182"/>
      <c r="AH61" s="1182"/>
      <c r="AI61" s="1182"/>
      <c r="AJ61" s="1182"/>
      <c r="AK61" s="1182"/>
      <c r="AL61" s="1182"/>
      <c r="AM61" s="1182"/>
      <c r="AN61" s="1182"/>
      <c r="AO61" s="806"/>
      <c r="AP61" s="41"/>
      <c r="AQ61" s="41"/>
      <c r="AR61" s="41"/>
      <c r="BF61" s="615"/>
      <c r="BG61" s="615"/>
      <c r="BH61" s="615"/>
      <c r="BI61" s="615"/>
      <c r="BJ61" s="615"/>
      <c r="BK61" s="615"/>
      <c r="BL61" s="615"/>
      <c r="BM61" s="615"/>
      <c r="BN61" s="615"/>
      <c r="BO61" s="615"/>
      <c r="BP61" s="615"/>
      <c r="BQ61" s="615"/>
      <c r="BR61" s="615"/>
      <c r="BS61" s="615"/>
      <c r="BT61" s="615"/>
      <c r="BU61" s="615"/>
      <c r="BV61" s="615"/>
      <c r="BW61" s="615"/>
      <c r="BX61" s="615"/>
      <c r="BY61" s="615"/>
      <c r="BZ61" s="615"/>
      <c r="CA61" s="615"/>
      <c r="CB61" s="615"/>
      <c r="CC61" s="615"/>
      <c r="CD61" s="615"/>
      <c r="CE61" s="615"/>
      <c r="CF61" s="615"/>
      <c r="CG61" s="615"/>
      <c r="CH61" s="615"/>
      <c r="CI61" s="615"/>
      <c r="CJ61" s="615"/>
      <c r="CK61" s="615"/>
      <c r="CL61" s="615"/>
      <c r="CM61" s="615"/>
      <c r="CN61" s="615"/>
      <c r="CO61" s="615"/>
      <c r="CP61" s="615"/>
      <c r="CQ61" s="615"/>
    </row>
    <row r="62" spans="1:95" s="54" customFormat="1" ht="20" x14ac:dyDescent="0.35">
      <c r="A62" s="808"/>
      <c r="B62" s="1182"/>
      <c r="C62" s="1182"/>
      <c r="D62" s="1182"/>
      <c r="E62" s="1182"/>
      <c r="F62" s="1182"/>
      <c r="G62" s="1182"/>
      <c r="H62" s="1182"/>
      <c r="I62" s="1182"/>
      <c r="J62" s="1182"/>
      <c r="K62" s="1182"/>
      <c r="L62" s="1182"/>
      <c r="M62" s="1182"/>
      <c r="N62" s="1182"/>
      <c r="O62" s="1182"/>
      <c r="P62" s="1182"/>
      <c r="Q62" s="1182"/>
      <c r="R62" s="1182"/>
      <c r="S62" s="1182"/>
      <c r="T62" s="1182"/>
      <c r="U62" s="1182"/>
      <c r="V62" s="1182"/>
      <c r="W62" s="1182"/>
      <c r="X62" s="1182"/>
      <c r="Y62" s="1182"/>
      <c r="Z62" s="1182"/>
      <c r="AA62" s="1182"/>
      <c r="AB62" s="1182"/>
      <c r="AC62" s="1182"/>
      <c r="AD62" s="1182"/>
      <c r="AE62" s="1182"/>
      <c r="AF62" s="1182"/>
      <c r="AG62" s="1182"/>
      <c r="AH62" s="1182"/>
      <c r="AI62" s="1182"/>
      <c r="AJ62" s="1182"/>
      <c r="AK62" s="1182"/>
      <c r="AL62" s="1182"/>
      <c r="AM62" s="1182"/>
      <c r="AN62" s="1182"/>
      <c r="AO62" s="809"/>
      <c r="AP62" s="46"/>
      <c r="AQ62" s="46"/>
      <c r="AR62" s="46"/>
      <c r="BF62" s="1104"/>
      <c r="BG62" s="1104"/>
      <c r="BH62" s="1104"/>
      <c r="BI62" s="1104"/>
      <c r="BJ62" s="1104"/>
      <c r="BK62" s="1104"/>
      <c r="BL62" s="1111"/>
      <c r="BM62" s="1111"/>
      <c r="BN62" s="1111"/>
      <c r="BO62" s="1111"/>
      <c r="BP62" s="1111"/>
      <c r="BQ62" s="1111"/>
      <c r="BR62" s="1111"/>
      <c r="BS62" s="1111"/>
      <c r="BT62" s="1111"/>
      <c r="BU62" s="1111"/>
      <c r="BV62" s="1111"/>
      <c r="BW62" s="623"/>
      <c r="BX62" s="1104"/>
      <c r="BY62" s="1104"/>
      <c r="BZ62" s="1104"/>
      <c r="CA62" s="1104"/>
      <c r="CB62" s="1104"/>
      <c r="CC62" s="1104"/>
      <c r="CD62" s="1111"/>
      <c r="CE62" s="1111"/>
      <c r="CF62" s="1111"/>
      <c r="CG62" s="1111"/>
      <c r="CH62" s="1111"/>
      <c r="CI62" s="1111"/>
      <c r="CJ62" s="1111"/>
      <c r="CK62" s="1111"/>
      <c r="CL62" s="1111"/>
      <c r="CM62" s="1111"/>
      <c r="CN62" s="615"/>
      <c r="CO62" s="615"/>
      <c r="CP62" s="615"/>
      <c r="CQ62" s="615"/>
    </row>
    <row r="63" spans="1:95" s="46" customFormat="1" ht="20.25" customHeight="1" x14ac:dyDescent="0.4">
      <c r="A63" s="808"/>
      <c r="J63" s="49"/>
      <c r="K63" s="49"/>
      <c r="L63" s="49"/>
      <c r="M63" s="49"/>
      <c r="N63" s="49"/>
      <c r="O63" s="49"/>
      <c r="P63" s="49"/>
      <c r="Q63" s="49"/>
      <c r="R63" s="49"/>
      <c r="S63" s="49"/>
      <c r="T63" s="49"/>
      <c r="U63" s="49"/>
      <c r="V63" s="49"/>
      <c r="W63" s="49"/>
      <c r="X63" s="49"/>
      <c r="Y63" s="49"/>
      <c r="AE63" s="49"/>
      <c r="AF63" s="49"/>
      <c r="AG63" s="49"/>
      <c r="AH63" s="49"/>
      <c r="AI63" s="49"/>
      <c r="AJ63" s="49"/>
      <c r="AK63" s="49"/>
      <c r="AL63" s="49"/>
      <c r="AM63" s="49"/>
      <c r="AN63" s="49"/>
      <c r="AO63" s="809"/>
      <c r="BF63" s="1104"/>
      <c r="BG63" s="1104"/>
      <c r="BH63" s="1104"/>
      <c r="BI63" s="1104"/>
      <c r="BJ63" s="1104"/>
      <c r="BK63" s="1104"/>
      <c r="BL63" s="1111"/>
      <c r="BM63" s="1111"/>
      <c r="BN63" s="1111"/>
      <c r="BO63" s="1111"/>
      <c r="BP63" s="1111"/>
      <c r="BQ63" s="1111"/>
      <c r="BR63" s="1111"/>
      <c r="BS63" s="1111"/>
      <c r="BT63" s="1111"/>
      <c r="BU63" s="1111"/>
      <c r="BV63" s="1111"/>
      <c r="BW63" s="623"/>
      <c r="BX63" s="1104"/>
      <c r="BY63" s="1104"/>
      <c r="BZ63" s="1104"/>
      <c r="CA63" s="1104"/>
      <c r="CB63" s="1104"/>
      <c r="CC63" s="1104"/>
      <c r="CD63" s="1111"/>
      <c r="CE63" s="1111"/>
      <c r="CF63" s="1111"/>
      <c r="CG63" s="1111"/>
      <c r="CH63" s="1111"/>
      <c r="CI63" s="1111"/>
      <c r="CJ63" s="1111"/>
      <c r="CK63" s="1111"/>
      <c r="CL63" s="1111"/>
      <c r="CM63" s="1111"/>
      <c r="CN63" s="615"/>
      <c r="CO63" s="615"/>
      <c r="CP63" s="615"/>
      <c r="CQ63" s="615"/>
    </row>
    <row r="64" spans="1:95" s="46" customFormat="1" ht="20.25" customHeight="1" x14ac:dyDescent="0.4">
      <c r="A64" s="808"/>
      <c r="B64" s="1202" t="s">
        <v>50</v>
      </c>
      <c r="C64" s="1202"/>
      <c r="D64" s="1202"/>
      <c r="E64" s="1202"/>
      <c r="F64" s="1202"/>
      <c r="G64" s="1340"/>
      <c r="H64" s="1337"/>
      <c r="I64" s="1338"/>
      <c r="J64" s="1338"/>
      <c r="K64" s="1338"/>
      <c r="L64" s="1338"/>
      <c r="M64" s="1338"/>
      <c r="N64" s="1338"/>
      <c r="O64" s="1338"/>
      <c r="P64" s="1338"/>
      <c r="Q64" s="1338"/>
      <c r="R64" s="1338"/>
      <c r="S64" s="1338"/>
      <c r="T64" s="1339"/>
      <c r="U64" s="614"/>
      <c r="V64" s="1202" t="s">
        <v>51</v>
      </c>
      <c r="W64" s="1202"/>
      <c r="X64" s="1202"/>
      <c r="Y64" s="1202"/>
      <c r="Z64" s="1202"/>
      <c r="AA64" s="1340"/>
      <c r="AB64" s="1337"/>
      <c r="AC64" s="1338"/>
      <c r="AD64" s="1338"/>
      <c r="AE64" s="1338"/>
      <c r="AF64" s="1338"/>
      <c r="AG64" s="1338"/>
      <c r="AH64" s="1338"/>
      <c r="AI64" s="1338"/>
      <c r="AJ64" s="1338"/>
      <c r="AK64" s="1338"/>
      <c r="AL64" s="1338"/>
      <c r="AM64" s="1338"/>
      <c r="AN64" s="1339"/>
      <c r="AO64" s="809"/>
      <c r="BF64" s="1104"/>
      <c r="BG64" s="1104"/>
      <c r="BH64" s="1104"/>
      <c r="BI64" s="1104"/>
      <c r="BJ64" s="1104"/>
      <c r="BK64" s="1104"/>
      <c r="BL64" s="1112"/>
      <c r="BM64" s="1112"/>
      <c r="BN64" s="1112"/>
      <c r="BO64" s="1112"/>
      <c r="BP64" s="1112"/>
      <c r="BQ64" s="1112"/>
      <c r="BR64" s="1112"/>
      <c r="BS64" s="1112"/>
      <c r="BT64" s="1112"/>
      <c r="BU64" s="1112"/>
      <c r="BV64" s="1112"/>
      <c r="BW64" s="623"/>
      <c r="BX64" s="1104"/>
      <c r="BY64" s="1104"/>
      <c r="BZ64" s="1104"/>
      <c r="CA64" s="1104"/>
      <c r="CB64" s="1104"/>
      <c r="CC64" s="1104"/>
      <c r="CD64" s="1111"/>
      <c r="CE64" s="1111"/>
      <c r="CF64" s="1111"/>
      <c r="CG64" s="1111"/>
      <c r="CH64" s="1111"/>
      <c r="CI64" s="1111"/>
      <c r="CJ64" s="1111"/>
      <c r="CK64" s="1111"/>
      <c r="CL64" s="1111"/>
      <c r="CM64" s="1111"/>
      <c r="CN64" s="615"/>
      <c r="CO64" s="615"/>
      <c r="CP64" s="615"/>
      <c r="CQ64" s="615"/>
    </row>
    <row r="65" spans="1:95" s="46" customFormat="1" ht="20" x14ac:dyDescent="0.4">
      <c r="A65" s="808"/>
      <c r="B65" s="1202"/>
      <c r="C65" s="1202"/>
      <c r="D65" s="1202"/>
      <c r="E65" s="1202"/>
      <c r="F65" s="1202"/>
      <c r="G65" s="1340"/>
      <c r="H65" s="1341"/>
      <c r="I65" s="1342"/>
      <c r="J65" s="1342"/>
      <c r="K65" s="1342"/>
      <c r="L65" s="1342"/>
      <c r="M65" s="1342"/>
      <c r="N65" s="1342"/>
      <c r="O65" s="1342"/>
      <c r="P65" s="1342"/>
      <c r="Q65" s="1342"/>
      <c r="R65" s="1342"/>
      <c r="S65" s="1342"/>
      <c r="T65" s="1343"/>
      <c r="U65" s="614"/>
      <c r="V65" s="1202"/>
      <c r="W65" s="1202"/>
      <c r="X65" s="1202"/>
      <c r="Y65" s="1202"/>
      <c r="Z65" s="1202"/>
      <c r="AA65" s="1340"/>
      <c r="AB65" s="1341"/>
      <c r="AC65" s="1342"/>
      <c r="AD65" s="1342"/>
      <c r="AE65" s="1342"/>
      <c r="AF65" s="1342"/>
      <c r="AG65" s="1342"/>
      <c r="AH65" s="1342"/>
      <c r="AI65" s="1342"/>
      <c r="AJ65" s="1342"/>
      <c r="AK65" s="1342"/>
      <c r="AL65" s="1342"/>
      <c r="AM65" s="1342"/>
      <c r="AN65" s="1343"/>
      <c r="AO65" s="809"/>
      <c r="BF65" s="1104"/>
      <c r="BG65" s="1104"/>
      <c r="BH65" s="1104"/>
      <c r="BI65" s="1104"/>
      <c r="BJ65" s="1104"/>
      <c r="BK65" s="1104"/>
      <c r="BL65" s="1112"/>
      <c r="BM65" s="1112"/>
      <c r="BN65" s="1112"/>
      <c r="BO65" s="1112"/>
      <c r="BP65" s="1112"/>
      <c r="BQ65" s="1112"/>
      <c r="BR65" s="1112"/>
      <c r="BS65" s="1112"/>
      <c r="BT65" s="1112"/>
      <c r="BU65" s="1112"/>
      <c r="BV65" s="1112"/>
      <c r="BW65" s="623"/>
      <c r="BX65" s="1104"/>
      <c r="BY65" s="1104"/>
      <c r="BZ65" s="1104"/>
      <c r="CA65" s="1104"/>
      <c r="CB65" s="1104"/>
      <c r="CC65" s="1104"/>
      <c r="CD65" s="1111"/>
      <c r="CE65" s="1111"/>
      <c r="CF65" s="1111"/>
      <c r="CG65" s="1111"/>
      <c r="CH65" s="1111"/>
      <c r="CI65" s="1111"/>
      <c r="CJ65" s="1111"/>
      <c r="CK65" s="1111"/>
      <c r="CL65" s="1111"/>
      <c r="CM65" s="1111"/>
      <c r="CN65" s="615"/>
      <c r="CO65" s="615"/>
      <c r="CP65" s="615"/>
      <c r="CQ65" s="615"/>
    </row>
    <row r="66" spans="1:95" s="46" customFormat="1" ht="22.5" customHeight="1" x14ac:dyDescent="0.4">
      <c r="A66" s="808"/>
      <c r="B66" s="1202" t="s">
        <v>52</v>
      </c>
      <c r="C66" s="1202"/>
      <c r="D66" s="1202"/>
      <c r="E66" s="1202"/>
      <c r="F66" s="1202"/>
      <c r="G66" s="1340"/>
      <c r="H66" s="1350"/>
      <c r="I66" s="1351"/>
      <c r="J66" s="1351"/>
      <c r="K66" s="1351"/>
      <c r="L66" s="1351"/>
      <c r="M66" s="1351"/>
      <c r="N66" s="1351"/>
      <c r="O66" s="1351"/>
      <c r="P66" s="1351"/>
      <c r="Q66" s="1351"/>
      <c r="R66" s="1351"/>
      <c r="S66" s="1351"/>
      <c r="T66" s="1352"/>
      <c r="U66" s="614"/>
      <c r="V66" s="1202" t="s">
        <v>53</v>
      </c>
      <c r="W66" s="1202"/>
      <c r="X66" s="1202"/>
      <c r="Y66" s="1202"/>
      <c r="Z66" s="1202"/>
      <c r="AA66" s="1340"/>
      <c r="AB66" s="1337"/>
      <c r="AC66" s="1338"/>
      <c r="AD66" s="1338"/>
      <c r="AE66" s="1338"/>
      <c r="AF66" s="1338"/>
      <c r="AG66" s="1338"/>
      <c r="AH66" s="1338"/>
      <c r="AI66" s="1338"/>
      <c r="AJ66" s="1338"/>
      <c r="AK66" s="1338"/>
      <c r="AL66" s="1338"/>
      <c r="AM66" s="1338"/>
      <c r="AN66" s="1339"/>
      <c r="AO66" s="809"/>
      <c r="BF66" s="1104"/>
      <c r="BG66" s="1104"/>
      <c r="BH66" s="1104"/>
      <c r="BI66" s="1104"/>
      <c r="BJ66" s="1104"/>
      <c r="BK66" s="1104"/>
      <c r="BL66" s="1104"/>
      <c r="BM66" s="1104"/>
      <c r="BN66" s="1104"/>
      <c r="BO66" s="1104"/>
      <c r="BP66" s="1104"/>
      <c r="BQ66" s="1104"/>
      <c r="BR66" s="1104"/>
      <c r="BS66" s="1104"/>
      <c r="BT66" s="1104"/>
      <c r="BU66" s="1104"/>
      <c r="BV66" s="1104"/>
      <c r="BW66" s="1104"/>
      <c r="BX66" s="1104"/>
      <c r="BY66" s="1104"/>
      <c r="BZ66" s="1104"/>
      <c r="CA66" s="1104"/>
      <c r="CB66" s="1104"/>
      <c r="CC66" s="1104"/>
      <c r="CD66" s="1104"/>
      <c r="CE66" s="1104"/>
      <c r="CF66" s="1104"/>
      <c r="CG66" s="1104"/>
      <c r="CH66" s="1104"/>
      <c r="CI66" s="1104"/>
      <c r="CJ66" s="1104"/>
      <c r="CK66" s="1104"/>
      <c r="CL66" s="1104"/>
      <c r="CM66" s="1104"/>
      <c r="CN66" s="1104"/>
      <c r="CO66" s="1104"/>
      <c r="CP66" s="1104"/>
      <c r="CQ66" s="1104"/>
    </row>
    <row r="67" spans="1:95" s="46" customFormat="1" ht="22.5" customHeight="1" x14ac:dyDescent="0.4">
      <c r="A67" s="808"/>
      <c r="B67" s="1202" t="s">
        <v>54</v>
      </c>
      <c r="C67" s="1202"/>
      <c r="D67" s="1202"/>
      <c r="E67" s="1202"/>
      <c r="F67" s="1202"/>
      <c r="G67" s="1340"/>
      <c r="H67" s="1337"/>
      <c r="I67" s="1338"/>
      <c r="J67" s="1338"/>
      <c r="K67" s="1338"/>
      <c r="L67" s="1338"/>
      <c r="M67" s="1338"/>
      <c r="N67" s="1338"/>
      <c r="O67" s="1338"/>
      <c r="P67" s="1338"/>
      <c r="Q67" s="1338"/>
      <c r="R67" s="1338"/>
      <c r="S67" s="1338"/>
      <c r="T67" s="1339"/>
      <c r="U67" s="614"/>
      <c r="V67" s="1202"/>
      <c r="W67" s="1202"/>
      <c r="X67" s="1202"/>
      <c r="Y67" s="1202"/>
      <c r="Z67" s="1202"/>
      <c r="AA67" s="1340"/>
      <c r="AB67" s="1341"/>
      <c r="AC67" s="1342"/>
      <c r="AD67" s="1342"/>
      <c r="AE67" s="1342"/>
      <c r="AF67" s="1342"/>
      <c r="AG67" s="1342"/>
      <c r="AH67" s="1342"/>
      <c r="AI67" s="1342"/>
      <c r="AJ67" s="1342"/>
      <c r="AK67" s="1342"/>
      <c r="AL67" s="1342"/>
      <c r="AM67" s="1342"/>
      <c r="AN67" s="1343"/>
      <c r="AO67" s="809"/>
      <c r="BF67" s="1104"/>
      <c r="BG67" s="1104"/>
      <c r="BH67" s="1104"/>
      <c r="BI67" s="1104"/>
      <c r="BJ67" s="1104"/>
      <c r="BK67" s="1104"/>
      <c r="BL67" s="1104"/>
      <c r="BM67" s="1104"/>
      <c r="BN67" s="1104"/>
      <c r="BO67" s="1104"/>
      <c r="BP67" s="1104"/>
      <c r="BQ67" s="1104"/>
      <c r="BR67" s="1104"/>
      <c r="BS67" s="1104"/>
      <c r="BT67" s="1104"/>
      <c r="BU67" s="1104"/>
      <c r="BV67" s="1104"/>
      <c r="BW67" s="1104"/>
      <c r="BX67" s="1104"/>
      <c r="BY67" s="1104"/>
      <c r="BZ67" s="1104"/>
      <c r="CA67" s="1104"/>
      <c r="CB67" s="1104"/>
      <c r="CC67" s="1104"/>
      <c r="CD67" s="1104"/>
      <c r="CE67" s="1104"/>
      <c r="CF67" s="1104"/>
      <c r="CG67" s="1104"/>
      <c r="CH67" s="1104"/>
      <c r="CI67" s="1104"/>
      <c r="CJ67" s="1104"/>
      <c r="CK67" s="1104"/>
      <c r="CL67" s="1104"/>
      <c r="CM67" s="1104"/>
      <c r="CN67" s="1104"/>
      <c r="CO67" s="1104"/>
      <c r="CP67" s="1104"/>
      <c r="CQ67" s="1104"/>
    </row>
    <row r="68" spans="1:95" s="46" customFormat="1" ht="12" customHeight="1" x14ac:dyDescent="0.4">
      <c r="A68" s="808"/>
      <c r="B68" s="604"/>
      <c r="C68" s="604"/>
      <c r="D68" s="604"/>
      <c r="E68" s="604"/>
      <c r="F68" s="604"/>
      <c r="G68" s="604"/>
      <c r="H68" s="641"/>
      <c r="I68" s="641"/>
      <c r="J68" s="641"/>
      <c r="K68" s="641"/>
      <c r="L68" s="641"/>
      <c r="M68" s="641"/>
      <c r="N68" s="641"/>
      <c r="O68" s="641"/>
      <c r="P68" s="641"/>
      <c r="Q68" s="641"/>
      <c r="R68" s="641"/>
      <c r="S68" s="641"/>
      <c r="T68" s="641"/>
      <c r="U68" s="642"/>
      <c r="V68" s="643"/>
      <c r="W68" s="643"/>
      <c r="X68" s="643"/>
      <c r="Y68" s="643"/>
      <c r="Z68" s="643"/>
      <c r="AA68" s="643"/>
      <c r="AB68" s="644"/>
      <c r="AC68" s="644"/>
      <c r="AD68" s="644"/>
      <c r="AE68" s="644"/>
      <c r="AF68" s="644"/>
      <c r="AG68" s="644"/>
      <c r="AH68" s="644"/>
      <c r="AI68" s="644"/>
      <c r="AJ68" s="644"/>
      <c r="AK68" s="644"/>
      <c r="AL68" s="644"/>
      <c r="AM68" s="644"/>
      <c r="AN68" s="644"/>
      <c r="AO68" s="809"/>
      <c r="BF68" s="622"/>
      <c r="BG68" s="622"/>
      <c r="BH68" s="622"/>
      <c r="BI68" s="622"/>
      <c r="BJ68" s="622"/>
      <c r="BK68" s="622"/>
      <c r="BL68" s="622"/>
      <c r="BM68" s="622"/>
      <c r="BN68" s="622"/>
      <c r="BO68" s="622"/>
      <c r="BP68" s="622"/>
      <c r="BQ68" s="622"/>
      <c r="BR68" s="622"/>
      <c r="BS68" s="622"/>
      <c r="BT68" s="622"/>
      <c r="BU68" s="622"/>
      <c r="BV68" s="622"/>
      <c r="BW68" s="622"/>
      <c r="BX68" s="622"/>
      <c r="BY68" s="622"/>
      <c r="BZ68" s="622"/>
      <c r="CA68" s="622"/>
      <c r="CB68" s="622"/>
      <c r="CC68" s="622"/>
      <c r="CD68" s="622"/>
      <c r="CE68" s="622"/>
      <c r="CF68" s="622"/>
      <c r="CG68" s="622"/>
      <c r="CH68" s="622"/>
      <c r="CI68" s="622"/>
      <c r="CJ68" s="622"/>
      <c r="CK68" s="622"/>
      <c r="CL68" s="622"/>
      <c r="CM68" s="622"/>
      <c r="CN68" s="622"/>
      <c r="CO68" s="622"/>
      <c r="CP68" s="622"/>
      <c r="CQ68" s="622"/>
    </row>
    <row r="69" spans="1:95" s="46" customFormat="1" ht="20" x14ac:dyDescent="0.35">
      <c r="A69" s="808"/>
      <c r="B69" s="1202" t="s">
        <v>57</v>
      </c>
      <c r="C69" s="1202"/>
      <c r="D69" s="1202"/>
      <c r="E69" s="1202"/>
      <c r="F69" s="1202"/>
      <c r="G69" s="1340"/>
      <c r="H69" s="1337"/>
      <c r="I69" s="1338"/>
      <c r="J69" s="1338"/>
      <c r="K69" s="1338"/>
      <c r="L69" s="1338"/>
      <c r="M69" s="1338"/>
      <c r="N69" s="1338"/>
      <c r="O69" s="1338"/>
      <c r="P69" s="1338"/>
      <c r="Q69" s="1338"/>
      <c r="R69" s="1338"/>
      <c r="S69" s="1338"/>
      <c r="T69" s="1338"/>
      <c r="U69" s="1338"/>
      <c r="V69" s="1338"/>
      <c r="W69" s="1338"/>
      <c r="X69" s="1338"/>
      <c r="Y69" s="1338"/>
      <c r="Z69" s="1338"/>
      <c r="AA69" s="1338"/>
      <c r="AB69" s="1338"/>
      <c r="AC69" s="1338"/>
      <c r="AD69" s="1338"/>
      <c r="AE69" s="1338"/>
      <c r="AF69" s="1338"/>
      <c r="AG69" s="1338"/>
      <c r="AH69" s="1338"/>
      <c r="AI69" s="1338"/>
      <c r="AJ69" s="1338"/>
      <c r="AK69" s="1338"/>
      <c r="AL69" s="1338"/>
      <c r="AM69" s="1338"/>
      <c r="AN69" s="1339"/>
      <c r="AO69" s="809"/>
      <c r="BF69" s="1104"/>
      <c r="BG69" s="1104"/>
      <c r="BH69" s="1104"/>
      <c r="BI69" s="1104"/>
      <c r="BJ69" s="1104"/>
      <c r="BK69" s="1104"/>
      <c r="BL69" s="1104"/>
      <c r="BM69" s="1104"/>
      <c r="BN69" s="1104"/>
      <c r="BO69" s="1104"/>
      <c r="BP69" s="1104"/>
      <c r="BQ69" s="1104"/>
      <c r="BR69" s="1104"/>
      <c r="BS69" s="1104"/>
      <c r="BT69" s="1104"/>
      <c r="BU69" s="1104"/>
      <c r="BV69" s="1104"/>
      <c r="BW69" s="1104"/>
      <c r="BX69" s="1104"/>
      <c r="BY69" s="1104"/>
      <c r="BZ69" s="1104"/>
      <c r="CA69" s="1104"/>
      <c r="CB69" s="1104"/>
      <c r="CC69" s="1104"/>
      <c r="CD69" s="1104"/>
      <c r="CE69" s="1104"/>
      <c r="CF69" s="1104"/>
      <c r="CG69" s="1104"/>
      <c r="CH69" s="1104"/>
      <c r="CI69" s="1104"/>
      <c r="CJ69" s="1104"/>
      <c r="CK69" s="1104"/>
      <c r="CL69" s="1104"/>
      <c r="CM69" s="1104"/>
      <c r="CN69" s="615"/>
      <c r="CO69" s="615"/>
      <c r="CP69" s="615"/>
      <c r="CQ69" s="615"/>
    </row>
    <row r="70" spans="1:95" s="46" customFormat="1" ht="20" x14ac:dyDescent="0.35">
      <c r="A70" s="808"/>
      <c r="B70" s="1202"/>
      <c r="C70" s="1202"/>
      <c r="D70" s="1202"/>
      <c r="E70" s="1202"/>
      <c r="F70" s="1202"/>
      <c r="G70" s="1340"/>
      <c r="H70" s="1341"/>
      <c r="I70" s="1342"/>
      <c r="J70" s="1342"/>
      <c r="K70" s="1342"/>
      <c r="L70" s="1342"/>
      <c r="M70" s="1342"/>
      <c r="N70" s="1342"/>
      <c r="O70" s="1342"/>
      <c r="P70" s="1342"/>
      <c r="Q70" s="1342"/>
      <c r="R70" s="1342"/>
      <c r="S70" s="1342"/>
      <c r="T70" s="1342"/>
      <c r="U70" s="1342"/>
      <c r="V70" s="1342"/>
      <c r="W70" s="1342"/>
      <c r="X70" s="1342"/>
      <c r="Y70" s="1342"/>
      <c r="Z70" s="1342"/>
      <c r="AA70" s="1342"/>
      <c r="AB70" s="1342"/>
      <c r="AC70" s="1342"/>
      <c r="AD70" s="1342"/>
      <c r="AE70" s="1342"/>
      <c r="AF70" s="1342"/>
      <c r="AG70" s="1342"/>
      <c r="AH70" s="1342"/>
      <c r="AI70" s="1342"/>
      <c r="AJ70" s="1342"/>
      <c r="AK70" s="1342"/>
      <c r="AL70" s="1342"/>
      <c r="AM70" s="1342"/>
      <c r="AN70" s="1343"/>
      <c r="AO70" s="809"/>
      <c r="BF70" s="1104"/>
      <c r="BG70" s="1104"/>
      <c r="BH70" s="1104"/>
      <c r="BI70" s="1104"/>
      <c r="BJ70" s="1104"/>
      <c r="BK70" s="1104"/>
      <c r="BL70" s="1104"/>
      <c r="BM70" s="1104"/>
      <c r="BN70" s="1104"/>
      <c r="BO70" s="1104"/>
      <c r="BP70" s="1104"/>
      <c r="BQ70" s="1104"/>
      <c r="BR70" s="1104"/>
      <c r="BS70" s="1104"/>
      <c r="BT70" s="1104"/>
      <c r="BU70" s="1104"/>
      <c r="BV70" s="1104"/>
      <c r="BW70" s="1104"/>
      <c r="BX70" s="1104"/>
      <c r="BY70" s="1104"/>
      <c r="BZ70" s="1104"/>
      <c r="CA70" s="1104"/>
      <c r="CB70" s="1104"/>
      <c r="CC70" s="1104"/>
      <c r="CD70" s="1104"/>
      <c r="CE70" s="1104"/>
      <c r="CF70" s="1104"/>
      <c r="CG70" s="1104"/>
      <c r="CH70" s="1104"/>
      <c r="CI70" s="1104"/>
      <c r="CJ70" s="1104"/>
      <c r="CK70" s="1104"/>
      <c r="CL70" s="1104"/>
      <c r="CM70" s="1104"/>
      <c r="CN70" s="615"/>
      <c r="CO70" s="615"/>
      <c r="CP70" s="615"/>
      <c r="CQ70" s="615"/>
    </row>
    <row r="71" spans="1:95" s="46" customFormat="1" ht="7.5" customHeight="1" x14ac:dyDescent="0.4">
      <c r="A71" s="808"/>
      <c r="J71" s="455"/>
      <c r="K71" s="455"/>
      <c r="L71" s="455"/>
      <c r="M71" s="455"/>
      <c r="N71" s="455"/>
      <c r="O71" s="455"/>
      <c r="P71" s="455"/>
      <c r="Q71" s="455"/>
      <c r="R71" s="455"/>
      <c r="S71" s="455"/>
      <c r="T71" s="455"/>
      <c r="U71" s="455"/>
      <c r="V71" s="455"/>
      <c r="W71" s="455"/>
      <c r="X71" s="455"/>
      <c r="Y71" s="455"/>
      <c r="Z71" s="455"/>
      <c r="AA71" s="455"/>
      <c r="AB71" s="455"/>
      <c r="AC71" s="455"/>
      <c r="AD71" s="455"/>
      <c r="AE71" s="455"/>
      <c r="AF71" s="455"/>
      <c r="AG71" s="455"/>
      <c r="AH71" s="455"/>
      <c r="AI71" s="455"/>
      <c r="AJ71" s="455"/>
      <c r="AK71" s="455"/>
      <c r="AL71" s="455"/>
      <c r="AM71" s="455"/>
      <c r="AN71" s="455"/>
      <c r="AO71" s="809"/>
    </row>
    <row r="72" spans="1:95" ht="18.75" customHeight="1" thickBot="1" x14ac:dyDescent="0.4">
      <c r="A72" s="810"/>
      <c r="B72" s="811"/>
      <c r="C72" s="811"/>
      <c r="D72" s="811"/>
      <c r="E72" s="811"/>
      <c r="F72" s="811"/>
      <c r="G72" s="812"/>
      <c r="H72" s="812"/>
      <c r="I72" s="811"/>
      <c r="J72" s="813"/>
      <c r="K72" s="813"/>
      <c r="L72" s="813"/>
      <c r="M72" s="813"/>
      <c r="N72" s="813"/>
      <c r="O72" s="813"/>
      <c r="P72" s="813"/>
      <c r="Q72" s="813"/>
      <c r="R72" s="813"/>
      <c r="S72" s="813"/>
      <c r="T72" s="813"/>
      <c r="U72" s="813"/>
      <c r="V72" s="813"/>
      <c r="W72" s="813"/>
      <c r="X72" s="813"/>
      <c r="Y72" s="813"/>
      <c r="Z72" s="812"/>
      <c r="AA72" s="812"/>
      <c r="AB72" s="811"/>
      <c r="AC72" s="814"/>
      <c r="AD72" s="811"/>
      <c r="AE72" s="811"/>
      <c r="AF72" s="815"/>
      <c r="AG72" s="815"/>
      <c r="AH72" s="815"/>
      <c r="AI72" s="816"/>
      <c r="AJ72" s="815"/>
      <c r="AK72" s="817"/>
      <c r="AL72" s="817"/>
      <c r="AM72" s="817"/>
      <c r="AN72" s="817" t="s">
        <v>58</v>
      </c>
      <c r="AO72" s="456"/>
    </row>
    <row r="73" spans="1:95" s="46" customFormat="1" ht="24" customHeight="1" thickBot="1" x14ac:dyDescent="0.4">
      <c r="A73" s="97" t="s">
        <v>59</v>
      </c>
      <c r="B73" s="53"/>
      <c r="C73" s="53"/>
      <c r="D73" s="44"/>
      <c r="E73" s="44"/>
      <c r="F73" s="44"/>
      <c r="G73" s="44"/>
      <c r="H73" s="44"/>
      <c r="I73" s="44"/>
      <c r="J73" s="44"/>
      <c r="K73" s="44"/>
      <c r="L73" s="44"/>
      <c r="M73" s="44"/>
      <c r="N73" s="44"/>
      <c r="O73" s="44"/>
      <c r="P73" s="45"/>
      <c r="Q73" s="45"/>
      <c r="R73" s="45"/>
      <c r="S73" s="45"/>
      <c r="T73" s="45"/>
      <c r="U73" s="45"/>
      <c r="V73" s="45"/>
      <c r="W73" s="45"/>
      <c r="X73" s="45"/>
      <c r="Y73" s="45"/>
      <c r="Z73" s="45"/>
      <c r="AA73" s="45"/>
      <c r="AB73" s="45"/>
      <c r="AC73" s="45"/>
      <c r="AD73" s="45"/>
      <c r="AE73" s="45"/>
      <c r="AF73" s="45"/>
      <c r="AG73" s="45"/>
      <c r="AH73" s="45"/>
      <c r="AI73" s="45"/>
      <c r="AJ73" s="45"/>
      <c r="AK73" s="45"/>
      <c r="AL73" s="45"/>
      <c r="AM73" s="45"/>
      <c r="AN73" s="45"/>
      <c r="AO73" s="95"/>
    </row>
    <row r="74" spans="1:95" s="41" customFormat="1" ht="12.75" customHeight="1" x14ac:dyDescent="0.4">
      <c r="A74" s="98"/>
      <c r="B74" s="47"/>
      <c r="C74" s="47"/>
      <c r="D74" s="47"/>
      <c r="E74" s="47"/>
      <c r="F74" s="47"/>
      <c r="G74" s="47"/>
      <c r="H74" s="47"/>
      <c r="I74" s="47"/>
      <c r="J74" s="47"/>
      <c r="K74" s="47"/>
      <c r="L74" s="47"/>
      <c r="M74" s="47"/>
      <c r="N74" s="47"/>
      <c r="O74" s="47"/>
      <c r="P74" s="47"/>
      <c r="Q74" s="47"/>
      <c r="R74" s="47"/>
      <c r="S74" s="47"/>
      <c r="T74" s="47"/>
      <c r="U74" s="47"/>
      <c r="V74" s="47"/>
      <c r="W74" s="47"/>
      <c r="X74" s="47"/>
      <c r="Y74" s="47"/>
      <c r="Z74" s="47"/>
      <c r="AA74" s="47"/>
      <c r="AB74" s="47"/>
      <c r="AC74" s="47"/>
      <c r="AD74" s="47"/>
      <c r="AE74" s="47"/>
      <c r="AF74" s="47"/>
      <c r="AG74" s="47"/>
      <c r="AH74" s="47"/>
      <c r="AI74" s="47"/>
      <c r="AJ74" s="47"/>
      <c r="AK74" s="47"/>
      <c r="AL74" s="47"/>
      <c r="AM74" s="47"/>
      <c r="AN74" s="47"/>
      <c r="AO74" s="96"/>
    </row>
    <row r="75" spans="1:95" s="41" customFormat="1" ht="21.75" customHeight="1" x14ac:dyDescent="0.4">
      <c r="A75" s="763"/>
      <c r="B75" s="56"/>
      <c r="C75" s="43"/>
      <c r="D75" s="57" t="s">
        <v>60</v>
      </c>
      <c r="E75" s="43"/>
      <c r="F75" s="43"/>
      <c r="G75" s="43"/>
      <c r="H75" s="43"/>
      <c r="I75" s="43"/>
      <c r="J75" s="43"/>
      <c r="K75" s="43"/>
      <c r="L75" s="43"/>
      <c r="M75" s="43"/>
      <c r="N75" s="43"/>
      <c r="O75" s="43"/>
      <c r="P75" s="43"/>
      <c r="Q75" s="43"/>
      <c r="AO75" s="806"/>
    </row>
    <row r="76" spans="1:95" s="41" customFormat="1" ht="5.25" customHeight="1" x14ac:dyDescent="0.4">
      <c r="A76" s="763"/>
      <c r="B76" s="43"/>
      <c r="C76" s="43"/>
      <c r="D76" s="43"/>
      <c r="E76" s="43"/>
      <c r="F76" s="43"/>
      <c r="G76" s="43"/>
      <c r="H76" s="43"/>
      <c r="I76" s="43"/>
      <c r="J76" s="43"/>
      <c r="K76" s="43"/>
      <c r="L76" s="43"/>
      <c r="M76" s="43"/>
      <c r="N76" s="43"/>
      <c r="O76" s="43"/>
      <c r="P76" s="43"/>
      <c r="Q76" s="43"/>
      <c r="AO76" s="806"/>
    </row>
    <row r="77" spans="1:95" s="60" customFormat="1" ht="21.75" customHeight="1" x14ac:dyDescent="0.45">
      <c r="A77" s="818"/>
      <c r="B77" s="43" t="s">
        <v>61</v>
      </c>
      <c r="C77" s="43"/>
      <c r="D77" s="43" t="s">
        <v>62</v>
      </c>
      <c r="E77" s="58"/>
      <c r="F77" s="58"/>
      <c r="G77" s="58"/>
      <c r="H77" s="58"/>
      <c r="I77" s="58"/>
      <c r="J77" s="58"/>
      <c r="K77" s="58"/>
      <c r="L77" s="58"/>
      <c r="M77" s="58"/>
      <c r="N77" s="43"/>
      <c r="O77" s="58"/>
      <c r="P77" s="58"/>
      <c r="Q77" s="58"/>
      <c r="R77" s="246"/>
      <c r="S77" s="246"/>
      <c r="T77" s="246"/>
      <c r="U77" s="246"/>
      <c r="V77" s="246"/>
      <c r="W77" s="50"/>
      <c r="X77" s="41"/>
      <c r="Y77" s="41"/>
      <c r="Z77" s="41"/>
      <c r="AA77" s="41"/>
      <c r="AB77" s="41"/>
      <c r="AC77" s="41"/>
      <c r="AD77" s="41"/>
      <c r="AE77" s="41"/>
      <c r="AF77" s="41"/>
      <c r="AG77" s="41"/>
      <c r="AH77" s="41"/>
      <c r="AI77" s="608"/>
      <c r="AJ77" s="41"/>
      <c r="AK77" s="59"/>
      <c r="AL77" s="608"/>
      <c r="AM77" s="41"/>
      <c r="AN77" s="41"/>
      <c r="AO77" s="819"/>
    </row>
    <row r="78" spans="1:95" s="60" customFormat="1" ht="3.75" customHeight="1" x14ac:dyDescent="0.45">
      <c r="A78" s="818"/>
      <c r="B78" s="41"/>
      <c r="C78" s="41"/>
      <c r="D78" s="41"/>
      <c r="E78" s="246"/>
      <c r="F78" s="246"/>
      <c r="G78" s="246"/>
      <c r="H78" s="246"/>
      <c r="I78" s="246"/>
      <c r="J78" s="246"/>
      <c r="K78" s="246"/>
      <c r="L78" s="246"/>
      <c r="M78" s="246"/>
      <c r="N78" s="41"/>
      <c r="O78" s="246"/>
      <c r="P78" s="246"/>
      <c r="Q78" s="246"/>
      <c r="R78" s="246"/>
      <c r="S78" s="246"/>
      <c r="T78" s="246"/>
      <c r="U78" s="246"/>
      <c r="V78" s="246"/>
      <c r="W78" s="50"/>
      <c r="X78" s="41"/>
      <c r="Y78" s="41"/>
      <c r="Z78" s="41"/>
      <c r="AA78" s="41"/>
      <c r="AB78" s="41"/>
      <c r="AC78" s="41"/>
      <c r="AD78" s="41"/>
      <c r="AE78" s="41"/>
      <c r="AF78" s="41"/>
      <c r="AG78" s="41"/>
      <c r="AH78" s="41"/>
      <c r="AI78" s="608"/>
      <c r="AJ78" s="41"/>
      <c r="AK78" s="59"/>
      <c r="AL78" s="608"/>
      <c r="AM78" s="41"/>
      <c r="AN78" s="41"/>
      <c r="AO78" s="819"/>
    </row>
    <row r="79" spans="1:95" s="60" customFormat="1" ht="23.25" customHeight="1" x14ac:dyDescent="0.45">
      <c r="A79" s="818"/>
      <c r="B79" s="41"/>
      <c r="C79" s="41"/>
      <c r="D79" s="41"/>
      <c r="E79" s="61" t="s">
        <v>63</v>
      </c>
      <c r="F79" s="246"/>
      <c r="G79" s="246"/>
      <c r="H79" s="246"/>
      <c r="I79" s="246"/>
      <c r="J79" s="246"/>
      <c r="K79" s="246"/>
      <c r="L79" s="246"/>
      <c r="M79" s="246"/>
      <c r="N79" s="41"/>
      <c r="O79" s="246"/>
      <c r="P79" s="246"/>
      <c r="Q79" s="246"/>
      <c r="R79" s="246"/>
      <c r="S79" s="246"/>
      <c r="T79" s="246"/>
      <c r="U79" s="246"/>
      <c r="V79" s="246"/>
      <c r="W79" s="50"/>
      <c r="X79" s="41"/>
      <c r="Y79" s="41"/>
      <c r="Z79" s="41"/>
      <c r="AA79" s="41"/>
      <c r="AB79" s="41"/>
      <c r="AC79" s="41"/>
      <c r="AD79" s="41"/>
      <c r="AE79" s="41"/>
      <c r="AF79" s="41"/>
      <c r="AG79" s="41"/>
      <c r="AH79" s="41"/>
      <c r="AI79" s="608"/>
      <c r="AJ79" s="41"/>
      <c r="AK79" s="59"/>
      <c r="AL79" s="608"/>
      <c r="AM79" s="41"/>
      <c r="AN79" s="41"/>
      <c r="AO79" s="819"/>
    </row>
    <row r="80" spans="1:95" s="60" customFormat="1" ht="19.5" customHeight="1" x14ac:dyDescent="0.4">
      <c r="A80" s="818"/>
      <c r="B80" s="41"/>
      <c r="C80" s="41"/>
      <c r="D80" s="41"/>
      <c r="E80" s="820"/>
      <c r="F80" s="41"/>
      <c r="G80" s="1182" t="s">
        <v>64</v>
      </c>
      <c r="H80" s="1182"/>
      <c r="I80" s="1182"/>
      <c r="J80" s="1182"/>
      <c r="K80" s="1182"/>
      <c r="L80" s="1182"/>
      <c r="M80" s="1182"/>
      <c r="N80" s="1182"/>
      <c r="O80" s="1182"/>
      <c r="P80" s="1182"/>
      <c r="Q80" s="1182"/>
      <c r="R80" s="1182"/>
      <c r="S80" s="1182"/>
      <c r="T80" s="1182"/>
      <c r="U80" s="1182"/>
      <c r="V80" s="1182"/>
      <c r="W80" s="1182"/>
      <c r="X80" s="1182"/>
      <c r="Y80" s="1182"/>
      <c r="Z80" s="1182"/>
      <c r="AB80" s="41" t="s">
        <v>65</v>
      </c>
      <c r="AC80" s="41"/>
      <c r="AD80" s="41"/>
      <c r="AE80" s="41"/>
      <c r="AF80" s="41"/>
      <c r="AG80" s="41"/>
      <c r="AH80" s="41"/>
      <c r="AI80" s="63"/>
      <c r="AJ80" s="1201"/>
      <c r="AK80" s="1201"/>
      <c r="AL80" s="1201"/>
      <c r="AM80" s="41"/>
      <c r="AN80" s="41"/>
      <c r="AO80" s="806"/>
      <c r="AP80" s="41"/>
      <c r="AQ80" s="41"/>
    </row>
    <row r="81" spans="1:43" s="60" customFormat="1" ht="24.75" customHeight="1" x14ac:dyDescent="0.4">
      <c r="A81" s="818"/>
      <c r="B81" s="41"/>
      <c r="C81" s="41"/>
      <c r="D81" s="41"/>
      <c r="E81" s="246"/>
      <c r="F81" s="41"/>
      <c r="G81" s="1182"/>
      <c r="H81" s="1182"/>
      <c r="I81" s="1182"/>
      <c r="J81" s="1182"/>
      <c r="K81" s="1182"/>
      <c r="L81" s="1182"/>
      <c r="M81" s="1182"/>
      <c r="N81" s="1182"/>
      <c r="O81" s="1182"/>
      <c r="P81" s="1182"/>
      <c r="Q81" s="1182"/>
      <c r="R81" s="1182"/>
      <c r="S81" s="1182"/>
      <c r="T81" s="1182"/>
      <c r="U81" s="1182"/>
      <c r="V81" s="1182"/>
      <c r="W81" s="1182"/>
      <c r="X81" s="1182"/>
      <c r="Y81" s="1182"/>
      <c r="Z81" s="1182"/>
      <c r="AB81" s="41"/>
      <c r="AC81" s="41"/>
      <c r="AD81" s="41"/>
      <c r="AE81" s="41"/>
      <c r="AF81" s="41"/>
      <c r="AG81" s="41"/>
      <c r="AH81" s="41"/>
      <c r="AK81" s="246"/>
      <c r="AL81" s="246"/>
      <c r="AM81" s="41"/>
      <c r="AN81" s="41"/>
      <c r="AO81" s="806"/>
      <c r="AP81" s="41"/>
      <c r="AQ81" s="41"/>
    </row>
    <row r="82" spans="1:43" s="60" customFormat="1" ht="7.5" customHeight="1" x14ac:dyDescent="0.4">
      <c r="A82" s="818"/>
      <c r="B82" s="41"/>
      <c r="C82" s="41"/>
      <c r="D82" s="41"/>
      <c r="E82" s="246"/>
      <c r="F82" s="41"/>
      <c r="G82" s="41"/>
      <c r="H82" s="41"/>
      <c r="I82" s="41"/>
      <c r="J82" s="41"/>
      <c r="K82" s="41"/>
      <c r="L82" s="246"/>
      <c r="AB82" s="41"/>
      <c r="AC82" s="41"/>
      <c r="AD82" s="41"/>
      <c r="AE82" s="41"/>
      <c r="AF82" s="41"/>
      <c r="AG82" s="41"/>
      <c r="AH82" s="41"/>
      <c r="AK82" s="246"/>
      <c r="AL82" s="246"/>
      <c r="AM82" s="41"/>
      <c r="AN82" s="41"/>
      <c r="AO82" s="806"/>
      <c r="AP82" s="41"/>
      <c r="AQ82" s="41"/>
    </row>
    <row r="83" spans="1:43" s="60" customFormat="1" ht="18.75" customHeight="1" x14ac:dyDescent="0.45">
      <c r="A83" s="818"/>
      <c r="B83" s="41"/>
      <c r="C83" s="41"/>
      <c r="D83" s="41"/>
      <c r="E83" s="246"/>
      <c r="F83" s="41"/>
      <c r="G83" s="820"/>
      <c r="I83" s="41" t="s">
        <v>66</v>
      </c>
      <c r="J83" s="41"/>
      <c r="Q83" s="41"/>
      <c r="R83" s="41"/>
      <c r="S83" s="41"/>
      <c r="T83" s="246"/>
      <c r="U83" s="246"/>
      <c r="V83" s="246"/>
      <c r="W83" s="246"/>
      <c r="X83" s="50"/>
      <c r="Y83" s="41"/>
      <c r="Z83" s="41"/>
      <c r="AA83" s="41"/>
      <c r="AC83" s="41"/>
      <c r="AD83" s="41"/>
      <c r="AE83" s="41"/>
      <c r="AF83" s="41"/>
      <c r="AG83" s="41"/>
      <c r="AH83" s="41"/>
      <c r="AI83" s="608"/>
      <c r="AJ83" s="41"/>
      <c r="AK83" s="59"/>
      <c r="AL83" s="608"/>
      <c r="AM83" s="41"/>
      <c r="AN83" s="41"/>
      <c r="AO83" s="819"/>
    </row>
    <row r="84" spans="1:43" s="60" customFormat="1" ht="18.75" customHeight="1" x14ac:dyDescent="0.45">
      <c r="A84" s="818"/>
      <c r="B84" s="41"/>
      <c r="G84" s="820"/>
      <c r="I84" s="41" t="s">
        <v>67</v>
      </c>
      <c r="J84" s="41"/>
      <c r="AC84" s="62"/>
      <c r="AO84" s="819"/>
    </row>
    <row r="85" spans="1:43" s="60" customFormat="1" ht="18.75" customHeight="1" x14ac:dyDescent="0.45">
      <c r="A85" s="818"/>
      <c r="B85" s="41"/>
      <c r="G85" s="820"/>
      <c r="I85" s="41" t="s">
        <v>68</v>
      </c>
      <c r="J85" s="41"/>
      <c r="K85" s="41"/>
      <c r="L85" s="246"/>
      <c r="M85" s="41"/>
      <c r="N85" s="41"/>
      <c r="O85" s="41"/>
      <c r="P85" s="41"/>
      <c r="AC85" s="62"/>
      <c r="AO85" s="819"/>
    </row>
    <row r="86" spans="1:43" s="41" customFormat="1" ht="18.75" customHeight="1" x14ac:dyDescent="0.45">
      <c r="A86" s="763"/>
      <c r="G86" s="820"/>
      <c r="I86" s="41" t="s">
        <v>69</v>
      </c>
      <c r="K86" s="60"/>
      <c r="L86" s="60"/>
      <c r="M86" s="60"/>
      <c r="N86" s="60"/>
      <c r="O86" s="60"/>
      <c r="P86" s="60"/>
      <c r="Q86" s="60"/>
      <c r="X86" s="62"/>
      <c r="Y86" s="62"/>
      <c r="Z86" s="62"/>
      <c r="AA86" s="62"/>
      <c r="AC86" s="62"/>
      <c r="AD86" s="62"/>
      <c r="AE86" s="62"/>
      <c r="AF86" s="62"/>
      <c r="AI86" s="62"/>
      <c r="AJ86" s="62"/>
      <c r="AK86" s="62"/>
      <c r="AL86" s="62"/>
      <c r="AO86" s="806"/>
    </row>
    <row r="87" spans="1:43" s="41" customFormat="1" ht="18.75" customHeight="1" x14ac:dyDescent="0.4">
      <c r="A87" s="763"/>
      <c r="G87" s="820"/>
      <c r="I87" s="41" t="s">
        <v>70</v>
      </c>
      <c r="L87" s="1185"/>
      <c r="M87" s="1185"/>
      <c r="N87" s="1185"/>
      <c r="O87" s="1185"/>
      <c r="P87" s="1185"/>
      <c r="Q87" s="1185"/>
      <c r="R87" s="1185"/>
      <c r="S87" s="1185"/>
      <c r="T87" s="1185"/>
      <c r="U87" s="1185"/>
      <c r="V87" s="1185"/>
      <c r="W87" s="1185"/>
      <c r="X87" s="1185"/>
      <c r="Y87" s="1185"/>
      <c r="Z87" s="1185"/>
      <c r="AA87" s="1185"/>
      <c r="AO87" s="806"/>
    </row>
    <row r="88" spans="1:43" s="41" customFormat="1" ht="18.75" customHeight="1" x14ac:dyDescent="0.4">
      <c r="A88" s="763"/>
      <c r="G88" s="246"/>
      <c r="N88" s="60"/>
      <c r="AO88" s="806"/>
    </row>
    <row r="89" spans="1:43" s="41" customFormat="1" ht="18.75" customHeight="1" x14ac:dyDescent="0.4">
      <c r="A89" s="763"/>
      <c r="E89" s="820"/>
      <c r="G89" s="1182" t="s">
        <v>71</v>
      </c>
      <c r="H89" s="1182"/>
      <c r="I89" s="1182"/>
      <c r="J89" s="1182"/>
      <c r="K89" s="1182"/>
      <c r="L89" s="1182"/>
      <c r="M89" s="1182"/>
      <c r="N89" s="1182"/>
      <c r="O89" s="1182"/>
      <c r="P89" s="1182"/>
      <c r="Q89" s="1182"/>
      <c r="R89" s="1182"/>
      <c r="S89" s="1182"/>
      <c r="T89" s="1182"/>
      <c r="U89" s="1182"/>
      <c r="V89" s="1182"/>
      <c r="W89" s="1182"/>
      <c r="X89" s="1182"/>
      <c r="Y89" s="1182"/>
      <c r="Z89" s="604"/>
      <c r="AB89" s="41" t="s">
        <v>65</v>
      </c>
      <c r="AI89" s="63"/>
      <c r="AJ89" s="1201"/>
      <c r="AK89" s="1201"/>
      <c r="AL89" s="1201"/>
      <c r="AO89" s="806"/>
    </row>
    <row r="90" spans="1:43" s="41" customFormat="1" ht="20" x14ac:dyDescent="0.4">
      <c r="A90" s="763"/>
      <c r="E90" s="246"/>
      <c r="G90" s="1182"/>
      <c r="H90" s="1182"/>
      <c r="I90" s="1182"/>
      <c r="J90" s="1182"/>
      <c r="K90" s="1182"/>
      <c r="L90" s="1182"/>
      <c r="M90" s="1182"/>
      <c r="N90" s="1182"/>
      <c r="O90" s="1182"/>
      <c r="P90" s="1182"/>
      <c r="Q90" s="1182"/>
      <c r="R90" s="1182"/>
      <c r="S90" s="1182"/>
      <c r="T90" s="1182"/>
      <c r="U90" s="1182"/>
      <c r="V90" s="1182"/>
      <c r="W90" s="1182"/>
      <c r="X90" s="1182"/>
      <c r="Y90" s="1182"/>
      <c r="Z90" s="604"/>
      <c r="AK90" s="246"/>
      <c r="AL90" s="246"/>
      <c r="AO90" s="806"/>
    </row>
    <row r="91" spans="1:43" s="41" customFormat="1" ht="20.5" x14ac:dyDescent="0.45">
      <c r="A91" s="763"/>
      <c r="G91" s="246"/>
      <c r="H91" s="246"/>
      <c r="J91" s="62"/>
      <c r="K91" s="62"/>
      <c r="L91" s="62"/>
      <c r="M91" s="62"/>
      <c r="N91" s="62"/>
      <c r="O91" s="62"/>
      <c r="P91" s="62"/>
      <c r="Q91" s="62"/>
      <c r="R91" s="62"/>
      <c r="S91" s="62"/>
      <c r="T91" s="62"/>
      <c r="U91" s="62"/>
      <c r="V91" s="62"/>
      <c r="W91" s="62"/>
      <c r="X91" s="62"/>
      <c r="Y91" s="62"/>
      <c r="Z91" s="246"/>
      <c r="AA91" s="246"/>
      <c r="AO91" s="806"/>
    </row>
    <row r="92" spans="1:43" s="41" customFormat="1" ht="18.75" customHeight="1" x14ac:dyDescent="0.4">
      <c r="A92" s="763"/>
      <c r="B92" s="43" t="s">
        <v>1</v>
      </c>
      <c r="D92" s="1182" t="s">
        <v>72</v>
      </c>
      <c r="E92" s="1182"/>
      <c r="F92" s="1182"/>
      <c r="G92" s="1182"/>
      <c r="H92" s="1182"/>
      <c r="I92" s="1182"/>
      <c r="J92" s="1182"/>
      <c r="K92" s="1182"/>
      <c r="L92" s="1182"/>
      <c r="M92" s="1182"/>
      <c r="N92" s="1182"/>
      <c r="O92" s="1182"/>
      <c r="P92" s="1182"/>
      <c r="Q92" s="1182"/>
      <c r="R92" s="1182"/>
      <c r="S92" s="1182"/>
      <c r="T92" s="1182"/>
      <c r="U92" s="1182"/>
      <c r="V92" s="1182"/>
      <c r="W92" s="1182"/>
      <c r="X92" s="1182"/>
      <c r="Y92" s="1182"/>
      <c r="Z92" s="1182"/>
      <c r="AA92" s="1182"/>
      <c r="AB92" s="1182"/>
      <c r="AC92" s="1182"/>
      <c r="AD92" s="1182"/>
      <c r="AE92" s="1182"/>
      <c r="AF92" s="1182"/>
      <c r="AG92" s="1182"/>
      <c r="AH92" s="1182"/>
      <c r="AI92" s="1182"/>
      <c r="AJ92" s="1182"/>
      <c r="AK92" s="1182"/>
      <c r="AL92" s="1182"/>
      <c r="AM92" s="1182"/>
      <c r="AO92" s="806"/>
    </row>
    <row r="93" spans="1:43" s="41" customFormat="1" ht="23.25" customHeight="1" x14ac:dyDescent="0.4">
      <c r="A93" s="763"/>
      <c r="D93" s="1182"/>
      <c r="E93" s="1182"/>
      <c r="F93" s="1182"/>
      <c r="G93" s="1182"/>
      <c r="H93" s="1182"/>
      <c r="I93" s="1182"/>
      <c r="J93" s="1182"/>
      <c r="K93" s="1182"/>
      <c r="L93" s="1182"/>
      <c r="M93" s="1182"/>
      <c r="N93" s="1182"/>
      <c r="O93" s="1182"/>
      <c r="P93" s="1182"/>
      <c r="Q93" s="1182"/>
      <c r="R93" s="1182"/>
      <c r="S93" s="1182"/>
      <c r="T93" s="1182"/>
      <c r="U93" s="1182"/>
      <c r="V93" s="1182"/>
      <c r="W93" s="1182"/>
      <c r="X93" s="1182"/>
      <c r="Y93" s="1182"/>
      <c r="Z93" s="1182"/>
      <c r="AA93" s="1182"/>
      <c r="AB93" s="1182"/>
      <c r="AC93" s="1182"/>
      <c r="AD93" s="1182"/>
      <c r="AE93" s="1182"/>
      <c r="AF93" s="1182"/>
      <c r="AG93" s="1182"/>
      <c r="AH93" s="1182"/>
      <c r="AI93" s="1182"/>
      <c r="AJ93" s="1182"/>
      <c r="AK93" s="1182"/>
      <c r="AL93" s="1182"/>
      <c r="AM93" s="1182"/>
      <c r="AO93" s="806"/>
    </row>
    <row r="94" spans="1:43" s="41" customFormat="1" ht="9" customHeight="1" x14ac:dyDescent="0.45">
      <c r="A94" s="763"/>
      <c r="G94" s="246"/>
      <c r="H94" s="246"/>
      <c r="J94" s="62"/>
      <c r="K94" s="62"/>
      <c r="L94" s="62"/>
      <c r="M94" s="62"/>
      <c r="N94" s="62"/>
      <c r="O94" s="62"/>
      <c r="P94" s="62"/>
      <c r="Q94" s="62"/>
      <c r="R94" s="62"/>
      <c r="S94" s="62"/>
      <c r="T94" s="62"/>
      <c r="U94" s="62"/>
      <c r="V94" s="62"/>
      <c r="W94" s="62"/>
      <c r="X94" s="62"/>
      <c r="Y94" s="62"/>
      <c r="Z94" s="246"/>
      <c r="AA94" s="246"/>
      <c r="AC94" s="273"/>
      <c r="AO94" s="806"/>
    </row>
    <row r="95" spans="1:43" s="41" customFormat="1" ht="18.75" customHeight="1" x14ac:dyDescent="0.45">
      <c r="A95" s="763"/>
      <c r="D95" s="821"/>
      <c r="E95" s="820"/>
      <c r="G95" s="41" t="s">
        <v>73</v>
      </c>
      <c r="K95" s="246"/>
      <c r="L95" s="60"/>
      <c r="M95" s="60"/>
      <c r="N95" s="60"/>
      <c r="O95" s="60"/>
      <c r="P95" s="60"/>
      <c r="Q95" s="60"/>
      <c r="R95" s="60"/>
      <c r="S95" s="60"/>
      <c r="T95" s="60"/>
      <c r="U95" s="60"/>
      <c r="V95" s="60"/>
      <c r="W95" s="62"/>
      <c r="X95" s="62"/>
      <c r="Y95" s="62"/>
      <c r="Z95" s="246"/>
      <c r="AA95" s="246"/>
      <c r="AC95" s="247"/>
      <c r="AD95" s="48"/>
      <c r="AE95" s="48"/>
      <c r="AF95" s="1335"/>
      <c r="AG95" s="1335"/>
      <c r="AH95" s="1335"/>
      <c r="AI95" s="1335"/>
      <c r="AJ95" s="41" t="s">
        <v>74</v>
      </c>
      <c r="AO95" s="806"/>
    </row>
    <row r="96" spans="1:43" s="41" customFormat="1" ht="9" customHeight="1" x14ac:dyDescent="0.45">
      <c r="A96" s="763"/>
      <c r="E96" s="249"/>
      <c r="G96" s="246"/>
      <c r="H96" s="246"/>
      <c r="J96" s="62"/>
      <c r="K96" s="62"/>
      <c r="L96" s="62"/>
      <c r="M96" s="62"/>
      <c r="N96" s="62"/>
      <c r="O96" s="62"/>
      <c r="P96" s="62"/>
      <c r="Q96" s="62"/>
      <c r="R96" s="62"/>
      <c r="S96" s="62"/>
      <c r="T96" s="62"/>
      <c r="U96" s="62"/>
      <c r="V96" s="62"/>
      <c r="W96" s="62"/>
      <c r="X96" s="62"/>
      <c r="Y96" s="62"/>
      <c r="Z96" s="246"/>
      <c r="AA96" s="246"/>
      <c r="AC96" s="273"/>
      <c r="AO96" s="806"/>
    </row>
    <row r="97" spans="1:47" s="41" customFormat="1" ht="21" customHeight="1" x14ac:dyDescent="0.4">
      <c r="A97" s="763"/>
      <c r="D97" s="821"/>
      <c r="E97" s="820"/>
      <c r="G97" s="1336" t="s">
        <v>75</v>
      </c>
      <c r="H97" s="1336"/>
      <c r="I97" s="1336"/>
      <c r="J97" s="1336"/>
      <c r="K97" s="1336"/>
      <c r="L97" s="1336"/>
      <c r="M97" s="1336"/>
      <c r="N97" s="1336"/>
      <c r="O97" s="1336"/>
      <c r="P97" s="1336"/>
      <c r="Q97" s="1336"/>
      <c r="R97" s="1336"/>
      <c r="S97" s="1336"/>
      <c r="T97" s="1336"/>
      <c r="U97" s="1336"/>
      <c r="V97" s="1336"/>
      <c r="W97" s="1336"/>
      <c r="X97" s="1336"/>
      <c r="Y97" s="1336"/>
      <c r="Z97" s="1336"/>
      <c r="AA97" s="1336"/>
      <c r="AB97" s="1336"/>
      <c r="AC97" s="1336"/>
      <c r="AD97" s="1336"/>
      <c r="AE97" s="1336"/>
      <c r="AF97" s="1336"/>
      <c r="AG97" s="1336"/>
      <c r="AH97" s="1336"/>
      <c r="AI97" s="1336"/>
      <c r="AJ97" s="1336"/>
      <c r="AK97" s="1336"/>
      <c r="AL97" s="1336"/>
      <c r="AO97" s="806"/>
    </row>
    <row r="98" spans="1:47" s="41" customFormat="1" ht="23.25" customHeight="1" x14ac:dyDescent="0.4">
      <c r="A98" s="763"/>
      <c r="D98" s="246"/>
      <c r="G98" s="1204"/>
      <c r="H98" s="1205"/>
      <c r="I98" s="1205"/>
      <c r="J98" s="1205"/>
      <c r="K98" s="1205"/>
      <c r="L98" s="1205"/>
      <c r="M98" s="1205"/>
      <c r="N98" s="1205"/>
      <c r="O98" s="1205"/>
      <c r="P98" s="1205"/>
      <c r="Q98" s="1205"/>
      <c r="R98" s="1205"/>
      <c r="S98" s="1205"/>
      <c r="T98" s="1205"/>
      <c r="U98" s="1205"/>
      <c r="V98" s="1205"/>
      <c r="W98" s="1205"/>
      <c r="X98" s="1205"/>
      <c r="Y98" s="1205"/>
      <c r="Z98" s="1205"/>
      <c r="AA98" s="1205"/>
      <c r="AB98" s="1205"/>
      <c r="AC98" s="1205"/>
      <c r="AD98" s="1205"/>
      <c r="AE98" s="1205"/>
      <c r="AF98" s="1205"/>
      <c r="AG98" s="1205"/>
      <c r="AH98" s="1205"/>
      <c r="AI98" s="1205"/>
      <c r="AJ98" s="1205"/>
      <c r="AK98" s="1205"/>
      <c r="AL98" s="1206"/>
      <c r="AO98" s="806"/>
    </row>
    <row r="99" spans="1:47" s="41" customFormat="1" ht="30.75" customHeight="1" x14ac:dyDescent="0.4">
      <c r="A99" s="763"/>
      <c r="D99" s="246"/>
      <c r="G99" s="1207"/>
      <c r="H99" s="1208"/>
      <c r="I99" s="1208"/>
      <c r="J99" s="1208"/>
      <c r="K99" s="1208"/>
      <c r="L99" s="1208"/>
      <c r="M99" s="1208"/>
      <c r="N99" s="1208"/>
      <c r="O99" s="1208"/>
      <c r="P99" s="1208"/>
      <c r="Q99" s="1208"/>
      <c r="R99" s="1208"/>
      <c r="S99" s="1208"/>
      <c r="T99" s="1208"/>
      <c r="U99" s="1208"/>
      <c r="V99" s="1208"/>
      <c r="W99" s="1208"/>
      <c r="X99" s="1208"/>
      <c r="Y99" s="1208"/>
      <c r="Z99" s="1208"/>
      <c r="AA99" s="1208"/>
      <c r="AB99" s="1208"/>
      <c r="AC99" s="1208"/>
      <c r="AD99" s="1208"/>
      <c r="AE99" s="1208"/>
      <c r="AF99" s="1208"/>
      <c r="AG99" s="1208"/>
      <c r="AH99" s="1208"/>
      <c r="AI99" s="1208"/>
      <c r="AJ99" s="1208"/>
      <c r="AK99" s="1208"/>
      <c r="AL99" s="1209"/>
      <c r="AO99" s="806"/>
    </row>
    <row r="100" spans="1:47" s="41" customFormat="1" ht="21" customHeight="1" x14ac:dyDescent="0.4">
      <c r="A100" s="763"/>
      <c r="D100" s="246"/>
      <c r="G100" s="1207"/>
      <c r="H100" s="1208"/>
      <c r="I100" s="1208"/>
      <c r="J100" s="1208"/>
      <c r="K100" s="1208"/>
      <c r="L100" s="1208"/>
      <c r="M100" s="1208"/>
      <c r="N100" s="1208"/>
      <c r="O100" s="1208"/>
      <c r="P100" s="1208"/>
      <c r="Q100" s="1208"/>
      <c r="R100" s="1208"/>
      <c r="S100" s="1208"/>
      <c r="T100" s="1208"/>
      <c r="U100" s="1208"/>
      <c r="V100" s="1208"/>
      <c r="W100" s="1208"/>
      <c r="X100" s="1208"/>
      <c r="Y100" s="1208"/>
      <c r="Z100" s="1208"/>
      <c r="AA100" s="1208"/>
      <c r="AB100" s="1208"/>
      <c r="AC100" s="1208"/>
      <c r="AD100" s="1208"/>
      <c r="AE100" s="1208"/>
      <c r="AF100" s="1208"/>
      <c r="AG100" s="1208"/>
      <c r="AH100" s="1208"/>
      <c r="AI100" s="1208"/>
      <c r="AJ100" s="1208"/>
      <c r="AK100" s="1208"/>
      <c r="AL100" s="1209"/>
      <c r="AO100" s="806"/>
    </row>
    <row r="101" spans="1:47" ht="9" customHeight="1" x14ac:dyDescent="0.35">
      <c r="A101" s="792"/>
      <c r="G101" s="1210"/>
      <c r="H101" s="1192"/>
      <c r="I101" s="1192"/>
      <c r="J101" s="1192"/>
      <c r="K101" s="1192"/>
      <c r="L101" s="1192"/>
      <c r="M101" s="1192"/>
      <c r="N101" s="1192"/>
      <c r="O101" s="1192"/>
      <c r="P101" s="1192"/>
      <c r="Q101" s="1192"/>
      <c r="R101" s="1192"/>
      <c r="S101" s="1192"/>
      <c r="T101" s="1192"/>
      <c r="U101" s="1192"/>
      <c r="V101" s="1192"/>
      <c r="W101" s="1192"/>
      <c r="X101" s="1192"/>
      <c r="Y101" s="1192"/>
      <c r="Z101" s="1192"/>
      <c r="AA101" s="1192"/>
      <c r="AB101" s="1192"/>
      <c r="AC101" s="1192"/>
      <c r="AD101" s="1192"/>
      <c r="AE101" s="1192"/>
      <c r="AF101" s="1192"/>
      <c r="AG101" s="1192"/>
      <c r="AH101" s="1192"/>
      <c r="AI101" s="1192"/>
      <c r="AJ101" s="1192"/>
      <c r="AK101" s="1192"/>
      <c r="AL101" s="1211"/>
      <c r="AO101" s="793"/>
    </row>
    <row r="102" spans="1:47" ht="9" customHeight="1" x14ac:dyDescent="0.35">
      <c r="A102" s="792"/>
      <c r="G102" s="40"/>
      <c r="H102" s="40"/>
      <c r="J102" s="11"/>
      <c r="K102" s="11"/>
      <c r="L102" s="11"/>
      <c r="M102" s="11"/>
      <c r="N102" s="11"/>
      <c r="O102" s="11"/>
      <c r="P102" s="11"/>
      <c r="Q102" s="11"/>
      <c r="R102" s="11"/>
      <c r="S102" s="11"/>
      <c r="T102" s="11"/>
      <c r="U102" s="11"/>
      <c r="V102" s="11"/>
      <c r="W102" s="11"/>
      <c r="X102" s="11"/>
      <c r="Y102" s="11"/>
      <c r="Z102" s="40"/>
      <c r="AA102" s="40"/>
      <c r="AC102" s="39"/>
      <c r="AO102" s="793"/>
    </row>
    <row r="103" spans="1:47" s="41" customFormat="1" ht="18.75" customHeight="1" x14ac:dyDescent="0.4">
      <c r="A103" s="763"/>
      <c r="Q103" s="246"/>
      <c r="R103" s="246"/>
      <c r="S103" s="246"/>
      <c r="T103" s="246"/>
      <c r="U103" s="246"/>
      <c r="Y103" s="273"/>
      <c r="AO103" s="806"/>
      <c r="AU103" s="246"/>
    </row>
    <row r="104" spans="1:47" s="41" customFormat="1" ht="18.75" customHeight="1" x14ac:dyDescent="0.45">
      <c r="A104" s="763"/>
      <c r="B104" s="41" t="s">
        <v>76</v>
      </c>
      <c r="C104" s="50"/>
      <c r="D104" s="1152" t="s">
        <v>77</v>
      </c>
      <c r="E104" s="1152"/>
      <c r="F104" s="1152"/>
      <c r="G104" s="1152"/>
      <c r="H104" s="1152"/>
      <c r="I104" s="1152"/>
      <c r="J104" s="1152"/>
      <c r="K104" s="1152"/>
      <c r="L104" s="1152"/>
      <c r="M104" s="1152"/>
      <c r="N104" s="1152"/>
      <c r="O104" s="1152"/>
      <c r="Q104" s="246"/>
      <c r="R104" s="246"/>
      <c r="S104" s="246"/>
      <c r="T104" s="246"/>
      <c r="U104" s="246"/>
      <c r="Y104" s="273"/>
      <c r="AO104" s="806"/>
      <c r="AU104" s="246"/>
    </row>
    <row r="105" spans="1:47" s="41" customFormat="1" ht="20.5" x14ac:dyDescent="0.45">
      <c r="A105" s="763"/>
      <c r="B105" s="48"/>
      <c r="C105" s="50"/>
      <c r="D105" s="80" t="s">
        <v>78</v>
      </c>
      <c r="E105" s="80"/>
      <c r="AO105" s="806"/>
      <c r="AP105" s="640"/>
      <c r="AU105" s="246"/>
    </row>
    <row r="106" spans="1:47" s="41" customFormat="1" ht="42.75" customHeight="1" x14ac:dyDescent="0.45">
      <c r="A106" s="763"/>
      <c r="B106" s="48"/>
      <c r="C106" s="50"/>
      <c r="D106" s="1334" t="s">
        <v>814</v>
      </c>
      <c r="E106" s="1219"/>
      <c r="F106" s="1219"/>
      <c r="G106" s="1219"/>
      <c r="H106" s="1219"/>
      <c r="I106" s="1219"/>
      <c r="J106" s="1219"/>
      <c r="K106" s="1219"/>
      <c r="L106" s="1219"/>
      <c r="M106" s="1219"/>
      <c r="N106" s="1219"/>
      <c r="O106" s="1219"/>
      <c r="P106" s="1219"/>
      <c r="Q106" s="1219"/>
      <c r="R106" s="1219"/>
      <c r="S106" s="1219"/>
      <c r="T106" s="1219"/>
      <c r="U106" s="1219"/>
      <c r="V106" s="1219"/>
      <c r="W106" s="1219"/>
      <c r="X106" s="1219"/>
      <c r="Y106" s="1219"/>
      <c r="Z106" s="1219"/>
      <c r="AA106" s="1219"/>
      <c r="AB106" s="1219"/>
      <c r="AC106" s="1219"/>
      <c r="AD106" s="1219"/>
      <c r="AE106" s="1219"/>
      <c r="AF106" s="1219"/>
      <c r="AG106" s="1219"/>
      <c r="AH106" s="1219"/>
      <c r="AI106" s="1219"/>
      <c r="AJ106" s="1219"/>
      <c r="AK106" s="1219"/>
      <c r="AL106" s="1219"/>
      <c r="AM106" s="1219"/>
      <c r="AO106" s="806"/>
      <c r="AU106" s="246"/>
    </row>
    <row r="107" spans="1:47" s="41" customFormat="1" ht="20.5" x14ac:dyDescent="0.45">
      <c r="A107" s="763"/>
      <c r="B107" s="48"/>
      <c r="C107" s="50"/>
      <c r="D107" s="1163" t="s">
        <v>846</v>
      </c>
      <c r="E107" s="80"/>
      <c r="AO107" s="806"/>
      <c r="AU107" s="246"/>
    </row>
    <row r="108" spans="1:47" s="41" customFormat="1" ht="13.5" customHeight="1" x14ac:dyDescent="0.45">
      <c r="A108" s="763"/>
      <c r="B108" s="48"/>
      <c r="C108" s="50"/>
      <c r="AO108" s="806"/>
      <c r="AU108" s="246"/>
    </row>
    <row r="109" spans="1:47" s="41" customFormat="1" ht="18.75" customHeight="1" x14ac:dyDescent="0.45">
      <c r="A109" s="763"/>
      <c r="B109" s="48"/>
      <c r="C109" s="50"/>
      <c r="D109" s="50" t="s">
        <v>79</v>
      </c>
      <c r="AO109" s="806"/>
      <c r="AU109" s="246"/>
    </row>
    <row r="110" spans="1:47" s="41" customFormat="1" ht="13.5" customHeight="1" x14ac:dyDescent="0.45">
      <c r="A110" s="763"/>
      <c r="B110" s="48"/>
      <c r="C110" s="50"/>
      <c r="D110" s="50"/>
      <c r="AO110" s="806"/>
      <c r="AU110" s="246"/>
    </row>
    <row r="111" spans="1:47" s="41" customFormat="1" ht="25.5" customHeight="1" x14ac:dyDescent="0.4">
      <c r="A111" s="763"/>
      <c r="D111" s="43" t="s">
        <v>80</v>
      </c>
      <c r="E111" s="1202" t="s">
        <v>815</v>
      </c>
      <c r="F111" s="1202"/>
      <c r="G111" s="1202"/>
      <c r="H111" s="1202"/>
      <c r="I111" s="1202"/>
      <c r="J111" s="1202"/>
      <c r="K111" s="1202"/>
      <c r="L111" s="1202"/>
      <c r="M111" s="1202"/>
      <c r="N111" s="1202"/>
      <c r="O111" s="1202"/>
      <c r="P111" s="1202"/>
      <c r="Q111" s="1202"/>
      <c r="R111" s="1202"/>
      <c r="S111" s="1202"/>
      <c r="T111" s="1202"/>
      <c r="U111" s="1202"/>
      <c r="V111" s="1202"/>
      <c r="W111" s="1202"/>
      <c r="X111" s="1202"/>
      <c r="Y111" s="1202"/>
      <c r="Z111" s="1202"/>
      <c r="AA111" s="1202"/>
      <c r="AB111" s="1202"/>
      <c r="AC111" s="1202"/>
      <c r="AD111" s="1202"/>
      <c r="AE111" s="1202"/>
      <c r="AF111" s="1202"/>
      <c r="AG111" s="1202"/>
      <c r="AH111" s="1202"/>
      <c r="AI111" s="1202"/>
      <c r="AJ111" s="1202"/>
      <c r="AK111" s="1202"/>
      <c r="AL111" s="1202"/>
      <c r="AM111" s="1202"/>
      <c r="AO111" s="806"/>
    </row>
    <row r="112" spans="1:47" s="41" customFormat="1" ht="8.15" customHeight="1" x14ac:dyDescent="0.4">
      <c r="A112" s="763"/>
      <c r="AO112" s="806"/>
    </row>
    <row r="113" spans="1:58" s="41" customFormat="1" ht="18" customHeight="1" x14ac:dyDescent="0.4">
      <c r="A113" s="763"/>
      <c r="E113" s="822"/>
      <c r="F113" s="823"/>
      <c r="G113" s="822"/>
      <c r="H113" s="823"/>
      <c r="I113" s="822"/>
      <c r="J113" s="49"/>
      <c r="K113" s="49"/>
      <c r="L113" s="823"/>
      <c r="Q113" s="822"/>
      <c r="R113" s="823"/>
      <c r="S113" s="822"/>
      <c r="T113" s="823"/>
      <c r="U113" s="822"/>
      <c r="V113" s="49"/>
      <c r="W113" s="49"/>
      <c r="X113" s="823"/>
      <c r="AO113" s="806"/>
    </row>
    <row r="114" spans="1:58" s="41" customFormat="1" ht="18" customHeight="1" x14ac:dyDescent="0.4">
      <c r="A114" s="763"/>
      <c r="E114" s="824"/>
      <c r="F114" s="825"/>
      <c r="G114" s="824"/>
      <c r="H114" s="825"/>
      <c r="I114" s="826"/>
      <c r="J114" s="824"/>
      <c r="K114" s="825"/>
      <c r="L114" s="825"/>
      <c r="M114" s="246"/>
      <c r="N114" s="1220" t="s">
        <v>81</v>
      </c>
      <c r="O114" s="1220"/>
      <c r="Q114" s="824"/>
      <c r="R114" s="825"/>
      <c r="S114" s="824"/>
      <c r="T114" s="825"/>
      <c r="U114" s="826"/>
      <c r="V114" s="824"/>
      <c r="W114" s="825"/>
      <c r="X114" s="825"/>
      <c r="AO114" s="806"/>
    </row>
    <row r="115" spans="1:58" s="41" customFormat="1" ht="18.75" customHeight="1" x14ac:dyDescent="0.45">
      <c r="A115" s="763"/>
      <c r="E115" s="246" t="s">
        <v>82</v>
      </c>
      <c r="F115" s="246" t="s">
        <v>82</v>
      </c>
      <c r="G115" s="246" t="s">
        <v>83</v>
      </c>
      <c r="H115" s="246" t="s">
        <v>83</v>
      </c>
      <c r="I115" s="246" t="s">
        <v>84</v>
      </c>
      <c r="J115" s="246" t="s">
        <v>84</v>
      </c>
      <c r="K115" s="246" t="s">
        <v>84</v>
      </c>
      <c r="L115" s="246" t="s">
        <v>84</v>
      </c>
      <c r="Q115" s="246" t="s">
        <v>82</v>
      </c>
      <c r="R115" s="246" t="s">
        <v>82</v>
      </c>
      <c r="S115" s="246" t="s">
        <v>83</v>
      </c>
      <c r="T115" s="246" t="s">
        <v>83</v>
      </c>
      <c r="U115" s="246" t="s">
        <v>84</v>
      </c>
      <c r="V115" s="246" t="s">
        <v>84</v>
      </c>
      <c r="W115" s="246" t="s">
        <v>84</v>
      </c>
      <c r="X115" s="246" t="s">
        <v>84</v>
      </c>
      <c r="AC115" s="59"/>
      <c r="AH115" s="59"/>
      <c r="AO115" s="806"/>
      <c r="BF115" s="50"/>
    </row>
    <row r="116" spans="1:58" s="64" customFormat="1" ht="16.5" customHeight="1" x14ac:dyDescent="0.5">
      <c r="A116" s="763"/>
      <c r="B116" s="41"/>
      <c r="C116" s="41"/>
      <c r="D116" s="41"/>
      <c r="E116" s="246"/>
      <c r="F116" s="246"/>
      <c r="G116" s="246"/>
      <c r="H116" s="246"/>
      <c r="I116" s="246"/>
      <c r="J116" s="246"/>
      <c r="K116" s="246"/>
      <c r="L116" s="246"/>
      <c r="M116" s="246"/>
      <c r="N116" s="41"/>
      <c r="O116" s="246"/>
      <c r="P116" s="41"/>
      <c r="Q116" s="246"/>
      <c r="R116" s="246"/>
      <c r="S116" s="246"/>
      <c r="T116" s="246"/>
      <c r="U116" s="246"/>
      <c r="V116" s="246"/>
      <c r="W116" s="246"/>
      <c r="X116" s="246"/>
      <c r="Y116" s="41"/>
      <c r="Z116" s="41"/>
      <c r="AA116" s="41"/>
      <c r="AB116" s="41"/>
      <c r="AC116" s="41"/>
      <c r="AD116" s="41"/>
      <c r="AE116" s="41"/>
      <c r="AF116" s="41"/>
      <c r="AG116" s="41"/>
      <c r="AH116" s="41"/>
      <c r="AI116" s="48"/>
      <c r="AJ116" s="41"/>
      <c r="AK116" s="59"/>
      <c r="AL116" s="59"/>
      <c r="AM116" s="59"/>
      <c r="AN116" s="59"/>
      <c r="AO116" s="806"/>
    </row>
    <row r="117" spans="1:58" s="41" customFormat="1" ht="19.5" customHeight="1" x14ac:dyDescent="0.4">
      <c r="A117" s="763"/>
      <c r="D117" s="41" t="s">
        <v>85</v>
      </c>
      <c r="E117" s="1182" t="s">
        <v>86</v>
      </c>
      <c r="F117" s="1182"/>
      <c r="G117" s="1182"/>
      <c r="H117" s="1182"/>
      <c r="I117" s="1182"/>
      <c r="J117" s="1182"/>
      <c r="K117" s="1182"/>
      <c r="L117" s="1182"/>
      <c r="M117" s="1182"/>
      <c r="N117" s="1182"/>
      <c r="O117" s="1182"/>
      <c r="P117" s="1182"/>
      <c r="Q117" s="1182"/>
      <c r="R117" s="1182"/>
      <c r="S117" s="1182"/>
      <c r="T117" s="1182"/>
      <c r="U117" s="1182"/>
      <c r="V117" s="1182"/>
      <c r="W117" s="1182"/>
      <c r="X117" s="1182"/>
      <c r="Y117" s="1182"/>
      <c r="Z117" s="1182"/>
      <c r="AA117" s="1182"/>
      <c r="AB117" s="1182"/>
      <c r="AC117" s="1182"/>
      <c r="AD117" s="1182"/>
      <c r="AE117" s="1182"/>
      <c r="AF117" s="1182"/>
      <c r="AG117" s="1182"/>
      <c r="AH117" s="1182"/>
      <c r="AI117" s="1182"/>
      <c r="AJ117" s="1182"/>
      <c r="AK117" s="1182"/>
      <c r="AL117" s="1182"/>
      <c r="AO117" s="806"/>
    </row>
    <row r="118" spans="1:58" s="41" customFormat="1" ht="22.5" customHeight="1" x14ac:dyDescent="0.4">
      <c r="A118" s="763"/>
      <c r="E118" s="1182"/>
      <c r="F118" s="1182"/>
      <c r="G118" s="1182"/>
      <c r="H118" s="1182"/>
      <c r="I118" s="1182"/>
      <c r="J118" s="1182"/>
      <c r="K118" s="1182"/>
      <c r="L118" s="1182"/>
      <c r="M118" s="1182"/>
      <c r="N118" s="1182"/>
      <c r="O118" s="1182"/>
      <c r="P118" s="1182"/>
      <c r="Q118" s="1182"/>
      <c r="R118" s="1182"/>
      <c r="S118" s="1182"/>
      <c r="T118" s="1182"/>
      <c r="U118" s="1182"/>
      <c r="V118" s="1182"/>
      <c r="W118" s="1182"/>
      <c r="X118" s="1182"/>
      <c r="Y118" s="1182"/>
      <c r="Z118" s="1182"/>
      <c r="AA118" s="1182"/>
      <c r="AB118" s="1182"/>
      <c r="AC118" s="1182"/>
      <c r="AD118" s="1182"/>
      <c r="AE118" s="1182"/>
      <c r="AF118" s="1182"/>
      <c r="AG118" s="1182"/>
      <c r="AH118" s="1182"/>
      <c r="AI118" s="1182"/>
      <c r="AJ118" s="1182"/>
      <c r="AK118" s="1182"/>
      <c r="AL118" s="1182"/>
      <c r="AO118" s="806"/>
    </row>
    <row r="119" spans="1:58" s="41" customFormat="1" ht="13.5" customHeight="1" x14ac:dyDescent="0.4">
      <c r="A119" s="763"/>
      <c r="AO119" s="806"/>
    </row>
    <row r="120" spans="1:58" s="41" customFormat="1" ht="8.15" customHeight="1" x14ac:dyDescent="0.4">
      <c r="A120" s="763"/>
      <c r="E120" s="822"/>
      <c r="F120" s="823"/>
      <c r="G120" s="822"/>
      <c r="H120" s="823"/>
      <c r="I120" s="822"/>
      <c r="J120" s="49"/>
      <c r="K120" s="49"/>
      <c r="L120" s="823"/>
      <c r="Q120" s="822"/>
      <c r="R120" s="823"/>
      <c r="S120" s="822"/>
      <c r="T120" s="823"/>
      <c r="U120" s="822"/>
      <c r="V120" s="49"/>
      <c r="W120" s="49"/>
      <c r="X120" s="823"/>
      <c r="AO120" s="806"/>
    </row>
    <row r="121" spans="1:58" s="41" customFormat="1" ht="18" customHeight="1" x14ac:dyDescent="0.4">
      <c r="A121" s="763"/>
      <c r="E121" s="824"/>
      <c r="F121" s="825"/>
      <c r="G121" s="824"/>
      <c r="H121" s="825"/>
      <c r="I121" s="826"/>
      <c r="J121" s="824"/>
      <c r="K121" s="825"/>
      <c r="L121" s="825"/>
      <c r="M121" s="246"/>
      <c r="N121" s="246" t="s">
        <v>81</v>
      </c>
      <c r="O121" s="246"/>
      <c r="Q121" s="824"/>
      <c r="R121" s="825"/>
      <c r="S121" s="824"/>
      <c r="T121" s="825"/>
      <c r="U121" s="826"/>
      <c r="V121" s="824"/>
      <c r="W121" s="825"/>
      <c r="X121" s="825"/>
      <c r="AO121" s="806"/>
    </row>
    <row r="122" spans="1:58" s="41" customFormat="1" ht="18" customHeight="1" x14ac:dyDescent="0.4">
      <c r="A122" s="763"/>
      <c r="E122" s="246" t="s">
        <v>82</v>
      </c>
      <c r="F122" s="246" t="s">
        <v>82</v>
      </c>
      <c r="G122" s="246" t="s">
        <v>83</v>
      </c>
      <c r="H122" s="246" t="s">
        <v>83</v>
      </c>
      <c r="I122" s="246" t="s">
        <v>84</v>
      </c>
      <c r="J122" s="246" t="s">
        <v>84</v>
      </c>
      <c r="K122" s="246" t="s">
        <v>84</v>
      </c>
      <c r="L122" s="246" t="s">
        <v>84</v>
      </c>
      <c r="M122" s="246"/>
      <c r="O122" s="246"/>
      <c r="Q122" s="246" t="s">
        <v>82</v>
      </c>
      <c r="R122" s="246" t="s">
        <v>82</v>
      </c>
      <c r="S122" s="246" t="s">
        <v>83</v>
      </c>
      <c r="T122" s="246" t="s">
        <v>83</v>
      </c>
      <c r="U122" s="246" t="s">
        <v>84</v>
      </c>
      <c r="V122" s="246" t="s">
        <v>84</v>
      </c>
      <c r="W122" s="246" t="s">
        <v>84</v>
      </c>
      <c r="X122" s="246" t="s">
        <v>84</v>
      </c>
      <c r="AI122" s="48"/>
      <c r="AO122" s="806"/>
    </row>
    <row r="123" spans="1:58" s="41" customFormat="1" ht="9.75" customHeight="1" x14ac:dyDescent="0.4">
      <c r="A123" s="763"/>
      <c r="E123" s="246"/>
      <c r="F123" s="246"/>
      <c r="G123" s="246"/>
      <c r="H123" s="246"/>
      <c r="I123" s="246"/>
      <c r="J123" s="246"/>
      <c r="K123" s="246"/>
      <c r="L123" s="246"/>
      <c r="M123" s="246"/>
      <c r="O123" s="246"/>
      <c r="Q123" s="246"/>
      <c r="R123" s="246"/>
      <c r="S123" s="246"/>
      <c r="T123" s="246"/>
      <c r="U123" s="246"/>
      <c r="V123" s="246"/>
      <c r="W123" s="246"/>
      <c r="X123" s="246"/>
      <c r="AI123" s="48"/>
      <c r="AO123" s="806"/>
    </row>
    <row r="124" spans="1:58" s="41" customFormat="1" ht="18" customHeight="1" x14ac:dyDescent="0.4">
      <c r="A124" s="763"/>
      <c r="E124" s="822"/>
      <c r="F124" s="823"/>
      <c r="G124" s="822"/>
      <c r="H124" s="823"/>
      <c r="I124" s="822"/>
      <c r="J124" s="49"/>
      <c r="K124" s="49"/>
      <c r="L124" s="823"/>
      <c r="Q124" s="822"/>
      <c r="R124" s="823"/>
      <c r="S124" s="822"/>
      <c r="T124" s="823"/>
      <c r="U124" s="822"/>
      <c r="V124" s="49"/>
      <c r="W124" s="49"/>
      <c r="X124" s="823"/>
      <c r="AI124" s="48"/>
      <c r="AO124" s="806"/>
    </row>
    <row r="125" spans="1:58" s="41" customFormat="1" ht="18" customHeight="1" x14ac:dyDescent="0.4">
      <c r="A125" s="763"/>
      <c r="E125" s="824"/>
      <c r="F125" s="825"/>
      <c r="G125" s="824"/>
      <c r="H125" s="825"/>
      <c r="I125" s="826"/>
      <c r="J125" s="824"/>
      <c r="K125" s="825"/>
      <c r="L125" s="825"/>
      <c r="M125" s="246"/>
      <c r="N125" s="246" t="s">
        <v>81</v>
      </c>
      <c r="O125" s="246"/>
      <c r="Q125" s="824"/>
      <c r="R125" s="825"/>
      <c r="S125" s="824"/>
      <c r="T125" s="825"/>
      <c r="U125" s="826"/>
      <c r="V125" s="824"/>
      <c r="W125" s="825"/>
      <c r="X125" s="825"/>
      <c r="AI125" s="48"/>
      <c r="AO125" s="806"/>
      <c r="AX125" s="43"/>
    </row>
    <row r="126" spans="1:58" s="41" customFormat="1" ht="18" customHeight="1" x14ac:dyDescent="0.4">
      <c r="A126" s="763"/>
      <c r="E126" s="246" t="s">
        <v>82</v>
      </c>
      <c r="F126" s="246" t="s">
        <v>82</v>
      </c>
      <c r="G126" s="246" t="s">
        <v>83</v>
      </c>
      <c r="H126" s="246" t="s">
        <v>83</v>
      </c>
      <c r="I126" s="246" t="s">
        <v>84</v>
      </c>
      <c r="J126" s="246" t="s">
        <v>84</v>
      </c>
      <c r="K126" s="246" t="s">
        <v>84</v>
      </c>
      <c r="L126" s="246" t="s">
        <v>84</v>
      </c>
      <c r="M126" s="246"/>
      <c r="O126" s="246"/>
      <c r="Q126" s="246" t="s">
        <v>82</v>
      </c>
      <c r="R126" s="246" t="s">
        <v>82</v>
      </c>
      <c r="S126" s="246" t="s">
        <v>83</v>
      </c>
      <c r="T126" s="246" t="s">
        <v>83</v>
      </c>
      <c r="U126" s="246" t="s">
        <v>84</v>
      </c>
      <c r="V126" s="246" t="s">
        <v>84</v>
      </c>
      <c r="W126" s="246" t="s">
        <v>84</v>
      </c>
      <c r="X126" s="246" t="s">
        <v>84</v>
      </c>
      <c r="AI126" s="48"/>
      <c r="AO126" s="806"/>
    </row>
    <row r="127" spans="1:58" s="41" customFormat="1" ht="10.5" customHeight="1" x14ac:dyDescent="0.4">
      <c r="A127" s="763"/>
      <c r="E127" s="246"/>
      <c r="F127" s="246"/>
      <c r="G127" s="246"/>
      <c r="H127" s="246"/>
      <c r="I127" s="246"/>
      <c r="J127" s="246"/>
      <c r="K127" s="246"/>
      <c r="L127" s="246"/>
      <c r="M127" s="246"/>
      <c r="O127" s="246"/>
      <c r="Q127" s="246"/>
      <c r="R127" s="246"/>
      <c r="S127" s="246"/>
      <c r="T127" s="246"/>
      <c r="U127" s="246"/>
      <c r="V127" s="246"/>
      <c r="W127" s="246"/>
      <c r="X127" s="246"/>
      <c r="AI127" s="48"/>
      <c r="AO127" s="806"/>
    </row>
    <row r="128" spans="1:58" s="41" customFormat="1" ht="18" customHeight="1" x14ac:dyDescent="0.4">
      <c r="A128" s="763"/>
      <c r="E128" s="822"/>
      <c r="F128" s="823"/>
      <c r="G128" s="822"/>
      <c r="H128" s="823"/>
      <c r="I128" s="822"/>
      <c r="J128" s="49"/>
      <c r="K128" s="49"/>
      <c r="L128" s="823"/>
      <c r="Q128" s="822"/>
      <c r="R128" s="823"/>
      <c r="S128" s="822"/>
      <c r="T128" s="823"/>
      <c r="U128" s="822"/>
      <c r="V128" s="49"/>
      <c r="W128" s="49"/>
      <c r="X128" s="823"/>
      <c r="AI128" s="48"/>
      <c r="AO128" s="806"/>
    </row>
    <row r="129" spans="1:50" s="41" customFormat="1" ht="18" customHeight="1" x14ac:dyDescent="0.4">
      <c r="A129" s="763"/>
      <c r="E129" s="824"/>
      <c r="F129" s="825"/>
      <c r="G129" s="824"/>
      <c r="H129" s="825"/>
      <c r="I129" s="826"/>
      <c r="J129" s="824"/>
      <c r="K129" s="825"/>
      <c r="L129" s="825"/>
      <c r="M129" s="246"/>
      <c r="N129" s="246" t="s">
        <v>81</v>
      </c>
      <c r="O129" s="246"/>
      <c r="Q129" s="824"/>
      <c r="R129" s="825"/>
      <c r="S129" s="824"/>
      <c r="T129" s="825"/>
      <c r="U129" s="826"/>
      <c r="V129" s="824"/>
      <c r="W129" s="825"/>
      <c r="X129" s="825"/>
      <c r="AI129" s="48"/>
      <c r="AO129" s="806"/>
    </row>
    <row r="130" spans="1:50" s="41" customFormat="1" ht="18" customHeight="1" x14ac:dyDescent="0.4">
      <c r="A130" s="763"/>
      <c r="E130" s="246" t="s">
        <v>82</v>
      </c>
      <c r="F130" s="246" t="s">
        <v>82</v>
      </c>
      <c r="G130" s="246" t="s">
        <v>83</v>
      </c>
      <c r="H130" s="246" t="s">
        <v>83</v>
      </c>
      <c r="I130" s="246" t="s">
        <v>84</v>
      </c>
      <c r="J130" s="246" t="s">
        <v>84</v>
      </c>
      <c r="K130" s="246" t="s">
        <v>84</v>
      </c>
      <c r="L130" s="246" t="s">
        <v>84</v>
      </c>
      <c r="M130" s="246"/>
      <c r="O130" s="246"/>
      <c r="Q130" s="246" t="s">
        <v>82</v>
      </c>
      <c r="R130" s="246" t="s">
        <v>82</v>
      </c>
      <c r="S130" s="246" t="s">
        <v>83</v>
      </c>
      <c r="T130" s="246" t="s">
        <v>83</v>
      </c>
      <c r="U130" s="246" t="s">
        <v>84</v>
      </c>
      <c r="V130" s="246" t="s">
        <v>84</v>
      </c>
      <c r="W130" s="246" t="s">
        <v>84</v>
      </c>
      <c r="X130" s="246" t="s">
        <v>84</v>
      </c>
      <c r="AI130" s="48"/>
      <c r="AO130" s="806"/>
    </row>
    <row r="131" spans="1:50" s="41" customFormat="1" ht="18" customHeight="1" x14ac:dyDescent="0.4">
      <c r="A131" s="763"/>
      <c r="E131" s="246"/>
      <c r="F131" s="246"/>
      <c r="G131" s="246"/>
      <c r="H131" s="246"/>
      <c r="I131" s="246"/>
      <c r="J131" s="246"/>
      <c r="K131" s="246"/>
      <c r="L131" s="246"/>
      <c r="M131" s="246"/>
      <c r="O131" s="246"/>
      <c r="Q131" s="246"/>
      <c r="R131" s="246"/>
      <c r="S131" s="246"/>
      <c r="T131" s="246"/>
      <c r="U131" s="246"/>
      <c r="V131" s="246"/>
      <c r="W131" s="246"/>
      <c r="X131" s="246"/>
      <c r="AI131" s="48"/>
      <c r="AO131" s="806"/>
    </row>
    <row r="132" spans="1:50" s="41" customFormat="1" ht="23.25" customHeight="1" x14ac:dyDescent="0.4">
      <c r="A132" s="763"/>
      <c r="B132" s="612"/>
      <c r="D132" s="43" t="s">
        <v>87</v>
      </c>
      <c r="E132" s="1333" t="s">
        <v>88</v>
      </c>
      <c r="F132" s="1333"/>
      <c r="G132" s="1333"/>
      <c r="H132" s="1333"/>
      <c r="I132" s="1333"/>
      <c r="J132" s="1333"/>
      <c r="K132" s="1333"/>
      <c r="L132" s="1333"/>
      <c r="M132" s="1333"/>
      <c r="N132" s="1333"/>
      <c r="O132" s="1333"/>
      <c r="P132" s="1333"/>
      <c r="Q132" s="1333"/>
      <c r="R132" s="1333"/>
      <c r="S132" s="1333"/>
      <c r="T132" s="1333"/>
      <c r="U132" s="1333"/>
      <c r="V132" s="1333"/>
      <c r="W132" s="1333"/>
      <c r="X132" s="1333"/>
      <c r="Y132" s="1333"/>
      <c r="Z132" s="1333"/>
      <c r="AA132" s="1333"/>
      <c r="AB132" s="1333"/>
      <c r="AC132" s="1333"/>
      <c r="AD132" s="1333"/>
      <c r="AE132" s="1333"/>
      <c r="AF132" s="1333"/>
      <c r="AG132" s="1333"/>
      <c r="AH132" s="1333"/>
      <c r="AI132" s="1333"/>
      <c r="AJ132" s="1333"/>
      <c r="AK132" s="1333"/>
      <c r="AL132" s="1333"/>
      <c r="AM132" s="65"/>
      <c r="AO132" s="806"/>
    </row>
    <row r="133" spans="1:50" s="41" customFormat="1" ht="18.75" customHeight="1" x14ac:dyDescent="0.5">
      <c r="A133" s="763"/>
      <c r="B133" s="66"/>
      <c r="C133" s="67"/>
      <c r="E133" s="1204"/>
      <c r="F133" s="1205"/>
      <c r="G133" s="1205"/>
      <c r="H133" s="1205"/>
      <c r="I133" s="1205"/>
      <c r="J133" s="1205"/>
      <c r="K133" s="1205"/>
      <c r="L133" s="1205"/>
      <c r="M133" s="1205"/>
      <c r="N133" s="1205"/>
      <c r="O133" s="1205"/>
      <c r="P133" s="1205"/>
      <c r="Q133" s="1205"/>
      <c r="R133" s="1205"/>
      <c r="S133" s="1205"/>
      <c r="T133" s="1205"/>
      <c r="U133" s="1205"/>
      <c r="V133" s="1205"/>
      <c r="W133" s="1205"/>
      <c r="X133" s="1205"/>
      <c r="Y133" s="1205"/>
      <c r="Z133" s="1205"/>
      <c r="AA133" s="1205"/>
      <c r="AB133" s="1205"/>
      <c r="AC133" s="1205"/>
      <c r="AD133" s="1205"/>
      <c r="AE133" s="1205"/>
      <c r="AF133" s="1205"/>
      <c r="AG133" s="1205"/>
      <c r="AH133" s="1205"/>
      <c r="AI133" s="1205"/>
      <c r="AJ133" s="1205"/>
      <c r="AK133" s="1205"/>
      <c r="AL133" s="1206"/>
      <c r="AO133" s="806"/>
      <c r="AX133" s="68"/>
    </row>
    <row r="134" spans="1:50" s="41" customFormat="1" ht="21.75" customHeight="1" x14ac:dyDescent="0.5">
      <c r="A134" s="763"/>
      <c r="B134" s="66"/>
      <c r="C134" s="67"/>
      <c r="E134" s="1207"/>
      <c r="F134" s="1208"/>
      <c r="G134" s="1208"/>
      <c r="H134" s="1208"/>
      <c r="I134" s="1208"/>
      <c r="J134" s="1208"/>
      <c r="K134" s="1208"/>
      <c r="L134" s="1208"/>
      <c r="M134" s="1208"/>
      <c r="N134" s="1208"/>
      <c r="O134" s="1208"/>
      <c r="P134" s="1208"/>
      <c r="Q134" s="1208"/>
      <c r="R134" s="1208"/>
      <c r="S134" s="1208"/>
      <c r="T134" s="1208"/>
      <c r="U134" s="1208"/>
      <c r="V134" s="1208"/>
      <c r="W134" s="1208"/>
      <c r="X134" s="1208"/>
      <c r="Y134" s="1208"/>
      <c r="Z134" s="1208"/>
      <c r="AA134" s="1208"/>
      <c r="AB134" s="1208"/>
      <c r="AC134" s="1208"/>
      <c r="AD134" s="1208"/>
      <c r="AE134" s="1208"/>
      <c r="AF134" s="1208"/>
      <c r="AG134" s="1208"/>
      <c r="AH134" s="1208"/>
      <c r="AI134" s="1208"/>
      <c r="AJ134" s="1208"/>
      <c r="AK134" s="1208"/>
      <c r="AL134" s="1209"/>
      <c r="AO134" s="806"/>
      <c r="AX134" s="68"/>
    </row>
    <row r="135" spans="1:50" s="41" customFormat="1" ht="21.75" customHeight="1" x14ac:dyDescent="0.4">
      <c r="A135" s="763"/>
      <c r="B135" s="66"/>
      <c r="C135" s="69"/>
      <c r="E135" s="1207"/>
      <c r="F135" s="1208"/>
      <c r="G135" s="1208"/>
      <c r="H135" s="1208"/>
      <c r="I135" s="1208"/>
      <c r="J135" s="1208"/>
      <c r="K135" s="1208"/>
      <c r="L135" s="1208"/>
      <c r="M135" s="1208"/>
      <c r="N135" s="1208"/>
      <c r="O135" s="1208"/>
      <c r="P135" s="1208"/>
      <c r="Q135" s="1208"/>
      <c r="R135" s="1208"/>
      <c r="S135" s="1208"/>
      <c r="T135" s="1208"/>
      <c r="U135" s="1208"/>
      <c r="V135" s="1208"/>
      <c r="W135" s="1208"/>
      <c r="X135" s="1208"/>
      <c r="Y135" s="1208"/>
      <c r="Z135" s="1208"/>
      <c r="AA135" s="1208"/>
      <c r="AB135" s="1208"/>
      <c r="AC135" s="1208"/>
      <c r="AD135" s="1208"/>
      <c r="AE135" s="1208"/>
      <c r="AF135" s="1208"/>
      <c r="AG135" s="1208"/>
      <c r="AH135" s="1208"/>
      <c r="AI135" s="1208"/>
      <c r="AJ135" s="1208"/>
      <c r="AK135" s="1208"/>
      <c r="AL135" s="1209"/>
      <c r="AO135" s="806"/>
    </row>
    <row r="136" spans="1:50" s="41" customFormat="1" ht="21.75" customHeight="1" x14ac:dyDescent="0.4">
      <c r="A136" s="763"/>
      <c r="B136" s="66"/>
      <c r="C136" s="69"/>
      <c r="E136" s="1210"/>
      <c r="F136" s="1192"/>
      <c r="G136" s="1192"/>
      <c r="H136" s="1192"/>
      <c r="I136" s="1192"/>
      <c r="J136" s="1192"/>
      <c r="K136" s="1192"/>
      <c r="L136" s="1192"/>
      <c r="M136" s="1192"/>
      <c r="N136" s="1192"/>
      <c r="O136" s="1192"/>
      <c r="P136" s="1192"/>
      <c r="Q136" s="1192"/>
      <c r="R136" s="1192"/>
      <c r="S136" s="1192"/>
      <c r="T136" s="1192"/>
      <c r="U136" s="1192"/>
      <c r="V136" s="1192"/>
      <c r="W136" s="1192"/>
      <c r="X136" s="1192"/>
      <c r="Y136" s="1192"/>
      <c r="Z136" s="1192"/>
      <c r="AA136" s="1192"/>
      <c r="AB136" s="1192"/>
      <c r="AC136" s="1192"/>
      <c r="AD136" s="1192"/>
      <c r="AE136" s="1192"/>
      <c r="AF136" s="1192"/>
      <c r="AG136" s="1192"/>
      <c r="AH136" s="1192"/>
      <c r="AI136" s="1192"/>
      <c r="AJ136" s="1192"/>
      <c r="AK136" s="1192"/>
      <c r="AL136" s="1211"/>
      <c r="AO136" s="806"/>
    </row>
    <row r="137" spans="1:50" ht="18" customHeight="1" x14ac:dyDescent="0.35">
      <c r="A137" s="792"/>
      <c r="E137" s="40"/>
      <c r="F137" s="40"/>
      <c r="G137" s="40"/>
      <c r="H137" s="40"/>
      <c r="I137" s="40"/>
      <c r="J137" s="40"/>
      <c r="K137" s="40"/>
      <c r="L137" s="40"/>
      <c r="M137" s="40"/>
      <c r="O137" s="40"/>
      <c r="Q137" s="40"/>
      <c r="R137" s="40"/>
      <c r="S137" s="40"/>
      <c r="T137" s="40"/>
      <c r="U137" s="40"/>
      <c r="V137" s="40"/>
      <c r="W137" s="40"/>
      <c r="X137" s="40"/>
      <c r="AE137" s="12"/>
      <c r="AF137" s="12"/>
      <c r="AG137" s="12"/>
      <c r="AH137" s="12"/>
      <c r="AI137" s="13"/>
      <c r="AO137" s="793"/>
    </row>
    <row r="138" spans="1:50" ht="17.5" x14ac:dyDescent="0.35">
      <c r="A138" s="810"/>
      <c r="B138" s="827"/>
      <c r="C138" s="827"/>
      <c r="D138" s="828"/>
      <c r="E138" s="828"/>
      <c r="F138" s="828"/>
      <c r="G138" s="828"/>
      <c r="H138" s="828"/>
      <c r="I138" s="828"/>
      <c r="J138" s="828"/>
      <c r="K138" s="828"/>
      <c r="L138" s="828"/>
      <c r="M138" s="828"/>
      <c r="N138" s="828"/>
      <c r="O138" s="828"/>
      <c r="P138" s="828"/>
      <c r="Q138" s="828"/>
      <c r="R138" s="828"/>
      <c r="S138" s="828"/>
      <c r="T138" s="828"/>
      <c r="U138" s="828"/>
      <c r="V138" s="828"/>
      <c r="W138" s="828"/>
      <c r="X138" s="828"/>
      <c r="Y138" s="828"/>
      <c r="Z138" s="828"/>
      <c r="AA138" s="828"/>
      <c r="AB138" s="828"/>
      <c r="AC138" s="828"/>
      <c r="AD138" s="828"/>
      <c r="AE138" s="828"/>
      <c r="AF138" s="815"/>
      <c r="AG138" s="815"/>
      <c r="AH138" s="815"/>
      <c r="AI138" s="816"/>
      <c r="AJ138" s="815"/>
      <c r="AK138" s="817"/>
      <c r="AL138" s="817"/>
      <c r="AM138" s="817"/>
      <c r="AN138" s="817" t="s">
        <v>58</v>
      </c>
      <c r="AO138" s="829"/>
    </row>
    <row r="139" spans="1:50" s="41" customFormat="1" ht="35.25" customHeight="1" x14ac:dyDescent="0.4">
      <c r="A139" s="830"/>
      <c r="B139" s="831" t="s">
        <v>89</v>
      </c>
      <c r="C139" s="831"/>
      <c r="D139" s="832" t="s">
        <v>90</v>
      </c>
      <c r="E139" s="833"/>
      <c r="F139" s="833"/>
      <c r="G139" s="833"/>
      <c r="H139" s="833"/>
      <c r="I139" s="833"/>
      <c r="J139" s="833"/>
      <c r="K139" s="833"/>
      <c r="L139" s="833"/>
      <c r="M139" s="833"/>
      <c r="N139" s="831"/>
      <c r="O139" s="833"/>
      <c r="P139" s="831"/>
      <c r="Q139" s="833"/>
      <c r="R139" s="833"/>
      <c r="S139" s="833"/>
      <c r="T139" s="833"/>
      <c r="U139" s="833"/>
      <c r="V139" s="833"/>
      <c r="W139" s="833"/>
      <c r="X139" s="833"/>
      <c r="Y139" s="831"/>
      <c r="Z139" s="831"/>
      <c r="AA139" s="831"/>
      <c r="AB139" s="831"/>
      <c r="AC139" s="831"/>
      <c r="AD139" s="831"/>
      <c r="AE139" s="831"/>
      <c r="AF139" s="831"/>
      <c r="AG139" s="831"/>
      <c r="AH139" s="831"/>
      <c r="AI139" s="831"/>
      <c r="AJ139" s="831"/>
      <c r="AK139" s="1187" t="s">
        <v>91</v>
      </c>
      <c r="AL139" s="1187"/>
      <c r="AM139" s="1187"/>
      <c r="AN139" s="1187"/>
      <c r="AO139" s="834"/>
      <c r="AP139" s="51"/>
      <c r="AQ139" s="51"/>
      <c r="AR139" s="51"/>
      <c r="AS139" s="51"/>
    </row>
    <row r="140" spans="1:50" s="41" customFormat="1" ht="24.75" customHeight="1" x14ac:dyDescent="0.4">
      <c r="A140" s="763"/>
      <c r="E140" s="246"/>
      <c r="F140" s="246"/>
      <c r="G140" s="246"/>
      <c r="H140" s="246"/>
      <c r="I140" s="246"/>
      <c r="J140" s="246"/>
      <c r="K140" s="246"/>
      <c r="L140" s="246"/>
      <c r="M140" s="246"/>
      <c r="O140" s="246"/>
      <c r="Q140" s="246"/>
      <c r="R140" s="246"/>
      <c r="S140" s="246"/>
      <c r="T140" s="246"/>
      <c r="U140" s="246"/>
      <c r="V140" s="246"/>
      <c r="W140" s="246"/>
      <c r="X140" s="246"/>
      <c r="AK140" s="59"/>
      <c r="AL140" s="246" t="s">
        <v>92</v>
      </c>
      <c r="AM140" s="246"/>
      <c r="AN140" s="246" t="s">
        <v>93</v>
      </c>
      <c r="AO140" s="806"/>
    </row>
    <row r="141" spans="1:50" s="41" customFormat="1" ht="24.75" customHeight="1" x14ac:dyDescent="0.4">
      <c r="A141" s="763"/>
      <c r="B141" s="70" t="s">
        <v>94</v>
      </c>
      <c r="C141" s="59"/>
      <c r="D141" s="1182" t="s">
        <v>847</v>
      </c>
      <c r="E141" s="1182"/>
      <c r="F141" s="1182"/>
      <c r="G141" s="1182"/>
      <c r="H141" s="1182"/>
      <c r="I141" s="1182"/>
      <c r="J141" s="1182"/>
      <c r="K141" s="1182"/>
      <c r="L141" s="1182"/>
      <c r="M141" s="1182"/>
      <c r="N141" s="1182"/>
      <c r="O141" s="1182"/>
      <c r="P141" s="1182"/>
      <c r="Q141" s="1182"/>
      <c r="R141" s="1182"/>
      <c r="S141" s="1182"/>
      <c r="T141" s="1182"/>
      <c r="U141" s="1182"/>
      <c r="V141" s="1182"/>
      <c r="W141" s="1182"/>
      <c r="X141" s="1182"/>
      <c r="Y141" s="1182"/>
      <c r="Z141" s="1182"/>
      <c r="AA141" s="1182"/>
      <c r="AB141" s="1182"/>
      <c r="AC141" s="1182"/>
      <c r="AD141" s="1182"/>
      <c r="AE141" s="1182"/>
      <c r="AF141" s="1182"/>
      <c r="AH141" s="51"/>
      <c r="AI141" s="51"/>
      <c r="AJ141" s="51"/>
      <c r="AK141" s="59"/>
      <c r="AL141" s="820"/>
      <c r="AM141" s="249"/>
      <c r="AN141" s="820"/>
      <c r="AO141" s="835"/>
      <c r="AS141" s="488"/>
    </row>
    <row r="142" spans="1:50" s="41" customFormat="1" ht="111.75" customHeight="1" x14ac:dyDescent="0.4">
      <c r="A142" s="763"/>
      <c r="B142" s="59"/>
      <c r="C142" s="59"/>
      <c r="D142" s="1182"/>
      <c r="E142" s="1182"/>
      <c r="F142" s="1182"/>
      <c r="G142" s="1182"/>
      <c r="H142" s="1182"/>
      <c r="I142" s="1182"/>
      <c r="J142" s="1182"/>
      <c r="K142" s="1182"/>
      <c r="L142" s="1182"/>
      <c r="M142" s="1182"/>
      <c r="N142" s="1182"/>
      <c r="O142" s="1182"/>
      <c r="P142" s="1182"/>
      <c r="Q142" s="1182"/>
      <c r="R142" s="1182"/>
      <c r="S142" s="1182"/>
      <c r="T142" s="1182"/>
      <c r="U142" s="1182"/>
      <c r="V142" s="1182"/>
      <c r="W142" s="1182"/>
      <c r="X142" s="1182"/>
      <c r="Y142" s="1182"/>
      <c r="Z142" s="1182"/>
      <c r="AA142" s="1182"/>
      <c r="AB142" s="1182"/>
      <c r="AC142" s="1182"/>
      <c r="AD142" s="1182"/>
      <c r="AE142" s="1182"/>
      <c r="AF142" s="1182"/>
      <c r="AK142" s="59"/>
      <c r="AL142" s="43"/>
      <c r="AM142" s="43"/>
      <c r="AN142" s="43"/>
      <c r="AO142" s="835"/>
    </row>
    <row r="143" spans="1:50" s="41" customFormat="1" ht="24" customHeight="1" x14ac:dyDescent="0.4">
      <c r="A143" s="763"/>
      <c r="B143" s="59"/>
      <c r="C143" s="59"/>
      <c r="D143" s="1202" t="s">
        <v>95</v>
      </c>
      <c r="E143" s="1202"/>
      <c r="F143" s="1202"/>
      <c r="G143" s="1202"/>
      <c r="H143" s="1202"/>
      <c r="I143" s="1202"/>
      <c r="J143" s="1202"/>
      <c r="K143" s="1202"/>
      <c r="L143" s="1202"/>
      <c r="M143" s="1202"/>
      <c r="N143" s="1202"/>
      <c r="O143" s="1202"/>
      <c r="P143" s="1202"/>
      <c r="Q143" s="1202"/>
      <c r="R143" s="1202"/>
      <c r="S143" s="1202"/>
      <c r="T143" s="1202"/>
      <c r="U143" s="1202"/>
      <c r="V143" s="1202"/>
      <c r="W143" s="1202"/>
      <c r="X143" s="1202"/>
      <c r="Y143" s="1202"/>
      <c r="Z143" s="1202"/>
      <c r="AA143" s="1202"/>
      <c r="AB143" s="1202"/>
      <c r="AC143" s="1202"/>
      <c r="AD143" s="1202"/>
      <c r="AE143" s="1202"/>
      <c r="AF143" s="1202"/>
      <c r="AG143" s="48"/>
      <c r="AH143" s="48"/>
      <c r="AI143" s="48"/>
      <c r="AK143" s="59"/>
      <c r="AL143" s="43"/>
      <c r="AM143" s="43"/>
      <c r="AN143" s="43"/>
      <c r="AO143" s="835"/>
    </row>
    <row r="144" spans="1:50" s="41" customFormat="1" ht="20" x14ac:dyDescent="0.4">
      <c r="A144" s="763"/>
      <c r="B144" s="59"/>
      <c r="C144" s="59"/>
      <c r="E144" s="836"/>
      <c r="F144" s="251" t="s">
        <v>96</v>
      </c>
      <c r="H144" s="251"/>
      <c r="I144" s="251"/>
      <c r="J144" s="604"/>
      <c r="K144" s="604"/>
      <c r="L144" s="604"/>
      <c r="M144" s="604"/>
      <c r="N144" s="604"/>
      <c r="O144" s="604"/>
      <c r="P144" s="604"/>
      <c r="Q144" s="604"/>
      <c r="R144" s="604"/>
      <c r="S144" s="604"/>
      <c r="T144" s="604"/>
      <c r="U144" s="604"/>
      <c r="V144" s="604"/>
      <c r="W144" s="534"/>
      <c r="X144" s="534"/>
      <c r="Y144" s="48"/>
      <c r="Z144" s="48"/>
      <c r="AA144" s="48"/>
      <c r="AB144" s="48"/>
      <c r="AC144" s="48"/>
      <c r="AD144" s="48"/>
      <c r="AE144" s="48"/>
      <c r="AF144" s="48"/>
      <c r="AG144" s="48"/>
      <c r="AH144" s="48"/>
      <c r="AI144" s="48"/>
      <c r="AK144" s="59"/>
      <c r="AL144" s="43"/>
      <c r="AM144" s="43"/>
      <c r="AN144" s="43"/>
      <c r="AO144" s="835"/>
    </row>
    <row r="145" spans="1:41" s="41" customFormat="1" ht="20" x14ac:dyDescent="0.4">
      <c r="A145" s="763"/>
      <c r="B145" s="59"/>
      <c r="C145" s="59"/>
      <c r="E145" s="836"/>
      <c r="F145" s="251" t="s">
        <v>97</v>
      </c>
      <c r="H145" s="251"/>
      <c r="I145" s="251"/>
      <c r="J145" s="604"/>
      <c r="K145" s="604"/>
      <c r="L145" s="604"/>
      <c r="M145" s="604"/>
      <c r="N145" s="604"/>
      <c r="O145" s="604"/>
      <c r="P145" s="604"/>
      <c r="Q145" s="604"/>
      <c r="R145" s="604"/>
      <c r="S145" s="604"/>
      <c r="T145" s="604"/>
      <c r="U145" s="604"/>
      <c r="V145" s="604"/>
      <c r="W145" s="534"/>
      <c r="X145" s="534"/>
      <c r="Y145" s="48"/>
      <c r="Z145" s="48"/>
      <c r="AA145" s="48"/>
      <c r="AB145" s="48"/>
      <c r="AC145" s="48"/>
      <c r="AD145" s="48"/>
      <c r="AE145" s="48"/>
      <c r="AF145" s="48"/>
      <c r="AG145" s="48"/>
      <c r="AH145" s="48"/>
      <c r="AI145" s="48"/>
      <c r="AK145" s="59"/>
      <c r="AL145" s="43"/>
      <c r="AM145" s="43"/>
      <c r="AN145" s="43"/>
      <c r="AO145" s="835"/>
    </row>
    <row r="146" spans="1:41" s="41" customFormat="1" ht="20" x14ac:dyDescent="0.4">
      <c r="A146" s="763"/>
      <c r="B146" s="59"/>
      <c r="C146" s="59"/>
      <c r="E146" s="836"/>
      <c r="F146" s="251" t="s">
        <v>98</v>
      </c>
      <c r="H146" s="251"/>
      <c r="I146" s="251"/>
      <c r="J146" s="1192"/>
      <c r="K146" s="1192"/>
      <c r="L146" s="1192"/>
      <c r="M146" s="1192"/>
      <c r="N146" s="1192"/>
      <c r="O146" s="1192"/>
      <c r="P146" s="1192"/>
      <c r="Q146" s="1192"/>
      <c r="R146" s="1192"/>
      <c r="S146" s="1192"/>
      <c r="T146" s="1192"/>
      <c r="U146" s="1192"/>
      <c r="V146" s="1192"/>
      <c r="W146" s="1192"/>
      <c r="X146" s="1192"/>
      <c r="Y146" s="1192"/>
      <c r="Z146" s="1192"/>
      <c r="AA146" s="1192"/>
      <c r="AB146" s="1192"/>
      <c r="AC146" s="1192"/>
      <c r="AD146" s="1192"/>
      <c r="AE146" s="1192"/>
      <c r="AF146" s="1192"/>
      <c r="AG146" s="48"/>
      <c r="AH146" s="48"/>
      <c r="AI146" s="48"/>
      <c r="AK146" s="59"/>
      <c r="AL146" s="43"/>
      <c r="AM146" s="43"/>
      <c r="AN146" s="43"/>
      <c r="AO146" s="835"/>
    </row>
    <row r="147" spans="1:41" s="41" customFormat="1" ht="24" customHeight="1" x14ac:dyDescent="0.4">
      <c r="A147" s="763"/>
      <c r="B147" s="59"/>
      <c r="C147" s="59"/>
      <c r="D147" s="604"/>
      <c r="E147" s="604"/>
      <c r="F147" s="251"/>
      <c r="G147" s="251"/>
      <c r="H147" s="251"/>
      <c r="I147" s="251"/>
      <c r="J147" s="604"/>
      <c r="K147" s="604"/>
      <c r="L147" s="604"/>
      <c r="M147" s="604"/>
      <c r="N147" s="604"/>
      <c r="O147" s="604"/>
      <c r="P147" s="604"/>
      <c r="Q147" s="604"/>
      <c r="R147" s="604"/>
      <c r="S147" s="604"/>
      <c r="T147" s="604"/>
      <c r="U147" s="604"/>
      <c r="V147" s="604"/>
      <c r="W147" s="534"/>
      <c r="X147" s="534"/>
      <c r="Y147" s="48"/>
      <c r="Z147" s="48"/>
      <c r="AA147" s="48"/>
      <c r="AB147" s="48"/>
      <c r="AC147" s="48"/>
      <c r="AD147" s="48"/>
      <c r="AE147" s="48"/>
      <c r="AF147" s="48"/>
      <c r="AG147" s="48"/>
      <c r="AH147" s="48"/>
      <c r="AI147" s="48"/>
      <c r="AK147" s="59"/>
      <c r="AL147" s="43"/>
      <c r="AM147" s="43"/>
      <c r="AN147" s="43"/>
      <c r="AO147" s="835"/>
    </row>
    <row r="148" spans="1:41" s="41" customFormat="1" ht="24" customHeight="1" x14ac:dyDescent="0.4">
      <c r="A148" s="763"/>
      <c r="B148" s="59"/>
      <c r="C148" s="59"/>
      <c r="D148" s="251" t="s">
        <v>99</v>
      </c>
      <c r="E148" s="604"/>
      <c r="F148" s="251"/>
      <c r="G148" s="251"/>
      <c r="H148" s="251"/>
      <c r="I148" s="251"/>
      <c r="J148" s="604"/>
      <c r="K148" s="604"/>
      <c r="L148" s="604"/>
      <c r="M148" s="604"/>
      <c r="N148" s="604"/>
      <c r="O148" s="604"/>
      <c r="P148" s="604"/>
      <c r="Q148" s="604"/>
      <c r="R148" s="604"/>
      <c r="S148" s="604"/>
      <c r="T148" s="604"/>
      <c r="U148" s="604"/>
      <c r="V148" s="604"/>
      <c r="W148" s="534"/>
      <c r="X148" s="534"/>
      <c r="Y148" s="48"/>
      <c r="Z148" s="48"/>
      <c r="AA148" s="48"/>
      <c r="AB148" s="48"/>
      <c r="AC148" s="48"/>
      <c r="AD148" s="48"/>
      <c r="AE148" s="48"/>
      <c r="AF148" s="48"/>
      <c r="AG148" s="48"/>
      <c r="AH148" s="48"/>
      <c r="AI148" s="48"/>
      <c r="AK148" s="59"/>
      <c r="AL148" s="43"/>
      <c r="AM148" s="43"/>
      <c r="AN148" s="43"/>
      <c r="AO148" s="835"/>
    </row>
    <row r="149" spans="1:41" s="41" customFormat="1" ht="21" customHeight="1" x14ac:dyDescent="0.4">
      <c r="A149" s="763"/>
      <c r="B149" s="59"/>
      <c r="C149" s="59"/>
      <c r="D149" s="1204"/>
      <c r="E149" s="1205"/>
      <c r="F149" s="1205"/>
      <c r="G149" s="1205"/>
      <c r="H149" s="1205"/>
      <c r="I149" s="1205"/>
      <c r="J149" s="1205"/>
      <c r="K149" s="1205"/>
      <c r="L149" s="1205"/>
      <c r="M149" s="1205"/>
      <c r="N149" s="1205"/>
      <c r="O149" s="1205"/>
      <c r="P149" s="1205"/>
      <c r="Q149" s="1205"/>
      <c r="R149" s="1205"/>
      <c r="S149" s="1205"/>
      <c r="T149" s="1205"/>
      <c r="U149" s="1205"/>
      <c r="V149" s="1205"/>
      <c r="W149" s="1205"/>
      <c r="X149" s="1205"/>
      <c r="Y149" s="1205"/>
      <c r="Z149" s="1205"/>
      <c r="AA149" s="1205"/>
      <c r="AB149" s="1205"/>
      <c r="AC149" s="1205"/>
      <c r="AD149" s="1205"/>
      <c r="AE149" s="1205"/>
      <c r="AF149" s="1206"/>
      <c r="AG149" s="1"/>
      <c r="AH149" s="1"/>
      <c r="AI149" s="1"/>
      <c r="AJ149" s="1"/>
      <c r="AK149" s="59"/>
      <c r="AL149" s="43"/>
      <c r="AM149" s="43"/>
      <c r="AN149" s="43"/>
      <c r="AO149" s="835"/>
    </row>
    <row r="150" spans="1:41" s="41" customFormat="1" ht="21" customHeight="1" x14ac:dyDescent="0.4">
      <c r="A150" s="763"/>
      <c r="B150" s="59"/>
      <c r="C150" s="59"/>
      <c r="D150" s="1207"/>
      <c r="E150" s="1208"/>
      <c r="F150" s="1208"/>
      <c r="G150" s="1208"/>
      <c r="H150" s="1208"/>
      <c r="I150" s="1208"/>
      <c r="J150" s="1208"/>
      <c r="K150" s="1208"/>
      <c r="L150" s="1208"/>
      <c r="M150" s="1208"/>
      <c r="N150" s="1208"/>
      <c r="O150" s="1208"/>
      <c r="P150" s="1208"/>
      <c r="Q150" s="1208"/>
      <c r="R150" s="1208"/>
      <c r="S150" s="1208"/>
      <c r="T150" s="1208"/>
      <c r="U150" s="1208"/>
      <c r="V150" s="1208"/>
      <c r="W150" s="1208"/>
      <c r="X150" s="1208"/>
      <c r="Y150" s="1208"/>
      <c r="Z150" s="1208"/>
      <c r="AA150" s="1208"/>
      <c r="AB150" s="1208"/>
      <c r="AC150" s="1208"/>
      <c r="AD150" s="1208"/>
      <c r="AE150" s="1208"/>
      <c r="AF150" s="1209"/>
      <c r="AG150" s="43"/>
      <c r="AH150" s="43"/>
      <c r="AI150" s="43"/>
      <c r="AJ150" s="43"/>
      <c r="AK150" s="59"/>
      <c r="AL150" s="43"/>
      <c r="AM150" s="43"/>
      <c r="AN150" s="43"/>
      <c r="AO150" s="835"/>
    </row>
    <row r="151" spans="1:41" s="41" customFormat="1" ht="21" customHeight="1" x14ac:dyDescent="0.4">
      <c r="A151" s="763"/>
      <c r="B151" s="59"/>
      <c r="C151" s="59"/>
      <c r="D151" s="1210"/>
      <c r="E151" s="1192"/>
      <c r="F151" s="1192"/>
      <c r="G151" s="1192"/>
      <c r="H151" s="1192"/>
      <c r="I151" s="1192"/>
      <c r="J151" s="1192"/>
      <c r="K151" s="1192"/>
      <c r="L151" s="1192"/>
      <c r="M151" s="1192"/>
      <c r="N151" s="1192"/>
      <c r="O151" s="1192"/>
      <c r="P151" s="1192"/>
      <c r="Q151" s="1192"/>
      <c r="R151" s="1192"/>
      <c r="S151" s="1192"/>
      <c r="T151" s="1192"/>
      <c r="U151" s="1192"/>
      <c r="V151" s="1192"/>
      <c r="W151" s="1192"/>
      <c r="X151" s="1192"/>
      <c r="Y151" s="1192"/>
      <c r="Z151" s="1192"/>
      <c r="AA151" s="1192"/>
      <c r="AB151" s="1192"/>
      <c r="AC151" s="1192"/>
      <c r="AD151" s="1192"/>
      <c r="AE151" s="1192"/>
      <c r="AF151" s="1211"/>
      <c r="AG151" s="43"/>
      <c r="AH151" s="43"/>
      <c r="AI151" s="43"/>
      <c r="AJ151" s="43"/>
      <c r="AK151" s="59"/>
      <c r="AL151" s="43"/>
      <c r="AM151" s="43"/>
      <c r="AN151" s="43"/>
      <c r="AO151" s="835"/>
    </row>
    <row r="152" spans="1:41" s="41" customFormat="1" ht="21" customHeight="1" x14ac:dyDescent="0.4">
      <c r="A152" s="763"/>
      <c r="B152" s="59"/>
      <c r="C152" s="59"/>
      <c r="D152" s="679"/>
      <c r="E152" s="679"/>
      <c r="F152" s="679"/>
      <c r="G152" s="679"/>
      <c r="H152" s="679"/>
      <c r="I152" s="679"/>
      <c r="J152" s="679"/>
      <c r="K152" s="679"/>
      <c r="L152" s="679"/>
      <c r="M152" s="679"/>
      <c r="N152" s="679"/>
      <c r="O152" s="679"/>
      <c r="P152" s="679"/>
      <c r="Q152" s="679"/>
      <c r="R152" s="679"/>
      <c r="S152" s="679"/>
      <c r="T152" s="679"/>
      <c r="U152" s="679"/>
      <c r="V152" s="679"/>
      <c r="W152" s="679"/>
      <c r="X152" s="679"/>
      <c r="Y152" s="679"/>
      <c r="Z152" s="679"/>
      <c r="AA152" s="679"/>
      <c r="AB152" s="679"/>
      <c r="AC152" s="679"/>
      <c r="AD152" s="679"/>
      <c r="AE152" s="679"/>
      <c r="AF152" s="679"/>
      <c r="AG152" s="43"/>
      <c r="AH152" s="43"/>
      <c r="AI152" s="43"/>
      <c r="AJ152" s="43"/>
      <c r="AK152" s="59"/>
      <c r="AL152" s="246" t="s">
        <v>92</v>
      </c>
      <c r="AM152" s="246" t="s">
        <v>93</v>
      </c>
      <c r="AN152" s="246" t="s">
        <v>100</v>
      </c>
      <c r="AO152" s="835"/>
    </row>
    <row r="153" spans="1:41" s="41" customFormat="1" ht="21" customHeight="1" x14ac:dyDescent="0.4">
      <c r="A153" s="763"/>
      <c r="B153" s="59" t="s">
        <v>101</v>
      </c>
      <c r="C153" s="59"/>
      <c r="D153" s="1208" t="s">
        <v>849</v>
      </c>
      <c r="E153" s="1208"/>
      <c r="F153" s="1208"/>
      <c r="G153" s="1208"/>
      <c r="H153" s="1208"/>
      <c r="I153" s="1208"/>
      <c r="J153" s="1208"/>
      <c r="K153" s="1208"/>
      <c r="L153" s="1208"/>
      <c r="M153" s="1208"/>
      <c r="N153" s="1208"/>
      <c r="O153" s="1208"/>
      <c r="P153" s="1208"/>
      <c r="Q153" s="1208"/>
      <c r="R153" s="1208"/>
      <c r="S153" s="1208"/>
      <c r="T153" s="1208"/>
      <c r="U153" s="1208"/>
      <c r="V153" s="1208"/>
      <c r="W153" s="1208"/>
      <c r="X153" s="1208"/>
      <c r="Y153" s="1208"/>
      <c r="Z153" s="1208"/>
      <c r="AA153" s="1208"/>
      <c r="AB153" s="1208"/>
      <c r="AC153" s="1208"/>
      <c r="AD153" s="1208"/>
      <c r="AE153" s="1208"/>
      <c r="AF153" s="1208"/>
      <c r="AG153" s="43"/>
      <c r="AH153" s="43"/>
      <c r="AI153" s="43"/>
      <c r="AJ153" s="43"/>
      <c r="AK153" s="59"/>
      <c r="AO153" s="835"/>
    </row>
    <row r="154" spans="1:41" s="41" customFormat="1" ht="36" customHeight="1" x14ac:dyDescent="0.4">
      <c r="A154" s="763"/>
      <c r="B154" s="59"/>
      <c r="C154" s="59"/>
      <c r="D154" s="1208"/>
      <c r="E154" s="1208"/>
      <c r="F154" s="1208"/>
      <c r="G154" s="1208"/>
      <c r="H154" s="1208"/>
      <c r="I154" s="1208"/>
      <c r="J154" s="1208"/>
      <c r="K154" s="1208"/>
      <c r="L154" s="1208"/>
      <c r="M154" s="1208"/>
      <c r="N154" s="1208"/>
      <c r="O154" s="1208"/>
      <c r="P154" s="1208"/>
      <c r="Q154" s="1208"/>
      <c r="R154" s="1208"/>
      <c r="S154" s="1208"/>
      <c r="T154" s="1208"/>
      <c r="U154" s="1208"/>
      <c r="V154" s="1208"/>
      <c r="W154" s="1208"/>
      <c r="X154" s="1208"/>
      <c r="Y154" s="1208"/>
      <c r="Z154" s="1208"/>
      <c r="AA154" s="1208"/>
      <c r="AB154" s="1208"/>
      <c r="AC154" s="1208"/>
      <c r="AD154" s="1208"/>
      <c r="AE154" s="1208"/>
      <c r="AF154" s="1208"/>
      <c r="AG154" s="43"/>
      <c r="AH154" s="43"/>
      <c r="AI154" s="43"/>
      <c r="AJ154" s="43"/>
      <c r="AK154" s="59"/>
      <c r="AL154" s="43"/>
      <c r="AM154" s="43"/>
      <c r="AN154" s="43"/>
      <c r="AO154" s="835"/>
    </row>
    <row r="155" spans="1:41" s="41" customFormat="1" ht="45" customHeight="1" x14ac:dyDescent="0.4">
      <c r="A155" s="763"/>
      <c r="B155" s="59"/>
      <c r="C155" s="59"/>
      <c r="D155" s="1208"/>
      <c r="E155" s="1208"/>
      <c r="F155" s="1208"/>
      <c r="G155" s="1208"/>
      <c r="H155" s="1208"/>
      <c r="I155" s="1208"/>
      <c r="J155" s="1208"/>
      <c r="K155" s="1208"/>
      <c r="L155" s="1208"/>
      <c r="M155" s="1208"/>
      <c r="N155" s="1208"/>
      <c r="O155" s="1208"/>
      <c r="P155" s="1208"/>
      <c r="Q155" s="1208"/>
      <c r="R155" s="1208"/>
      <c r="S155" s="1208"/>
      <c r="T155" s="1208"/>
      <c r="U155" s="1208"/>
      <c r="V155" s="1208"/>
      <c r="W155" s="1208"/>
      <c r="X155" s="1208"/>
      <c r="Y155" s="1208"/>
      <c r="Z155" s="1208"/>
      <c r="AA155" s="1208"/>
      <c r="AB155" s="1208"/>
      <c r="AC155" s="1208"/>
      <c r="AD155" s="1208"/>
      <c r="AE155" s="1208"/>
      <c r="AF155" s="1208"/>
      <c r="AG155" s="43"/>
      <c r="AH155" s="43"/>
      <c r="AI155" s="43"/>
      <c r="AJ155" s="43"/>
      <c r="AK155" s="59"/>
      <c r="AL155" s="43"/>
      <c r="AM155" s="43"/>
      <c r="AN155" s="43"/>
      <c r="AO155" s="835"/>
    </row>
    <row r="156" spans="1:41" s="41" customFormat="1" ht="20" x14ac:dyDescent="0.4">
      <c r="A156" s="763"/>
      <c r="B156" s="59"/>
      <c r="C156" s="59"/>
      <c r="D156" s="626" t="s">
        <v>102</v>
      </c>
      <c r="E156" s="1332" t="s">
        <v>103</v>
      </c>
      <c r="F156" s="1332"/>
      <c r="G156" s="1332"/>
      <c r="H156" s="1332"/>
      <c r="I156" s="1332"/>
      <c r="J156" s="1332"/>
      <c r="K156" s="1332"/>
      <c r="L156" s="1332"/>
      <c r="M156" s="1332"/>
      <c r="N156" s="1332"/>
      <c r="O156" s="1332"/>
      <c r="P156" s="1332"/>
      <c r="Q156" s="1332"/>
      <c r="R156" s="1332"/>
      <c r="S156" s="1332"/>
      <c r="T156" s="1332"/>
      <c r="U156" s="1332"/>
      <c r="V156" s="1332"/>
      <c r="W156" s="1332"/>
      <c r="X156" s="1332"/>
      <c r="Y156" s="1332"/>
      <c r="Z156" s="1332"/>
      <c r="AA156" s="1332"/>
      <c r="AB156" s="1332"/>
      <c r="AC156" s="1332"/>
      <c r="AD156" s="1332"/>
      <c r="AE156" s="1332"/>
      <c r="AF156" s="1332"/>
      <c r="AG156" s="43"/>
      <c r="AH156" s="43"/>
      <c r="AI156" s="43"/>
      <c r="AJ156" s="43"/>
      <c r="AK156" s="59"/>
      <c r="AL156" s="820"/>
      <c r="AM156" s="820"/>
      <c r="AN156" s="820"/>
      <c r="AO156" s="835"/>
    </row>
    <row r="157" spans="1:41" s="41" customFormat="1" ht="21" customHeight="1" x14ac:dyDescent="0.4">
      <c r="A157" s="763"/>
      <c r="B157" s="59"/>
      <c r="C157" s="59"/>
      <c r="E157" s="1332"/>
      <c r="F157" s="1332"/>
      <c r="G157" s="1332"/>
      <c r="H157" s="1332"/>
      <c r="I157" s="1332"/>
      <c r="J157" s="1332"/>
      <c r="K157" s="1332"/>
      <c r="L157" s="1332"/>
      <c r="M157" s="1332"/>
      <c r="N157" s="1332"/>
      <c r="O157" s="1332"/>
      <c r="P157" s="1332"/>
      <c r="Q157" s="1332"/>
      <c r="R157" s="1332"/>
      <c r="S157" s="1332"/>
      <c r="T157" s="1332"/>
      <c r="U157" s="1332"/>
      <c r="V157" s="1332"/>
      <c r="W157" s="1332"/>
      <c r="X157" s="1332"/>
      <c r="Y157" s="1332"/>
      <c r="Z157" s="1332"/>
      <c r="AA157" s="1332"/>
      <c r="AB157" s="1332"/>
      <c r="AC157" s="1332"/>
      <c r="AD157" s="1332"/>
      <c r="AE157" s="1332"/>
      <c r="AF157" s="1332"/>
      <c r="AG157" s="43"/>
      <c r="AH157" s="43"/>
      <c r="AI157" s="43"/>
      <c r="AJ157" s="43"/>
      <c r="AK157" s="59"/>
      <c r="AL157" s="43"/>
      <c r="AM157" s="43"/>
      <c r="AN157" s="43"/>
      <c r="AO157" s="835"/>
    </row>
    <row r="158" spans="1:41" s="41" customFormat="1" ht="20" x14ac:dyDescent="0.4">
      <c r="A158" s="763"/>
      <c r="B158" s="59"/>
      <c r="C158" s="59"/>
      <c r="E158" s="722"/>
      <c r="F158" s="722"/>
      <c r="G158" s="722"/>
      <c r="H158" s="722"/>
      <c r="I158" s="722"/>
      <c r="J158" s="722"/>
      <c r="K158" s="722"/>
      <c r="L158" s="722"/>
      <c r="M158" s="722"/>
      <c r="N158" s="722"/>
      <c r="O158" s="722"/>
      <c r="P158" s="722"/>
      <c r="Q158" s="722"/>
      <c r="R158" s="722"/>
      <c r="S158" s="722"/>
      <c r="T158" s="722"/>
      <c r="U158" s="722"/>
      <c r="V158" s="722"/>
      <c r="W158" s="722"/>
      <c r="X158" s="722"/>
      <c r="Y158" s="722"/>
      <c r="Z158" s="722"/>
      <c r="AA158" s="722"/>
      <c r="AB158" s="722"/>
      <c r="AC158" s="722"/>
      <c r="AD158" s="722"/>
      <c r="AE158" s="722"/>
      <c r="AF158" s="722"/>
      <c r="AG158" s="43"/>
      <c r="AH158" s="43"/>
      <c r="AI158" s="43"/>
      <c r="AJ158" s="43"/>
      <c r="AK158" s="59"/>
      <c r="AL158" s="43"/>
      <c r="AM158" s="43"/>
      <c r="AN158" s="43"/>
      <c r="AO158" s="835"/>
    </row>
    <row r="159" spans="1:41" s="41" customFormat="1" ht="20" x14ac:dyDescent="0.4">
      <c r="A159" s="763"/>
      <c r="B159" s="59"/>
      <c r="C159" s="59"/>
      <c r="D159" s="626" t="s">
        <v>104</v>
      </c>
      <c r="E159" s="1225" t="s">
        <v>105</v>
      </c>
      <c r="F159" s="1225"/>
      <c r="G159" s="1225"/>
      <c r="H159" s="1225"/>
      <c r="I159" s="1225"/>
      <c r="J159" s="1225"/>
      <c r="K159" s="1225"/>
      <c r="L159" s="1225"/>
      <c r="M159" s="1225"/>
      <c r="N159" s="1225"/>
      <c r="O159" s="1225"/>
      <c r="P159" s="1225"/>
      <c r="Q159" s="1225"/>
      <c r="R159" s="1225"/>
      <c r="S159" s="1225"/>
      <c r="T159" s="1225"/>
      <c r="U159" s="1225"/>
      <c r="V159" s="1225"/>
      <c r="W159" s="1225"/>
      <c r="X159" s="1225"/>
      <c r="Y159" s="1225"/>
      <c r="Z159" s="1225"/>
      <c r="AA159" s="1225"/>
      <c r="AB159" s="1225"/>
      <c r="AC159" s="1225"/>
      <c r="AD159" s="1225"/>
      <c r="AE159" s="1225"/>
      <c r="AF159" s="1225"/>
      <c r="AG159" s="43"/>
      <c r="AH159" s="43"/>
      <c r="AI159" s="43"/>
      <c r="AJ159" s="43"/>
      <c r="AK159" s="59"/>
      <c r="AL159" s="820"/>
      <c r="AM159" s="820"/>
      <c r="AN159" s="820"/>
      <c r="AO159" s="835"/>
    </row>
    <row r="160" spans="1:41" s="41" customFormat="1" ht="20" x14ac:dyDescent="0.4">
      <c r="A160" s="763"/>
      <c r="B160" s="59"/>
      <c r="C160" s="59"/>
      <c r="D160" s="626"/>
      <c r="E160" s="1225"/>
      <c r="F160" s="1225"/>
      <c r="G160" s="1225"/>
      <c r="H160" s="1225"/>
      <c r="I160" s="1225"/>
      <c r="J160" s="1225"/>
      <c r="K160" s="1225"/>
      <c r="L160" s="1225"/>
      <c r="M160" s="1225"/>
      <c r="N160" s="1225"/>
      <c r="O160" s="1225"/>
      <c r="P160" s="1225"/>
      <c r="Q160" s="1225"/>
      <c r="R160" s="1225"/>
      <c r="S160" s="1225"/>
      <c r="T160" s="1225"/>
      <c r="U160" s="1225"/>
      <c r="V160" s="1225"/>
      <c r="W160" s="1225"/>
      <c r="X160" s="1225"/>
      <c r="Y160" s="1225"/>
      <c r="Z160" s="1225"/>
      <c r="AA160" s="1225"/>
      <c r="AB160" s="1225"/>
      <c r="AC160" s="1225"/>
      <c r="AD160" s="1225"/>
      <c r="AE160" s="1225"/>
      <c r="AF160" s="1225"/>
      <c r="AG160" s="43"/>
      <c r="AH160" s="43"/>
      <c r="AI160" s="43"/>
      <c r="AJ160" s="43"/>
      <c r="AK160" s="59"/>
      <c r="AL160" s="43"/>
      <c r="AM160" s="43"/>
      <c r="AN160" s="43"/>
      <c r="AO160" s="835"/>
    </row>
    <row r="161" spans="1:41" s="41" customFormat="1" ht="20" x14ac:dyDescent="0.4">
      <c r="A161" s="763"/>
      <c r="B161" s="59"/>
      <c r="C161" s="59"/>
      <c r="D161" s="626" t="s">
        <v>106</v>
      </c>
      <c r="E161" s="1225" t="s">
        <v>107</v>
      </c>
      <c r="F161" s="1225"/>
      <c r="G161" s="1225"/>
      <c r="H161" s="1225"/>
      <c r="I161" s="1225"/>
      <c r="J161" s="1225"/>
      <c r="K161" s="1225"/>
      <c r="L161" s="1225"/>
      <c r="M161" s="1225"/>
      <c r="N161" s="1225"/>
      <c r="O161" s="1225"/>
      <c r="P161" s="1225"/>
      <c r="Q161" s="1225"/>
      <c r="R161" s="1225"/>
      <c r="S161" s="1225"/>
      <c r="T161" s="1225"/>
      <c r="U161" s="1225"/>
      <c r="V161" s="1225"/>
      <c r="W161" s="1225"/>
      <c r="X161" s="1225"/>
      <c r="Y161" s="1225"/>
      <c r="Z161" s="1225"/>
      <c r="AA161" s="1225"/>
      <c r="AB161" s="1225"/>
      <c r="AC161" s="1225"/>
      <c r="AD161" s="1225"/>
      <c r="AE161" s="1225"/>
      <c r="AF161" s="1225"/>
      <c r="AG161" s="43"/>
      <c r="AH161" s="43"/>
      <c r="AI161" s="43"/>
      <c r="AJ161" s="43"/>
      <c r="AK161" s="59"/>
      <c r="AL161" s="820"/>
      <c r="AM161" s="820"/>
      <c r="AN161" s="820"/>
      <c r="AO161" s="835"/>
    </row>
    <row r="162" spans="1:41" s="41" customFormat="1" ht="20" x14ac:dyDescent="0.4">
      <c r="A162" s="763"/>
      <c r="B162" s="59"/>
      <c r="C162" s="59"/>
      <c r="D162" s="626"/>
      <c r="E162" s="1225"/>
      <c r="F162" s="1225"/>
      <c r="G162" s="1225"/>
      <c r="H162" s="1225"/>
      <c r="I162" s="1225"/>
      <c r="J162" s="1225"/>
      <c r="K162" s="1225"/>
      <c r="L162" s="1225"/>
      <c r="M162" s="1225"/>
      <c r="N162" s="1225"/>
      <c r="O162" s="1225"/>
      <c r="P162" s="1225"/>
      <c r="Q162" s="1225"/>
      <c r="R162" s="1225"/>
      <c r="S162" s="1225"/>
      <c r="T162" s="1225"/>
      <c r="U162" s="1225"/>
      <c r="V162" s="1225"/>
      <c r="W162" s="1225"/>
      <c r="X162" s="1225"/>
      <c r="Y162" s="1225"/>
      <c r="Z162" s="1225"/>
      <c r="AA162" s="1225"/>
      <c r="AB162" s="1225"/>
      <c r="AC162" s="1225"/>
      <c r="AD162" s="1225"/>
      <c r="AE162" s="1225"/>
      <c r="AF162" s="1225"/>
      <c r="AG162" s="43"/>
      <c r="AH162" s="43"/>
      <c r="AI162" s="43"/>
      <c r="AJ162" s="43"/>
      <c r="AK162" s="59"/>
      <c r="AL162" s="43"/>
      <c r="AM162" s="43"/>
      <c r="AN162" s="43"/>
      <c r="AO162" s="835"/>
    </row>
    <row r="163" spans="1:41" s="41" customFormat="1" ht="20" x14ac:dyDescent="0.4">
      <c r="A163" s="763"/>
      <c r="B163" s="59"/>
      <c r="C163" s="59"/>
      <c r="D163" s="626"/>
      <c r="E163" s="722"/>
      <c r="F163" s="722"/>
      <c r="G163" s="722"/>
      <c r="H163" s="722"/>
      <c r="I163" s="722"/>
      <c r="J163" s="722"/>
      <c r="K163" s="722"/>
      <c r="L163" s="722"/>
      <c r="M163" s="722"/>
      <c r="N163" s="722"/>
      <c r="O163" s="722"/>
      <c r="P163" s="722"/>
      <c r="Q163" s="722"/>
      <c r="R163" s="722"/>
      <c r="S163" s="722"/>
      <c r="T163" s="722"/>
      <c r="U163" s="722"/>
      <c r="V163" s="722"/>
      <c r="W163" s="722"/>
      <c r="X163" s="722"/>
      <c r="Y163" s="722"/>
      <c r="Z163" s="722"/>
      <c r="AA163" s="722"/>
      <c r="AB163" s="722"/>
      <c r="AC163" s="722"/>
      <c r="AD163" s="722"/>
      <c r="AE163" s="722"/>
      <c r="AF163" s="722"/>
      <c r="AG163" s="43"/>
      <c r="AH163" s="43"/>
      <c r="AI163" s="43"/>
      <c r="AJ163" s="43"/>
      <c r="AK163" s="59"/>
      <c r="AL163" s="43"/>
      <c r="AM163" s="43"/>
      <c r="AN163" s="43"/>
      <c r="AO163" s="835"/>
    </row>
    <row r="164" spans="1:41" s="41" customFormat="1" ht="20" x14ac:dyDescent="0.4">
      <c r="A164" s="763"/>
      <c r="B164" s="59"/>
      <c r="C164" s="59"/>
      <c r="D164" s="626" t="s">
        <v>108</v>
      </c>
      <c r="E164" s="1225" t="s">
        <v>109</v>
      </c>
      <c r="F164" s="1225"/>
      <c r="G164" s="1225"/>
      <c r="H164" s="1225"/>
      <c r="I164" s="1225"/>
      <c r="J164" s="1225"/>
      <c r="K164" s="1225"/>
      <c r="L164" s="1225"/>
      <c r="M164" s="1225"/>
      <c r="N164" s="1225"/>
      <c r="O164" s="1225"/>
      <c r="P164" s="1225"/>
      <c r="Q164" s="1225"/>
      <c r="R164" s="1225"/>
      <c r="S164" s="1225"/>
      <c r="T164" s="1225"/>
      <c r="U164" s="1225"/>
      <c r="V164" s="1225"/>
      <c r="W164" s="1225"/>
      <c r="X164" s="1225"/>
      <c r="Y164" s="1225"/>
      <c r="Z164" s="1225"/>
      <c r="AA164" s="1225"/>
      <c r="AB164" s="1225"/>
      <c r="AC164" s="1225"/>
      <c r="AD164" s="1225"/>
      <c r="AE164" s="1225"/>
      <c r="AF164" s="1225"/>
      <c r="AG164" s="43"/>
      <c r="AH164" s="43"/>
      <c r="AI164" s="43"/>
      <c r="AJ164" s="43"/>
      <c r="AK164" s="59"/>
      <c r="AL164" s="820"/>
      <c r="AM164" s="820"/>
      <c r="AN164" s="820"/>
      <c r="AO164" s="835"/>
    </row>
    <row r="165" spans="1:41" s="41" customFormat="1" ht="82.5" customHeight="1" x14ac:dyDescent="0.4">
      <c r="A165" s="763"/>
      <c r="B165" s="59"/>
      <c r="C165" s="59"/>
      <c r="D165" s="626"/>
      <c r="E165" s="1225"/>
      <c r="F165" s="1225"/>
      <c r="G165" s="1225"/>
      <c r="H165" s="1225"/>
      <c r="I165" s="1225"/>
      <c r="J165" s="1225"/>
      <c r="K165" s="1225"/>
      <c r="L165" s="1225"/>
      <c r="M165" s="1225"/>
      <c r="N165" s="1225"/>
      <c r="O165" s="1225"/>
      <c r="P165" s="1225"/>
      <c r="Q165" s="1225"/>
      <c r="R165" s="1225"/>
      <c r="S165" s="1225"/>
      <c r="T165" s="1225"/>
      <c r="U165" s="1225"/>
      <c r="V165" s="1225"/>
      <c r="W165" s="1225"/>
      <c r="X165" s="1225"/>
      <c r="Y165" s="1225"/>
      <c r="Z165" s="1225"/>
      <c r="AA165" s="1225"/>
      <c r="AB165" s="1225"/>
      <c r="AC165" s="1225"/>
      <c r="AD165" s="1225"/>
      <c r="AE165" s="1225"/>
      <c r="AF165" s="1225"/>
      <c r="AG165" s="43"/>
      <c r="AH165" s="43"/>
      <c r="AI165" s="43"/>
      <c r="AJ165" s="43"/>
      <c r="AK165" s="59"/>
      <c r="AL165" s="92"/>
      <c r="AM165" s="249"/>
      <c r="AN165" s="92"/>
      <c r="AO165" s="835"/>
    </row>
    <row r="166" spans="1:41" s="41" customFormat="1" ht="20" x14ac:dyDescent="0.4">
      <c r="A166" s="763"/>
      <c r="B166" s="59"/>
      <c r="C166" s="59"/>
      <c r="D166" s="626"/>
      <c r="E166" s="722"/>
      <c r="F166" s="722"/>
      <c r="G166" s="722"/>
      <c r="H166" s="722"/>
      <c r="I166" s="722"/>
      <c r="J166" s="722"/>
      <c r="K166" s="722"/>
      <c r="L166" s="722"/>
      <c r="M166" s="722"/>
      <c r="N166" s="722"/>
      <c r="O166" s="722"/>
      <c r="P166" s="722"/>
      <c r="Q166" s="722"/>
      <c r="R166" s="722"/>
      <c r="S166" s="722"/>
      <c r="T166" s="722"/>
      <c r="U166" s="722"/>
      <c r="V166" s="722"/>
      <c r="W166" s="722"/>
      <c r="X166" s="722"/>
      <c r="Y166" s="722"/>
      <c r="Z166" s="722"/>
      <c r="AA166" s="722"/>
      <c r="AB166" s="722"/>
      <c r="AC166" s="722"/>
      <c r="AD166" s="722"/>
      <c r="AE166" s="722"/>
      <c r="AF166" s="722"/>
      <c r="AG166" s="43"/>
      <c r="AH166" s="43"/>
      <c r="AI166" s="43"/>
      <c r="AJ166" s="43"/>
      <c r="AK166" s="59"/>
      <c r="AL166" s="92"/>
      <c r="AM166" s="249"/>
      <c r="AN166" s="92"/>
      <c r="AO166" s="835"/>
    </row>
    <row r="167" spans="1:41" s="41" customFormat="1" ht="20.25" customHeight="1" x14ac:dyDescent="0.4">
      <c r="A167" s="763"/>
      <c r="B167" s="59"/>
      <c r="C167" s="59"/>
      <c r="D167" s="723" t="s">
        <v>110</v>
      </c>
      <c r="E167" s="1225" t="s">
        <v>111</v>
      </c>
      <c r="F167" s="1225"/>
      <c r="G167" s="1225"/>
      <c r="H167" s="1225"/>
      <c r="I167" s="1225"/>
      <c r="J167" s="1225"/>
      <c r="K167" s="1225"/>
      <c r="L167" s="1225"/>
      <c r="M167" s="1225"/>
      <c r="N167" s="1225"/>
      <c r="O167" s="1225"/>
      <c r="P167" s="1225"/>
      <c r="Q167" s="1225"/>
      <c r="R167" s="1225"/>
      <c r="S167" s="1225"/>
      <c r="T167" s="1225"/>
      <c r="U167" s="1225"/>
      <c r="V167" s="1225"/>
      <c r="W167" s="1225"/>
      <c r="X167" s="1225"/>
      <c r="Y167" s="1225"/>
      <c r="Z167" s="1225"/>
      <c r="AA167" s="1225"/>
      <c r="AB167" s="1225"/>
      <c r="AC167" s="1225"/>
      <c r="AD167" s="1225"/>
      <c r="AE167" s="1225"/>
      <c r="AF167" s="1225"/>
      <c r="AG167" s="43"/>
      <c r="AH167" s="43"/>
      <c r="AI167" s="43"/>
      <c r="AJ167" s="43"/>
      <c r="AK167" s="59"/>
      <c r="AL167" s="820"/>
      <c r="AM167" s="820"/>
      <c r="AN167" s="820"/>
      <c r="AO167" s="835"/>
    </row>
    <row r="168" spans="1:41" s="41" customFormat="1" ht="20" x14ac:dyDescent="0.4">
      <c r="A168" s="763"/>
      <c r="B168" s="59"/>
      <c r="C168" s="59"/>
      <c r="D168" s="626"/>
      <c r="E168" s="1225"/>
      <c r="F168" s="1225"/>
      <c r="G168" s="1225"/>
      <c r="H168" s="1225"/>
      <c r="I168" s="1225"/>
      <c r="J168" s="1225"/>
      <c r="K168" s="1225"/>
      <c r="L168" s="1225"/>
      <c r="M168" s="1225"/>
      <c r="N168" s="1225"/>
      <c r="O168" s="1225"/>
      <c r="P168" s="1225"/>
      <c r="Q168" s="1225"/>
      <c r="R168" s="1225"/>
      <c r="S168" s="1225"/>
      <c r="T168" s="1225"/>
      <c r="U168" s="1225"/>
      <c r="V168" s="1225"/>
      <c r="W168" s="1225"/>
      <c r="X168" s="1225"/>
      <c r="Y168" s="1225"/>
      <c r="Z168" s="1225"/>
      <c r="AA168" s="1225"/>
      <c r="AB168" s="1225"/>
      <c r="AC168" s="1225"/>
      <c r="AD168" s="1225"/>
      <c r="AE168" s="1225"/>
      <c r="AF168" s="1225"/>
      <c r="AG168" s="43"/>
      <c r="AH168" s="43"/>
      <c r="AI168" s="43"/>
      <c r="AJ168" s="43"/>
      <c r="AK168" s="59"/>
      <c r="AL168" s="92"/>
      <c r="AM168" s="249"/>
      <c r="AN168" s="92"/>
      <c r="AO168" s="835"/>
    </row>
    <row r="169" spans="1:41" s="41" customFormat="1" ht="20" x14ac:dyDescent="0.4">
      <c r="A169" s="763"/>
      <c r="B169" s="59"/>
      <c r="C169" s="59"/>
      <c r="D169" s="626"/>
      <c r="E169" s="1225"/>
      <c r="F169" s="1225"/>
      <c r="G169" s="1225"/>
      <c r="H169" s="1225"/>
      <c r="I169" s="1225"/>
      <c r="J169" s="1225"/>
      <c r="K169" s="1225"/>
      <c r="L169" s="1225"/>
      <c r="M169" s="1225"/>
      <c r="N169" s="1225"/>
      <c r="O169" s="1225"/>
      <c r="P169" s="1225"/>
      <c r="Q169" s="1225"/>
      <c r="R169" s="1225"/>
      <c r="S169" s="1225"/>
      <c r="T169" s="1225"/>
      <c r="U169" s="1225"/>
      <c r="V169" s="1225"/>
      <c r="W169" s="1225"/>
      <c r="X169" s="1225"/>
      <c r="Y169" s="1225"/>
      <c r="Z169" s="1225"/>
      <c r="AA169" s="1225"/>
      <c r="AB169" s="1225"/>
      <c r="AC169" s="1225"/>
      <c r="AD169" s="1225"/>
      <c r="AE169" s="1225"/>
      <c r="AF169" s="1225"/>
      <c r="AG169" s="43"/>
      <c r="AH169" s="43"/>
      <c r="AI169" s="43"/>
      <c r="AJ169" s="43"/>
      <c r="AK169" s="59"/>
      <c r="AL169" s="92"/>
      <c r="AM169" s="249"/>
      <c r="AN169" s="92"/>
      <c r="AO169" s="835"/>
    </row>
    <row r="170" spans="1:41" s="41" customFormat="1" ht="20" x14ac:dyDescent="0.4">
      <c r="A170" s="763"/>
      <c r="B170" s="59"/>
      <c r="C170" s="59"/>
      <c r="D170" s="679"/>
      <c r="E170" s="679"/>
      <c r="F170" s="679"/>
      <c r="G170" s="679"/>
      <c r="H170" s="679"/>
      <c r="I170" s="679"/>
      <c r="J170" s="679"/>
      <c r="K170" s="679"/>
      <c r="L170" s="679"/>
      <c r="M170" s="679"/>
      <c r="N170" s="679"/>
      <c r="O170" s="679"/>
      <c r="P170" s="679"/>
      <c r="Q170" s="679"/>
      <c r="R170" s="679"/>
      <c r="S170" s="679"/>
      <c r="T170" s="679"/>
      <c r="U170" s="679"/>
      <c r="V170" s="679"/>
      <c r="W170" s="679"/>
      <c r="X170" s="679"/>
      <c r="Y170" s="679"/>
      <c r="Z170" s="679"/>
      <c r="AA170" s="679"/>
      <c r="AB170" s="679"/>
      <c r="AC170" s="679"/>
      <c r="AD170" s="679"/>
      <c r="AE170" s="679"/>
      <c r="AF170" s="679"/>
      <c r="AG170" s="43"/>
      <c r="AH170" s="43"/>
      <c r="AI170" s="43"/>
      <c r="AJ170" s="43"/>
      <c r="AK170" s="59"/>
      <c r="AL170" s="43"/>
      <c r="AM170" s="43"/>
      <c r="AN170" s="43"/>
      <c r="AO170" s="835"/>
    </row>
    <row r="171" spans="1:41" s="41" customFormat="1" ht="21" customHeight="1" x14ac:dyDescent="0.4">
      <c r="A171" s="763"/>
      <c r="B171" s="59"/>
      <c r="C171" s="59"/>
      <c r="D171" s="1227" t="s">
        <v>112</v>
      </c>
      <c r="E171" s="1227"/>
      <c r="F171" s="1227"/>
      <c r="G171" s="1227"/>
      <c r="H171" s="1227"/>
      <c r="I171" s="1227"/>
      <c r="J171" s="1227"/>
      <c r="K171" s="1227"/>
      <c r="L171" s="1227"/>
      <c r="M171" s="1227"/>
      <c r="N171" s="1227"/>
      <c r="O171" s="1227"/>
      <c r="P171" s="1227"/>
      <c r="Q171" s="1227"/>
      <c r="R171" s="1227"/>
      <c r="S171" s="1227"/>
      <c r="T171" s="1227"/>
      <c r="U171" s="1227"/>
      <c r="V171" s="1227"/>
      <c r="W171" s="1227"/>
      <c r="X171" s="1227"/>
      <c r="Y171" s="1227"/>
      <c r="Z171" s="1227"/>
      <c r="AA171" s="1227"/>
      <c r="AB171" s="1227"/>
      <c r="AC171" s="1227"/>
      <c r="AD171" s="1227"/>
      <c r="AE171" s="1227"/>
      <c r="AF171" s="1227"/>
      <c r="AG171" s="43"/>
      <c r="AH171" s="43"/>
      <c r="AI171" s="43"/>
      <c r="AJ171" s="43"/>
      <c r="AK171" s="59"/>
      <c r="AL171" s="43"/>
      <c r="AM171" s="43"/>
      <c r="AN171" s="43"/>
      <c r="AO171" s="835"/>
    </row>
    <row r="172" spans="1:41" s="41" customFormat="1" ht="20.25" customHeight="1" x14ac:dyDescent="0.4">
      <c r="A172" s="763"/>
      <c r="B172" s="59"/>
      <c r="C172" s="59"/>
      <c r="D172" s="1227"/>
      <c r="E172" s="1227"/>
      <c r="F172" s="1227"/>
      <c r="G172" s="1227"/>
      <c r="H172" s="1227"/>
      <c r="I172" s="1227"/>
      <c r="J172" s="1227"/>
      <c r="K172" s="1227"/>
      <c r="L172" s="1227"/>
      <c r="M172" s="1227"/>
      <c r="N172" s="1227"/>
      <c r="O172" s="1227"/>
      <c r="P172" s="1227"/>
      <c r="Q172" s="1227"/>
      <c r="R172" s="1227"/>
      <c r="S172" s="1227"/>
      <c r="T172" s="1227"/>
      <c r="U172" s="1227"/>
      <c r="V172" s="1227"/>
      <c r="W172" s="1227"/>
      <c r="X172" s="1227"/>
      <c r="Y172" s="1227"/>
      <c r="Z172" s="1227"/>
      <c r="AA172" s="1227"/>
      <c r="AB172" s="1227"/>
      <c r="AC172" s="1227"/>
      <c r="AD172" s="1227"/>
      <c r="AE172" s="1227"/>
      <c r="AF172" s="1227"/>
      <c r="AG172" s="43"/>
      <c r="AH172" s="43"/>
      <c r="AI172" s="43"/>
      <c r="AJ172" s="43"/>
      <c r="AK172" s="59"/>
      <c r="AL172" s="43"/>
      <c r="AM172" s="43"/>
      <c r="AN172" s="43"/>
      <c r="AO172" s="835"/>
    </row>
    <row r="173" spans="1:41" s="41" customFormat="1" ht="20.25" customHeight="1" x14ac:dyDescent="0.4">
      <c r="A173" s="763"/>
      <c r="B173" s="59"/>
      <c r="C173" s="59"/>
      <c r="D173" s="680" t="s">
        <v>113</v>
      </c>
      <c r="E173" s="368"/>
      <c r="F173" s="368"/>
      <c r="G173" s="368"/>
      <c r="H173" s="368"/>
      <c r="I173" s="368"/>
      <c r="J173" s="368"/>
      <c r="K173" s="368"/>
      <c r="L173" s="368"/>
      <c r="M173" s="368"/>
      <c r="N173" s="368"/>
      <c r="O173" s="368"/>
      <c r="P173" s="368"/>
      <c r="Q173" s="368"/>
      <c r="R173" s="1331" t="s">
        <v>114</v>
      </c>
      <c r="S173" s="1331"/>
      <c r="T173" s="1331"/>
      <c r="U173" s="1331"/>
      <c r="V173" s="1331"/>
      <c r="W173" s="1331"/>
      <c r="X173" s="1331"/>
      <c r="Y173" s="1331"/>
      <c r="Z173" s="1331"/>
      <c r="AA173" s="1331"/>
      <c r="AB173" s="1331"/>
      <c r="AC173" s="1331"/>
      <c r="AD173" s="1331"/>
      <c r="AE173" s="1331"/>
      <c r="AF173" s="1331"/>
      <c r="AG173" s="43"/>
      <c r="AH173" s="43"/>
      <c r="AI173" s="43"/>
      <c r="AJ173" s="43"/>
      <c r="AK173" s="59"/>
      <c r="AL173" s="43"/>
      <c r="AM173" s="43"/>
      <c r="AN173" s="43"/>
      <c r="AO173" s="835"/>
    </row>
    <row r="174" spans="1:41" s="41" customFormat="1" ht="8.25" customHeight="1" x14ac:dyDescent="0.4">
      <c r="A174" s="763"/>
      <c r="B174" s="59"/>
      <c r="C174" s="59"/>
      <c r="D174" s="368"/>
      <c r="E174" s="368"/>
      <c r="F174" s="368"/>
      <c r="G174" s="368"/>
      <c r="H174" s="368"/>
      <c r="I174" s="368"/>
      <c r="J174" s="368"/>
      <c r="K174" s="368"/>
      <c r="L174" s="368"/>
      <c r="M174" s="368"/>
      <c r="N174" s="368"/>
      <c r="O174" s="368"/>
      <c r="P174" s="368"/>
      <c r="Q174" s="368"/>
      <c r="R174" s="368"/>
      <c r="S174" s="368"/>
      <c r="T174" s="368"/>
      <c r="U174" s="368"/>
      <c r="V174" s="368"/>
      <c r="W174" s="368"/>
      <c r="X174" s="368"/>
      <c r="Y174" s="368"/>
      <c r="Z174" s="368"/>
      <c r="AA174" s="368"/>
      <c r="AB174" s="368"/>
      <c r="AC174" s="368"/>
      <c r="AD174" s="368"/>
      <c r="AE174" s="368"/>
      <c r="AF174" s="368"/>
      <c r="AG174" s="43"/>
      <c r="AH174" s="43"/>
      <c r="AI174" s="43"/>
      <c r="AJ174" s="43"/>
      <c r="AK174" s="59"/>
      <c r="AL174" s="43"/>
      <c r="AM174" s="43"/>
      <c r="AN174" s="43"/>
      <c r="AO174" s="835"/>
    </row>
    <row r="175" spans="1:41" s="41" customFormat="1" ht="6.75" customHeight="1" x14ac:dyDescent="0.4">
      <c r="A175" s="763"/>
      <c r="B175" s="59"/>
      <c r="C175" s="59"/>
      <c r="D175" s="681"/>
      <c r="E175" s="682"/>
      <c r="F175" s="682"/>
      <c r="G175" s="682"/>
      <c r="H175" s="682"/>
      <c r="I175" s="682"/>
      <c r="J175" s="682"/>
      <c r="K175" s="683"/>
      <c r="L175" s="682"/>
      <c r="M175" s="683"/>
      <c r="N175" s="682"/>
      <c r="O175" s="682"/>
      <c r="P175" s="683"/>
      <c r="Q175" s="682"/>
      <c r="R175" s="682"/>
      <c r="S175" s="684"/>
      <c r="T175" s="685"/>
      <c r="U175" s="685"/>
      <c r="V175" s="685"/>
      <c r="W175" s="368"/>
      <c r="X175" s="368"/>
      <c r="Y175" s="368"/>
      <c r="Z175" s="368"/>
      <c r="AA175" s="368"/>
      <c r="AB175" s="368"/>
      <c r="AC175" s="368"/>
      <c r="AD175" s="368"/>
      <c r="AE175" s="368"/>
      <c r="AF175" s="368"/>
      <c r="AG175" s="43"/>
      <c r="AH175" s="43"/>
      <c r="AI175" s="43"/>
      <c r="AJ175" s="43"/>
      <c r="AK175" s="59"/>
      <c r="AL175" s="43"/>
      <c r="AM175" s="43"/>
      <c r="AN175" s="43"/>
      <c r="AO175" s="835"/>
    </row>
    <row r="176" spans="1:41" s="41" customFormat="1" ht="20" x14ac:dyDescent="0.4">
      <c r="A176" s="763"/>
      <c r="B176" s="59"/>
      <c r="C176" s="59"/>
      <c r="D176" s="251" t="s">
        <v>99</v>
      </c>
      <c r="E176" s="604"/>
      <c r="F176" s="251"/>
      <c r="G176" s="251"/>
      <c r="H176" s="251"/>
      <c r="I176" s="251"/>
      <c r="J176" s="604"/>
      <c r="K176" s="604"/>
      <c r="L176" s="604"/>
      <c r="M176" s="604"/>
      <c r="N176" s="604"/>
      <c r="O176" s="604"/>
      <c r="P176" s="604"/>
      <c r="Q176" s="604"/>
      <c r="R176" s="604"/>
      <c r="S176" s="604"/>
      <c r="T176" s="604"/>
      <c r="U176" s="604"/>
      <c r="V176" s="604"/>
      <c r="W176" s="534"/>
      <c r="X176" s="534"/>
      <c r="Y176" s="48"/>
      <c r="Z176" s="48"/>
      <c r="AA176" s="48"/>
      <c r="AB176" s="48"/>
      <c r="AC176" s="48"/>
      <c r="AD176" s="48"/>
      <c r="AE176" s="48"/>
      <c r="AF176" s="48"/>
      <c r="AG176" s="43"/>
      <c r="AH176" s="43"/>
      <c r="AI176" s="43"/>
      <c r="AJ176" s="43"/>
      <c r="AK176" s="59"/>
      <c r="AL176" s="43"/>
      <c r="AM176" s="43"/>
      <c r="AN176" s="43"/>
      <c r="AO176" s="835"/>
    </row>
    <row r="177" spans="1:50" s="41" customFormat="1" ht="20" x14ac:dyDescent="0.4">
      <c r="A177" s="763"/>
      <c r="B177" s="59"/>
      <c r="C177" s="59"/>
      <c r="D177" s="1204"/>
      <c r="E177" s="1205"/>
      <c r="F177" s="1205"/>
      <c r="G177" s="1205"/>
      <c r="H177" s="1205"/>
      <c r="I177" s="1205"/>
      <c r="J177" s="1205"/>
      <c r="K177" s="1205"/>
      <c r="L177" s="1205"/>
      <c r="M177" s="1205"/>
      <c r="N177" s="1205"/>
      <c r="O177" s="1205"/>
      <c r="P177" s="1205"/>
      <c r="Q177" s="1205"/>
      <c r="R177" s="1205"/>
      <c r="S177" s="1205"/>
      <c r="T177" s="1205"/>
      <c r="U177" s="1205"/>
      <c r="V177" s="1205"/>
      <c r="W177" s="1205"/>
      <c r="X177" s="1205"/>
      <c r="Y177" s="1205"/>
      <c r="Z177" s="1205"/>
      <c r="AA177" s="1205"/>
      <c r="AB177" s="1205"/>
      <c r="AC177" s="1205"/>
      <c r="AD177" s="1205"/>
      <c r="AE177" s="1205"/>
      <c r="AF177" s="1206"/>
      <c r="AG177" s="43"/>
      <c r="AH177" s="43"/>
      <c r="AI177" s="43"/>
      <c r="AJ177" s="43"/>
      <c r="AK177" s="59"/>
      <c r="AL177" s="43"/>
      <c r="AM177" s="43"/>
      <c r="AN177" s="43"/>
      <c r="AO177" s="835"/>
    </row>
    <row r="178" spans="1:50" s="41" customFormat="1" ht="20" x14ac:dyDescent="0.4">
      <c r="A178" s="763"/>
      <c r="B178" s="59"/>
      <c r="C178" s="59"/>
      <c r="D178" s="1207"/>
      <c r="E178" s="1208"/>
      <c r="F178" s="1208"/>
      <c r="G178" s="1208"/>
      <c r="H178" s="1208"/>
      <c r="I178" s="1208"/>
      <c r="J178" s="1208"/>
      <c r="K178" s="1208"/>
      <c r="L178" s="1208"/>
      <c r="M178" s="1208"/>
      <c r="N178" s="1208"/>
      <c r="O178" s="1208"/>
      <c r="P178" s="1208"/>
      <c r="Q178" s="1208"/>
      <c r="R178" s="1208"/>
      <c r="S178" s="1208"/>
      <c r="T178" s="1208"/>
      <c r="U178" s="1208"/>
      <c r="V178" s="1208"/>
      <c r="W178" s="1208"/>
      <c r="X178" s="1208"/>
      <c r="Y178" s="1208"/>
      <c r="Z178" s="1208"/>
      <c r="AA178" s="1208"/>
      <c r="AB178" s="1208"/>
      <c r="AC178" s="1208"/>
      <c r="AD178" s="1208"/>
      <c r="AE178" s="1208"/>
      <c r="AF178" s="1209"/>
      <c r="AG178" s="43"/>
      <c r="AH178" s="43"/>
      <c r="AI178" s="43"/>
      <c r="AJ178" s="43"/>
      <c r="AK178" s="59"/>
      <c r="AL178" s="43"/>
      <c r="AM178" s="43"/>
      <c r="AN178" s="43"/>
      <c r="AO178" s="835"/>
    </row>
    <row r="179" spans="1:50" s="41" customFormat="1" ht="20" x14ac:dyDescent="0.4">
      <c r="A179" s="763"/>
      <c r="B179" s="59"/>
      <c r="C179" s="59"/>
      <c r="D179" s="1210"/>
      <c r="E179" s="1192"/>
      <c r="F179" s="1192"/>
      <c r="G179" s="1192"/>
      <c r="H179" s="1192"/>
      <c r="I179" s="1192"/>
      <c r="J179" s="1192"/>
      <c r="K179" s="1192"/>
      <c r="L179" s="1192"/>
      <c r="M179" s="1192"/>
      <c r="N179" s="1192"/>
      <c r="O179" s="1192"/>
      <c r="P179" s="1192"/>
      <c r="Q179" s="1192"/>
      <c r="R179" s="1192"/>
      <c r="S179" s="1192"/>
      <c r="T179" s="1192"/>
      <c r="U179" s="1192"/>
      <c r="V179" s="1192"/>
      <c r="W179" s="1192"/>
      <c r="X179" s="1192"/>
      <c r="Y179" s="1192"/>
      <c r="Z179" s="1192"/>
      <c r="AA179" s="1192"/>
      <c r="AB179" s="1192"/>
      <c r="AC179" s="1192"/>
      <c r="AD179" s="1192"/>
      <c r="AE179" s="1192"/>
      <c r="AF179" s="1211"/>
      <c r="AG179" s="43"/>
      <c r="AH179" s="43"/>
      <c r="AI179" s="43"/>
      <c r="AJ179" s="43"/>
      <c r="AK179" s="59"/>
      <c r="AL179" s="43"/>
      <c r="AM179" s="43"/>
      <c r="AN179" s="43"/>
      <c r="AO179" s="835"/>
    </row>
    <row r="180" spans="1:50" s="41" customFormat="1" ht="20" x14ac:dyDescent="0.4">
      <c r="A180" s="763"/>
      <c r="B180" s="59"/>
      <c r="C180" s="59"/>
      <c r="D180" s="273"/>
      <c r="E180" s="658"/>
      <c r="F180" s="658"/>
      <c r="G180" s="658"/>
      <c r="H180" s="658"/>
      <c r="I180" s="658"/>
      <c r="J180" s="658"/>
      <c r="L180" s="658"/>
      <c r="N180" s="658"/>
      <c r="O180" s="658"/>
      <c r="P180" s="627"/>
      <c r="Q180" s="658"/>
      <c r="R180" s="658"/>
      <c r="S180" s="627"/>
      <c r="T180" s="368"/>
      <c r="U180" s="368"/>
      <c r="V180" s="368"/>
      <c r="W180" s="368"/>
      <c r="X180" s="368"/>
      <c r="Y180" s="368"/>
      <c r="Z180" s="368"/>
      <c r="AA180" s="368"/>
      <c r="AB180" s="368"/>
      <c r="AC180" s="368"/>
      <c r="AD180" s="368"/>
      <c r="AE180" s="368"/>
      <c r="AF180" s="368"/>
      <c r="AG180" s="43"/>
      <c r="AH180" s="43"/>
      <c r="AI180" s="43"/>
      <c r="AJ180" s="43"/>
      <c r="AK180" s="59"/>
      <c r="AL180" s="43"/>
      <c r="AM180" s="43"/>
      <c r="AN180" s="43"/>
      <c r="AO180" s="835"/>
    </row>
    <row r="181" spans="1:50" s="41" customFormat="1" ht="24" customHeight="1" x14ac:dyDescent="0.4">
      <c r="A181" s="763"/>
      <c r="B181" s="59"/>
      <c r="C181" s="59"/>
      <c r="D181" s="72"/>
      <c r="E181" s="72"/>
      <c r="F181" s="72"/>
      <c r="G181" s="72"/>
      <c r="H181" s="72"/>
      <c r="I181" s="72"/>
      <c r="J181" s="72"/>
      <c r="K181" s="72"/>
      <c r="L181" s="72"/>
      <c r="M181" s="72"/>
      <c r="N181" s="72"/>
      <c r="O181" s="72"/>
      <c r="P181" s="72"/>
      <c r="Q181" s="72"/>
      <c r="R181" s="72"/>
      <c r="S181" s="72"/>
      <c r="T181" s="72"/>
      <c r="U181" s="72"/>
      <c r="V181" s="72"/>
      <c r="W181" s="72"/>
      <c r="X181" s="72"/>
      <c r="Y181" s="72"/>
      <c r="Z181" s="72"/>
      <c r="AA181" s="72"/>
      <c r="AB181" s="72"/>
      <c r="AC181" s="72"/>
      <c r="AD181" s="72"/>
      <c r="AE181" s="72"/>
      <c r="AF181" s="72"/>
      <c r="AG181" s="71"/>
      <c r="AH181" s="71"/>
      <c r="AI181" s="71"/>
      <c r="AJ181" s="71"/>
      <c r="AK181" s="59"/>
      <c r="AL181" s="246" t="s">
        <v>92</v>
      </c>
      <c r="AM181" s="246"/>
      <c r="AN181" s="246" t="s">
        <v>93</v>
      </c>
      <c r="AO181" s="835"/>
    </row>
    <row r="182" spans="1:50" s="41" customFormat="1" ht="24.75" customHeight="1" x14ac:dyDescent="0.4">
      <c r="A182" s="763"/>
      <c r="B182" s="70" t="s">
        <v>87</v>
      </c>
      <c r="C182" s="59"/>
      <c r="D182" s="1182" t="s">
        <v>115</v>
      </c>
      <c r="E182" s="1182"/>
      <c r="F182" s="1182"/>
      <c r="G182" s="1182"/>
      <c r="H182" s="1182"/>
      <c r="I182" s="1182"/>
      <c r="J182" s="1182"/>
      <c r="K182" s="1182"/>
      <c r="L182" s="1182"/>
      <c r="M182" s="1182"/>
      <c r="N182" s="1182"/>
      <c r="O182" s="1182"/>
      <c r="P182" s="1182"/>
      <c r="Q182" s="1182"/>
      <c r="R182" s="1182"/>
      <c r="S182" s="1182"/>
      <c r="T182" s="1182"/>
      <c r="U182" s="1182"/>
      <c r="V182" s="1182"/>
      <c r="W182" s="1182"/>
      <c r="X182" s="1182"/>
      <c r="Y182" s="1182"/>
      <c r="Z182" s="1182"/>
      <c r="AA182" s="1182"/>
      <c r="AB182" s="1182"/>
      <c r="AC182" s="1182"/>
      <c r="AD182" s="1182"/>
      <c r="AE182" s="1182"/>
      <c r="AF182" s="1182"/>
      <c r="AG182" s="71"/>
      <c r="AH182" s="71"/>
      <c r="AI182" s="71"/>
      <c r="AJ182" s="71"/>
      <c r="AK182" s="59"/>
      <c r="AL182" s="820"/>
      <c r="AM182" s="249"/>
      <c r="AN182" s="820"/>
      <c r="AO182" s="835"/>
    </row>
    <row r="183" spans="1:50" s="41" customFormat="1" ht="22.5" customHeight="1" x14ac:dyDescent="0.4">
      <c r="A183" s="763"/>
      <c r="B183" s="59"/>
      <c r="C183" s="59"/>
      <c r="D183" s="1182"/>
      <c r="E183" s="1182"/>
      <c r="F183" s="1182"/>
      <c r="G183" s="1182"/>
      <c r="H183" s="1182"/>
      <c r="I183" s="1182"/>
      <c r="J183" s="1182"/>
      <c r="K183" s="1182"/>
      <c r="L183" s="1182"/>
      <c r="M183" s="1182"/>
      <c r="N183" s="1182"/>
      <c r="O183" s="1182"/>
      <c r="P183" s="1182"/>
      <c r="Q183" s="1182"/>
      <c r="R183" s="1182"/>
      <c r="S183" s="1182"/>
      <c r="T183" s="1182"/>
      <c r="U183" s="1182"/>
      <c r="V183" s="1182"/>
      <c r="W183" s="1182"/>
      <c r="X183" s="1182"/>
      <c r="Y183" s="1182"/>
      <c r="Z183" s="1182"/>
      <c r="AA183" s="1182"/>
      <c r="AB183" s="1182"/>
      <c r="AC183" s="1182"/>
      <c r="AD183" s="1182"/>
      <c r="AE183" s="1182"/>
      <c r="AF183" s="1182"/>
      <c r="AG183" s="71"/>
      <c r="AH183" s="71"/>
      <c r="AI183" s="71"/>
      <c r="AJ183" s="71"/>
      <c r="AK183" s="59"/>
      <c r="AL183" s="43"/>
      <c r="AM183" s="43"/>
      <c r="AN183" s="43"/>
      <c r="AO183" s="835"/>
    </row>
    <row r="184" spans="1:50" s="41" customFormat="1" ht="23.25" customHeight="1" x14ac:dyDescent="0.4">
      <c r="A184" s="763"/>
      <c r="B184" s="59"/>
      <c r="C184" s="59"/>
      <c r="D184" s="1202" t="s">
        <v>116</v>
      </c>
      <c r="E184" s="1202"/>
      <c r="F184" s="1202"/>
      <c r="G184" s="1202"/>
      <c r="H184" s="1202"/>
      <c r="I184" s="1202"/>
      <c r="J184" s="1202"/>
      <c r="K184" s="1202"/>
      <c r="L184" s="1202"/>
      <c r="M184" s="1202"/>
      <c r="N184" s="1202"/>
      <c r="O184" s="1202"/>
      <c r="P184" s="1202"/>
      <c r="Q184" s="1202"/>
      <c r="R184" s="1202"/>
      <c r="S184" s="1202"/>
      <c r="T184" s="1202"/>
      <c r="U184" s="1202"/>
      <c r="V184" s="1202"/>
      <c r="W184" s="1202"/>
      <c r="X184" s="1202"/>
      <c r="Y184" s="1202"/>
      <c r="Z184" s="1202"/>
      <c r="AA184" s="1202"/>
      <c r="AB184" s="1202"/>
      <c r="AC184" s="1202"/>
      <c r="AD184" s="1202"/>
      <c r="AE184" s="1202"/>
      <c r="AF184" s="65"/>
      <c r="AG184" s="71"/>
      <c r="AH184" s="71"/>
      <c r="AI184" s="71"/>
      <c r="AJ184" s="71"/>
      <c r="AK184" s="59"/>
      <c r="AL184" s="43"/>
      <c r="AM184" s="43"/>
      <c r="AN184" s="43"/>
      <c r="AO184" s="835"/>
    </row>
    <row r="185" spans="1:50" s="41" customFormat="1" ht="20.25" customHeight="1" x14ac:dyDescent="0.4">
      <c r="A185" s="763"/>
      <c r="B185" s="94"/>
      <c r="C185" s="94"/>
      <c r="E185" s="837"/>
      <c r="F185" s="763" t="s">
        <v>117</v>
      </c>
      <c r="M185" s="248"/>
      <c r="N185" s="1329"/>
      <c r="O185" s="1329"/>
      <c r="P185" s="1329"/>
      <c r="Q185" s="1329"/>
      <c r="R185" s="1329"/>
      <c r="S185" s="1329"/>
      <c r="T185" s="1329"/>
      <c r="U185" s="1329"/>
      <c r="V185" s="1329"/>
      <c r="AI185" s="48"/>
      <c r="AK185" s="59"/>
      <c r="AL185" s="43"/>
      <c r="AM185" s="43"/>
      <c r="AN185" s="43"/>
      <c r="AO185" s="835"/>
      <c r="AX185" s="43"/>
    </row>
    <row r="186" spans="1:50" s="41" customFormat="1" ht="20.25" customHeight="1" x14ac:dyDescent="0.4">
      <c r="A186" s="763"/>
      <c r="B186" s="94"/>
      <c r="C186" s="94"/>
      <c r="E186" s="837"/>
      <c r="F186" s="763" t="s">
        <v>118</v>
      </c>
      <c r="T186" s="248"/>
      <c r="U186" s="248"/>
      <c r="V186" s="1329"/>
      <c r="W186" s="1329"/>
      <c r="X186" s="1329"/>
      <c r="Y186" s="1329"/>
      <c r="Z186" s="1329"/>
      <c r="AA186" s="1329"/>
      <c r="AB186" s="1329"/>
      <c r="AC186" s="1329"/>
      <c r="AD186" s="1329"/>
      <c r="AE186" s="1329"/>
      <c r="AI186" s="48"/>
      <c r="AK186" s="59"/>
      <c r="AL186" s="43"/>
      <c r="AM186" s="43"/>
      <c r="AN186" s="43"/>
      <c r="AO186" s="835"/>
      <c r="AX186" s="43"/>
    </row>
    <row r="187" spans="1:50" s="41" customFormat="1" ht="20.25" customHeight="1" x14ac:dyDescent="0.4">
      <c r="A187" s="763"/>
      <c r="B187" s="94"/>
      <c r="C187" s="94"/>
      <c r="E187" s="837"/>
      <c r="F187" s="763" t="s">
        <v>119</v>
      </c>
      <c r="W187" s="248"/>
      <c r="X187" s="248"/>
      <c r="Y187" s="1329"/>
      <c r="Z187" s="1329"/>
      <c r="AA187" s="1329"/>
      <c r="AB187" s="1329"/>
      <c r="AC187" s="1329"/>
      <c r="AD187" s="1329"/>
      <c r="AE187" s="1329"/>
      <c r="AF187" s="1329"/>
      <c r="AI187" s="48"/>
      <c r="AK187" s="59"/>
      <c r="AL187" s="43"/>
      <c r="AM187" s="43"/>
      <c r="AN187" s="43"/>
      <c r="AO187" s="835"/>
      <c r="AX187" s="43"/>
    </row>
    <row r="188" spans="1:50" s="41" customFormat="1" ht="20.25" customHeight="1" x14ac:dyDescent="0.4">
      <c r="A188" s="763"/>
      <c r="B188" s="94"/>
      <c r="C188" s="94"/>
      <c r="E188" s="837"/>
      <c r="F188" s="763" t="s">
        <v>120</v>
      </c>
      <c r="Q188" s="248"/>
      <c r="R188" s="248"/>
      <c r="S188" s="1329"/>
      <c r="T188" s="1329"/>
      <c r="U188" s="1329"/>
      <c r="V188" s="1329"/>
      <c r="W188" s="1329"/>
      <c r="X188" s="1329"/>
      <c r="Y188" s="1329"/>
      <c r="Z188" s="1329"/>
      <c r="AA188" s="1329"/>
      <c r="AB188" s="1329"/>
      <c r="AC188" s="1329"/>
      <c r="AI188" s="48"/>
      <c r="AK188" s="59"/>
      <c r="AL188" s="43"/>
      <c r="AM188" s="43"/>
      <c r="AN188" s="43"/>
      <c r="AO188" s="835"/>
      <c r="AX188" s="43"/>
    </row>
    <row r="189" spans="1:50" s="41" customFormat="1" ht="20.25" customHeight="1" x14ac:dyDescent="0.4">
      <c r="A189" s="763"/>
      <c r="B189" s="94"/>
      <c r="C189" s="94"/>
      <c r="D189" s="65"/>
      <c r="E189" s="837"/>
      <c r="F189" s="838" t="s">
        <v>98</v>
      </c>
      <c r="I189" s="1329"/>
      <c r="J189" s="1329"/>
      <c r="K189" s="1329"/>
      <c r="L189" s="1329"/>
      <c r="M189" s="1329"/>
      <c r="N189" s="1329"/>
      <c r="O189" s="1329"/>
      <c r="P189" s="1329"/>
      <c r="Q189" s="1329"/>
      <c r="R189" s="1329"/>
      <c r="S189" s="1329"/>
      <c r="T189" s="1329"/>
      <c r="U189" s="1329"/>
      <c r="V189" s="1329"/>
      <c r="W189" s="1329"/>
      <c r="X189" s="1329"/>
      <c r="Y189" s="1329"/>
      <c r="Z189" s="1329"/>
      <c r="AA189" s="1329"/>
      <c r="AB189" s="1329"/>
      <c r="AC189" s="1329"/>
      <c r="AD189" s="1329"/>
      <c r="AE189" s="1329"/>
      <c r="AF189" s="1329"/>
      <c r="AI189" s="48"/>
      <c r="AK189" s="59"/>
      <c r="AL189" s="43"/>
      <c r="AM189" s="43"/>
      <c r="AN189" s="43"/>
      <c r="AO189" s="835"/>
      <c r="AX189" s="43"/>
    </row>
    <row r="190" spans="1:50" s="41" customFormat="1" ht="20.25" customHeight="1" x14ac:dyDescent="0.4">
      <c r="A190" s="839"/>
      <c r="B190" s="840"/>
      <c r="C190" s="840"/>
      <c r="D190" s="841"/>
      <c r="E190" s="841"/>
      <c r="F190" s="842"/>
      <c r="G190" s="842"/>
      <c r="H190" s="842"/>
      <c r="I190" s="1330"/>
      <c r="J190" s="1330"/>
      <c r="K190" s="1330"/>
      <c r="L190" s="1330"/>
      <c r="M190" s="1330"/>
      <c r="N190" s="1330"/>
      <c r="O190" s="1330"/>
      <c r="P190" s="1330"/>
      <c r="Q190" s="1330"/>
      <c r="R190" s="1330"/>
      <c r="S190" s="1330"/>
      <c r="T190" s="1330"/>
      <c r="U190" s="1330"/>
      <c r="V190" s="1330"/>
      <c r="W190" s="1330"/>
      <c r="X190" s="1330"/>
      <c r="Y190" s="1330"/>
      <c r="Z190" s="1330"/>
      <c r="AA190" s="1330"/>
      <c r="AB190" s="1330"/>
      <c r="AC190" s="1330"/>
      <c r="AD190" s="1330"/>
      <c r="AE190" s="1330"/>
      <c r="AF190" s="1330"/>
      <c r="AG190" s="843"/>
      <c r="AH190" s="843"/>
      <c r="AI190" s="844"/>
      <c r="AJ190" s="843"/>
      <c r="AK190" s="845"/>
      <c r="AL190" s="846"/>
      <c r="AM190" s="846"/>
      <c r="AN190" s="817" t="s">
        <v>58</v>
      </c>
      <c r="AO190" s="847"/>
      <c r="AX190" s="43"/>
    </row>
    <row r="191" spans="1:50" ht="15" customHeight="1" x14ac:dyDescent="0.35">
      <c r="A191" s="848"/>
      <c r="B191" s="849"/>
      <c r="C191" s="849"/>
      <c r="D191" s="850"/>
      <c r="E191" s="850"/>
      <c r="F191" s="850"/>
      <c r="G191" s="850"/>
      <c r="H191" s="850"/>
      <c r="I191" s="850"/>
      <c r="J191" s="850"/>
      <c r="K191" s="850"/>
      <c r="L191" s="850"/>
      <c r="M191" s="850"/>
      <c r="N191" s="850"/>
      <c r="O191" s="850"/>
      <c r="P191" s="850"/>
      <c r="Q191" s="850"/>
      <c r="R191" s="850"/>
      <c r="S191" s="850"/>
      <c r="T191" s="850"/>
      <c r="U191" s="850"/>
      <c r="V191" s="850"/>
      <c r="W191" s="850"/>
      <c r="X191" s="850"/>
      <c r="Y191" s="850"/>
      <c r="Z191" s="850"/>
      <c r="AA191" s="850"/>
      <c r="AB191" s="850"/>
      <c r="AC191" s="850"/>
      <c r="AD191" s="850"/>
      <c r="AE191" s="850"/>
      <c r="AF191" s="851"/>
      <c r="AG191" s="851"/>
      <c r="AH191" s="851"/>
      <c r="AI191" s="852"/>
      <c r="AJ191" s="851"/>
      <c r="AK191" s="1187" t="s">
        <v>91</v>
      </c>
      <c r="AL191" s="1187"/>
      <c r="AM191" s="1187"/>
      <c r="AN191" s="1187"/>
      <c r="AO191" s="853"/>
    </row>
    <row r="192" spans="1:50" ht="17.5" x14ac:dyDescent="0.35">
      <c r="A192" s="792"/>
      <c r="B192" s="34"/>
      <c r="C192" s="34"/>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12"/>
      <c r="AG192" s="12"/>
      <c r="AH192" s="12"/>
      <c r="AI192" s="13"/>
      <c r="AJ192" s="12"/>
      <c r="AK192" s="1188"/>
      <c r="AL192" s="1188"/>
      <c r="AM192" s="1188"/>
      <c r="AN192" s="1188"/>
      <c r="AO192" s="793"/>
    </row>
    <row r="193" spans="1:50" s="41" customFormat="1" ht="20.25" customHeight="1" x14ac:dyDescent="0.4">
      <c r="A193" s="763"/>
      <c r="B193" s="94"/>
      <c r="C193" s="94"/>
      <c r="T193" s="246"/>
      <c r="U193" s="246"/>
      <c r="V193" s="246"/>
      <c r="W193" s="246"/>
      <c r="X193" s="246"/>
      <c r="AI193" s="48"/>
      <c r="AK193" s="59"/>
      <c r="AL193" s="246" t="s">
        <v>92</v>
      </c>
      <c r="AM193" s="246" t="s">
        <v>93</v>
      </c>
      <c r="AN193" s="246" t="s">
        <v>100</v>
      </c>
      <c r="AO193" s="835"/>
      <c r="AX193" s="43"/>
    </row>
    <row r="194" spans="1:50" s="41" customFormat="1" ht="24.75" customHeight="1" x14ac:dyDescent="0.4">
      <c r="A194" s="763"/>
      <c r="B194" s="70" t="s">
        <v>121</v>
      </c>
      <c r="C194" s="70"/>
      <c r="D194" s="1182" t="s">
        <v>122</v>
      </c>
      <c r="E194" s="1182"/>
      <c r="F194" s="1182"/>
      <c r="G194" s="1182"/>
      <c r="H194" s="1182"/>
      <c r="I194" s="1182"/>
      <c r="J194" s="1182"/>
      <c r="K194" s="1182"/>
      <c r="L194" s="1182"/>
      <c r="M194" s="1182"/>
      <c r="N194" s="1182"/>
      <c r="O194" s="1182"/>
      <c r="P194" s="1182"/>
      <c r="Q194" s="1182"/>
      <c r="R194" s="1182"/>
      <c r="S194" s="1182"/>
      <c r="T194" s="1182"/>
      <c r="U194" s="1182"/>
      <c r="V194" s="1182"/>
      <c r="W194" s="1182"/>
      <c r="X194" s="1182"/>
      <c r="Y194" s="1182"/>
      <c r="Z194" s="1182"/>
      <c r="AA194" s="1182"/>
      <c r="AB194" s="1182"/>
      <c r="AC194" s="1182"/>
      <c r="AD194" s="1182"/>
      <c r="AE194" s="1182"/>
      <c r="AF194" s="1182"/>
      <c r="AG194" s="251"/>
      <c r="AK194" s="59"/>
      <c r="AL194" s="820"/>
      <c r="AM194" s="820"/>
      <c r="AN194" s="820"/>
      <c r="AO194" s="835"/>
      <c r="AP194" s="246"/>
    </row>
    <row r="195" spans="1:50" s="41" customFormat="1" ht="21.75" customHeight="1" x14ac:dyDescent="0.4">
      <c r="A195" s="763"/>
      <c r="B195" s="70"/>
      <c r="C195" s="70"/>
      <c r="D195" s="1182"/>
      <c r="E195" s="1182"/>
      <c r="F195" s="1182"/>
      <c r="G195" s="1182"/>
      <c r="H195" s="1182"/>
      <c r="I195" s="1182"/>
      <c r="J195" s="1182"/>
      <c r="K195" s="1182"/>
      <c r="L195" s="1182"/>
      <c r="M195" s="1182"/>
      <c r="N195" s="1182"/>
      <c r="O195" s="1182"/>
      <c r="P195" s="1182"/>
      <c r="Q195" s="1182"/>
      <c r="R195" s="1182"/>
      <c r="S195" s="1182"/>
      <c r="T195" s="1182"/>
      <c r="U195" s="1182"/>
      <c r="V195" s="1182"/>
      <c r="W195" s="1182"/>
      <c r="X195" s="1182"/>
      <c r="Y195" s="1182"/>
      <c r="Z195" s="1182"/>
      <c r="AA195" s="1182"/>
      <c r="AB195" s="1182"/>
      <c r="AC195" s="1182"/>
      <c r="AD195" s="1182"/>
      <c r="AE195" s="1182"/>
      <c r="AF195" s="1182"/>
      <c r="AG195" s="251"/>
      <c r="AK195" s="59"/>
      <c r="AL195" s="43"/>
      <c r="AM195" s="43"/>
      <c r="AN195" s="43"/>
      <c r="AO195" s="835"/>
      <c r="AP195" s="246"/>
    </row>
    <row r="196" spans="1:50" s="41" customFormat="1" ht="9" customHeight="1" x14ac:dyDescent="0.4">
      <c r="A196" s="763"/>
      <c r="B196" s="70"/>
      <c r="C196" s="70"/>
      <c r="D196" s="43"/>
      <c r="E196" s="43"/>
      <c r="F196" s="43"/>
      <c r="G196" s="43"/>
      <c r="H196" s="43"/>
      <c r="I196" s="43"/>
      <c r="J196" s="43"/>
      <c r="K196" s="43"/>
      <c r="L196" s="43"/>
      <c r="M196" s="43"/>
      <c r="N196" s="43"/>
      <c r="O196" s="43"/>
      <c r="P196" s="43"/>
      <c r="Q196" s="43"/>
      <c r="R196" s="43"/>
      <c r="S196" s="43"/>
      <c r="T196" s="43"/>
      <c r="U196" s="43"/>
      <c r="V196" s="43"/>
      <c r="W196" s="43"/>
      <c r="X196" s="43"/>
      <c r="Y196" s="43"/>
      <c r="Z196" s="43"/>
      <c r="AA196" s="43"/>
      <c r="AB196" s="43"/>
      <c r="AC196" s="43"/>
      <c r="AD196" s="43"/>
      <c r="AE196" s="43"/>
      <c r="AF196" s="43"/>
      <c r="AK196" s="59"/>
      <c r="AL196" s="43"/>
      <c r="AM196" s="43"/>
      <c r="AN196" s="43"/>
      <c r="AO196" s="835"/>
    </row>
    <row r="197" spans="1:50" s="41" customFormat="1" ht="20" x14ac:dyDescent="0.4">
      <c r="A197" s="763"/>
      <c r="B197" s="70"/>
      <c r="C197" s="70"/>
      <c r="D197" s="43" t="s">
        <v>123</v>
      </c>
      <c r="E197" s="71"/>
      <c r="F197" s="71"/>
      <c r="G197" s="71"/>
      <c r="H197" s="71"/>
      <c r="I197" s="71"/>
      <c r="J197" s="71"/>
      <c r="K197" s="71"/>
      <c r="L197" s="71"/>
      <c r="M197" s="71"/>
      <c r="N197" s="71"/>
      <c r="O197" s="71"/>
      <c r="P197" s="71"/>
      <c r="Q197" s="71"/>
      <c r="R197" s="71"/>
      <c r="S197" s="71"/>
      <c r="T197" s="71"/>
      <c r="U197" s="71"/>
      <c r="V197" s="71"/>
      <c r="W197" s="71"/>
      <c r="X197" s="71"/>
      <c r="Y197" s="71"/>
      <c r="Z197" s="71"/>
      <c r="AA197" s="71"/>
      <c r="AB197" s="71"/>
      <c r="AC197" s="71"/>
      <c r="AD197" s="71"/>
      <c r="AE197" s="71"/>
      <c r="AF197" s="71"/>
      <c r="AK197" s="59"/>
      <c r="AL197" s="43"/>
      <c r="AM197" s="43"/>
      <c r="AN197" s="43"/>
      <c r="AO197" s="835"/>
    </row>
    <row r="198" spans="1:50" s="41" customFormat="1" ht="20" x14ac:dyDescent="0.4">
      <c r="A198" s="763"/>
      <c r="B198" s="70"/>
      <c r="C198" s="70"/>
      <c r="D198" s="251" t="s">
        <v>124</v>
      </c>
      <c r="E198" s="1182" t="s">
        <v>125</v>
      </c>
      <c r="F198" s="1182"/>
      <c r="G198" s="1182"/>
      <c r="H198" s="1182"/>
      <c r="I198" s="1182"/>
      <c r="J198" s="1182"/>
      <c r="K198" s="1182"/>
      <c r="L198" s="1182"/>
      <c r="M198" s="1182"/>
      <c r="N198" s="1182"/>
      <c r="O198" s="1182"/>
      <c r="P198" s="1182"/>
      <c r="Q198" s="1182"/>
      <c r="R198" s="1182"/>
      <c r="S198" s="1182"/>
      <c r="T198" s="1182"/>
      <c r="U198" s="1182"/>
      <c r="V198" s="1182"/>
      <c r="W198" s="1182"/>
      <c r="X198" s="1182"/>
      <c r="Y198" s="1182"/>
      <c r="Z198" s="1182"/>
      <c r="AA198" s="1182"/>
      <c r="AB198" s="1182"/>
      <c r="AC198" s="1182"/>
      <c r="AD198" s="1182"/>
      <c r="AE198" s="1182"/>
      <c r="AF198" s="1182"/>
      <c r="AK198" s="59"/>
      <c r="AL198" s="43"/>
      <c r="AM198" s="43"/>
      <c r="AN198" s="43"/>
      <c r="AO198" s="835"/>
    </row>
    <row r="199" spans="1:50" s="41" customFormat="1" ht="20" x14ac:dyDescent="0.4">
      <c r="A199" s="763"/>
      <c r="B199" s="70"/>
      <c r="C199" s="70"/>
      <c r="D199" s="251"/>
      <c r="E199" s="1182"/>
      <c r="F199" s="1182"/>
      <c r="G199" s="1182"/>
      <c r="H199" s="1182"/>
      <c r="I199" s="1182"/>
      <c r="J199" s="1182"/>
      <c r="K199" s="1182"/>
      <c r="L199" s="1182"/>
      <c r="M199" s="1182"/>
      <c r="N199" s="1182"/>
      <c r="O199" s="1182"/>
      <c r="P199" s="1182"/>
      <c r="Q199" s="1182"/>
      <c r="R199" s="1182"/>
      <c r="S199" s="1182"/>
      <c r="T199" s="1182"/>
      <c r="U199" s="1182"/>
      <c r="V199" s="1182"/>
      <c r="W199" s="1182"/>
      <c r="X199" s="1182"/>
      <c r="Y199" s="1182"/>
      <c r="Z199" s="1182"/>
      <c r="AA199" s="1182"/>
      <c r="AB199" s="1182"/>
      <c r="AC199" s="1182"/>
      <c r="AD199" s="1182"/>
      <c r="AE199" s="1182"/>
      <c r="AF199" s="1182"/>
      <c r="AK199" s="59"/>
      <c r="AL199" s="43"/>
      <c r="AM199" s="43"/>
      <c r="AN199" s="43"/>
      <c r="AO199" s="835"/>
    </row>
    <row r="200" spans="1:50" s="41" customFormat="1" ht="20" x14ac:dyDescent="0.4">
      <c r="A200" s="763"/>
      <c r="B200" s="70"/>
      <c r="C200" s="70"/>
      <c r="D200" s="251" t="s">
        <v>124</v>
      </c>
      <c r="E200" s="1182" t="s">
        <v>126</v>
      </c>
      <c r="F200" s="1182"/>
      <c r="G200" s="1182"/>
      <c r="H200" s="1182"/>
      <c r="I200" s="1182"/>
      <c r="J200" s="1182"/>
      <c r="K200" s="1182"/>
      <c r="L200" s="1182"/>
      <c r="M200" s="1182"/>
      <c r="N200" s="1182"/>
      <c r="O200" s="1182"/>
      <c r="P200" s="1182"/>
      <c r="Q200" s="1182"/>
      <c r="R200" s="1182"/>
      <c r="S200" s="1182"/>
      <c r="T200" s="1182"/>
      <c r="U200" s="1182"/>
      <c r="V200" s="1182"/>
      <c r="W200" s="1182"/>
      <c r="X200" s="1182"/>
      <c r="Y200" s="1182"/>
      <c r="Z200" s="1182"/>
      <c r="AA200" s="1182"/>
      <c r="AB200" s="1182"/>
      <c r="AC200" s="1182"/>
      <c r="AD200" s="1182"/>
      <c r="AE200" s="1182"/>
      <c r="AF200" s="1182"/>
      <c r="AK200" s="59"/>
      <c r="AL200" s="43"/>
      <c r="AM200" s="43"/>
      <c r="AN200" s="43"/>
      <c r="AO200" s="835"/>
    </row>
    <row r="201" spans="1:50" s="41" customFormat="1" ht="20" x14ac:dyDescent="0.4">
      <c r="A201" s="763"/>
      <c r="B201" s="70"/>
      <c r="C201" s="70"/>
      <c r="D201" s="43"/>
      <c r="E201" s="1182"/>
      <c r="F201" s="1182"/>
      <c r="G201" s="1182"/>
      <c r="H201" s="1182"/>
      <c r="I201" s="1182"/>
      <c r="J201" s="1182"/>
      <c r="K201" s="1182"/>
      <c r="L201" s="1182"/>
      <c r="M201" s="1182"/>
      <c r="N201" s="1182"/>
      <c r="O201" s="1182"/>
      <c r="P201" s="1182"/>
      <c r="Q201" s="1182"/>
      <c r="R201" s="1182"/>
      <c r="S201" s="1182"/>
      <c r="T201" s="1182"/>
      <c r="U201" s="1182"/>
      <c r="V201" s="1182"/>
      <c r="W201" s="1182"/>
      <c r="X201" s="1182"/>
      <c r="Y201" s="1182"/>
      <c r="Z201" s="1182"/>
      <c r="AA201" s="1182"/>
      <c r="AB201" s="1182"/>
      <c r="AC201" s="1182"/>
      <c r="AD201" s="1182"/>
      <c r="AE201" s="1182"/>
      <c r="AF201" s="1182"/>
      <c r="AK201" s="59"/>
      <c r="AL201" s="43"/>
      <c r="AM201" s="43"/>
      <c r="AN201" s="43"/>
      <c r="AO201" s="835"/>
    </row>
    <row r="202" spans="1:50" s="41" customFormat="1" ht="20.25" customHeight="1" x14ac:dyDescent="0.4">
      <c r="A202" s="763"/>
      <c r="B202" s="70"/>
      <c r="C202" s="70"/>
      <c r="D202" s="1204"/>
      <c r="E202" s="1205"/>
      <c r="F202" s="1205"/>
      <c r="G202" s="1205"/>
      <c r="H202" s="1205"/>
      <c r="I202" s="1205"/>
      <c r="J202" s="1205"/>
      <c r="K202" s="1205"/>
      <c r="L202" s="1205"/>
      <c r="M202" s="1205"/>
      <c r="N202" s="1205"/>
      <c r="O202" s="1205"/>
      <c r="P202" s="1205"/>
      <c r="Q202" s="1205"/>
      <c r="R202" s="1205"/>
      <c r="S202" s="1205"/>
      <c r="T202" s="1205"/>
      <c r="U202" s="1205"/>
      <c r="V202" s="1205"/>
      <c r="W202" s="1205"/>
      <c r="X202" s="1205"/>
      <c r="Y202" s="1205"/>
      <c r="Z202" s="1205"/>
      <c r="AA202" s="1205"/>
      <c r="AB202" s="1205"/>
      <c r="AC202" s="1205"/>
      <c r="AD202" s="1205"/>
      <c r="AE202" s="1205"/>
      <c r="AF202" s="1206"/>
      <c r="AI202" s="48"/>
      <c r="AK202" s="59"/>
      <c r="AL202" s="43"/>
      <c r="AM202" s="43"/>
      <c r="AN202" s="43"/>
      <c r="AO202" s="835"/>
    </row>
    <row r="203" spans="1:50" s="41" customFormat="1" ht="20.25" customHeight="1" x14ac:dyDescent="0.4">
      <c r="A203" s="763"/>
      <c r="B203" s="70"/>
      <c r="C203" s="70"/>
      <c r="D203" s="1207"/>
      <c r="E203" s="1208"/>
      <c r="F203" s="1208"/>
      <c r="G203" s="1208"/>
      <c r="H203" s="1208"/>
      <c r="I203" s="1208"/>
      <c r="J203" s="1208"/>
      <c r="K203" s="1208"/>
      <c r="L203" s="1208"/>
      <c r="M203" s="1208"/>
      <c r="N203" s="1208"/>
      <c r="O203" s="1208"/>
      <c r="P203" s="1208"/>
      <c r="Q203" s="1208"/>
      <c r="R203" s="1208"/>
      <c r="S203" s="1208"/>
      <c r="T203" s="1208"/>
      <c r="U203" s="1208"/>
      <c r="V203" s="1208"/>
      <c r="W203" s="1208"/>
      <c r="X203" s="1208"/>
      <c r="Y203" s="1208"/>
      <c r="Z203" s="1208"/>
      <c r="AA203" s="1208"/>
      <c r="AB203" s="1208"/>
      <c r="AC203" s="1208"/>
      <c r="AD203" s="1208"/>
      <c r="AE203" s="1208"/>
      <c r="AF203" s="1209"/>
      <c r="AI203" s="48"/>
      <c r="AK203" s="59"/>
      <c r="AL203" s="43"/>
      <c r="AM203" s="43"/>
      <c r="AN203" s="43"/>
      <c r="AO203" s="835"/>
    </row>
    <row r="204" spans="1:50" s="41" customFormat="1" ht="21" customHeight="1" x14ac:dyDescent="0.4">
      <c r="A204" s="763"/>
      <c r="B204" s="70"/>
      <c r="C204" s="70"/>
      <c r="D204" s="1207"/>
      <c r="E204" s="1208"/>
      <c r="F204" s="1208"/>
      <c r="G204" s="1208"/>
      <c r="H204" s="1208"/>
      <c r="I204" s="1208"/>
      <c r="J204" s="1208"/>
      <c r="K204" s="1208"/>
      <c r="L204" s="1208"/>
      <c r="M204" s="1208"/>
      <c r="N204" s="1208"/>
      <c r="O204" s="1208"/>
      <c r="P204" s="1208"/>
      <c r="Q204" s="1208"/>
      <c r="R204" s="1208"/>
      <c r="S204" s="1208"/>
      <c r="T204" s="1208"/>
      <c r="U204" s="1208"/>
      <c r="V204" s="1208"/>
      <c r="W204" s="1208"/>
      <c r="X204" s="1208"/>
      <c r="Y204" s="1208"/>
      <c r="Z204" s="1208"/>
      <c r="AA204" s="1208"/>
      <c r="AB204" s="1208"/>
      <c r="AC204" s="1208"/>
      <c r="AD204" s="1208"/>
      <c r="AE204" s="1208"/>
      <c r="AF204" s="1209"/>
      <c r="AI204" s="48"/>
      <c r="AK204" s="59"/>
      <c r="AL204" s="43"/>
      <c r="AM204" s="43"/>
      <c r="AN204" s="43"/>
      <c r="AO204" s="835"/>
    </row>
    <row r="205" spans="1:50" s="41" customFormat="1" ht="21" customHeight="1" x14ac:dyDescent="0.4">
      <c r="A205" s="763"/>
      <c r="B205" s="70"/>
      <c r="C205" s="70"/>
      <c r="D205" s="1207"/>
      <c r="E205" s="1208"/>
      <c r="F205" s="1208"/>
      <c r="G205" s="1208"/>
      <c r="H205" s="1208"/>
      <c r="I205" s="1208"/>
      <c r="J205" s="1208"/>
      <c r="K205" s="1208"/>
      <c r="L205" s="1208"/>
      <c r="M205" s="1208"/>
      <c r="N205" s="1208"/>
      <c r="O205" s="1208"/>
      <c r="P205" s="1208"/>
      <c r="Q205" s="1208"/>
      <c r="R205" s="1208"/>
      <c r="S205" s="1208"/>
      <c r="T205" s="1208"/>
      <c r="U205" s="1208"/>
      <c r="V205" s="1208"/>
      <c r="W205" s="1208"/>
      <c r="X205" s="1208"/>
      <c r="Y205" s="1208"/>
      <c r="Z205" s="1208"/>
      <c r="AA205" s="1208"/>
      <c r="AB205" s="1208"/>
      <c r="AC205" s="1208"/>
      <c r="AD205" s="1208"/>
      <c r="AE205" s="1208"/>
      <c r="AF205" s="1209"/>
      <c r="AI205" s="48"/>
      <c r="AK205" s="59"/>
      <c r="AL205" s="43"/>
      <c r="AM205" s="43"/>
      <c r="AN205" s="43"/>
      <c r="AO205" s="835"/>
    </row>
    <row r="206" spans="1:50" s="41" customFormat="1" ht="21" customHeight="1" x14ac:dyDescent="0.4">
      <c r="A206" s="763"/>
      <c r="B206" s="70"/>
      <c r="C206" s="70"/>
      <c r="D206" s="1207"/>
      <c r="E206" s="1208"/>
      <c r="F206" s="1208"/>
      <c r="G206" s="1208"/>
      <c r="H206" s="1208"/>
      <c r="I206" s="1208"/>
      <c r="J206" s="1208"/>
      <c r="K206" s="1208"/>
      <c r="L206" s="1208"/>
      <c r="M206" s="1208"/>
      <c r="N206" s="1208"/>
      <c r="O206" s="1208"/>
      <c r="P206" s="1208"/>
      <c r="Q206" s="1208"/>
      <c r="R206" s="1208"/>
      <c r="S206" s="1208"/>
      <c r="T206" s="1208"/>
      <c r="U206" s="1208"/>
      <c r="V206" s="1208"/>
      <c r="W206" s="1208"/>
      <c r="X206" s="1208"/>
      <c r="Y206" s="1208"/>
      <c r="Z206" s="1208"/>
      <c r="AA206" s="1208"/>
      <c r="AB206" s="1208"/>
      <c r="AC206" s="1208"/>
      <c r="AD206" s="1208"/>
      <c r="AE206" s="1208"/>
      <c r="AF206" s="1209"/>
      <c r="AI206" s="48"/>
      <c r="AK206" s="59"/>
      <c r="AL206" s="43"/>
      <c r="AM206" s="43"/>
      <c r="AN206" s="43"/>
      <c r="AO206" s="835"/>
    </row>
    <row r="207" spans="1:50" s="41" customFormat="1" ht="21" customHeight="1" x14ac:dyDescent="0.4">
      <c r="A207" s="763"/>
      <c r="B207" s="70"/>
      <c r="C207" s="70"/>
      <c r="D207" s="1210"/>
      <c r="E207" s="1192"/>
      <c r="F207" s="1192"/>
      <c r="G207" s="1192"/>
      <c r="H207" s="1192"/>
      <c r="I207" s="1192"/>
      <c r="J207" s="1192"/>
      <c r="K207" s="1192"/>
      <c r="L207" s="1192"/>
      <c r="M207" s="1192"/>
      <c r="N207" s="1192"/>
      <c r="O207" s="1192"/>
      <c r="P207" s="1192"/>
      <c r="Q207" s="1192"/>
      <c r="R207" s="1192"/>
      <c r="S207" s="1192"/>
      <c r="T207" s="1192"/>
      <c r="U207" s="1192"/>
      <c r="V207" s="1192"/>
      <c r="W207" s="1192"/>
      <c r="X207" s="1192"/>
      <c r="Y207" s="1192"/>
      <c r="Z207" s="1192"/>
      <c r="AA207" s="1192"/>
      <c r="AB207" s="1192"/>
      <c r="AC207" s="1192"/>
      <c r="AD207" s="1192"/>
      <c r="AE207" s="1192"/>
      <c r="AF207" s="1211"/>
      <c r="AI207" s="48"/>
      <c r="AK207" s="59"/>
      <c r="AL207" s="43"/>
      <c r="AM207" s="43"/>
      <c r="AN207" s="14"/>
      <c r="AO207" s="835"/>
    </row>
    <row r="208" spans="1:50" s="41" customFormat="1" ht="23.25" customHeight="1" x14ac:dyDescent="0.4">
      <c r="A208" s="763"/>
      <c r="B208" s="70"/>
      <c r="C208" s="70"/>
      <c r="D208" s="43"/>
      <c r="E208" s="43"/>
      <c r="F208" s="43"/>
      <c r="G208" s="43"/>
      <c r="H208" s="43"/>
      <c r="I208" s="43"/>
      <c r="J208" s="43"/>
      <c r="K208" s="43"/>
      <c r="L208" s="43"/>
      <c r="M208" s="43"/>
      <c r="N208" s="43"/>
      <c r="O208" s="43"/>
      <c r="P208" s="43"/>
      <c r="Q208" s="43"/>
      <c r="R208" s="43"/>
      <c r="S208" s="43"/>
      <c r="T208" s="43"/>
      <c r="U208" s="43"/>
      <c r="V208" s="43"/>
      <c r="W208" s="43"/>
      <c r="X208" s="43"/>
      <c r="Y208" s="43"/>
      <c r="Z208" s="43"/>
      <c r="AA208" s="43"/>
      <c r="AB208" s="43"/>
      <c r="AC208" s="43"/>
      <c r="AD208" s="43"/>
      <c r="AE208" s="43"/>
      <c r="AF208" s="43"/>
      <c r="AH208" s="246"/>
      <c r="AJ208" s="246"/>
      <c r="AK208" s="59"/>
      <c r="AL208" s="43"/>
      <c r="AM208" s="43"/>
      <c r="AN208" s="14"/>
      <c r="AO208" s="835"/>
    </row>
    <row r="209" spans="1:56" ht="23.25" hidden="1" customHeight="1" x14ac:dyDescent="0.35">
      <c r="A209" s="810"/>
      <c r="B209" s="827"/>
      <c r="C209" s="827"/>
      <c r="D209" s="828"/>
      <c r="E209" s="828"/>
      <c r="F209" s="828"/>
      <c r="G209" s="828"/>
      <c r="H209" s="828"/>
      <c r="I209" s="828"/>
      <c r="J209" s="828"/>
      <c r="K209" s="828"/>
      <c r="L209" s="828"/>
      <c r="M209" s="828"/>
      <c r="N209" s="828"/>
      <c r="O209" s="828"/>
      <c r="P209" s="828"/>
      <c r="Q209" s="828"/>
      <c r="R209" s="828"/>
      <c r="S209" s="828"/>
      <c r="T209" s="828"/>
      <c r="U209" s="828"/>
      <c r="V209" s="828"/>
      <c r="W209" s="828"/>
      <c r="X209" s="828"/>
      <c r="Y209" s="828"/>
      <c r="Z209" s="828"/>
      <c r="AA209" s="828"/>
      <c r="AB209" s="828"/>
      <c r="AC209" s="828"/>
      <c r="AD209" s="828"/>
      <c r="AE209" s="828"/>
      <c r="AF209" s="815"/>
      <c r="AG209" s="815"/>
      <c r="AH209" s="815"/>
      <c r="AI209" s="816"/>
      <c r="AJ209" s="815"/>
      <c r="AK209" s="817"/>
      <c r="AL209" s="817"/>
      <c r="AM209" s="817"/>
      <c r="AN209" s="817" t="s">
        <v>58</v>
      </c>
      <c r="AO209" s="829"/>
    </row>
    <row r="210" spans="1:56" ht="23.25" hidden="1" customHeight="1" x14ac:dyDescent="0.35">
      <c r="A210" s="848"/>
      <c r="B210" s="849"/>
      <c r="C210" s="849"/>
      <c r="D210" s="850"/>
      <c r="E210" s="850"/>
      <c r="F210" s="850"/>
      <c r="G210" s="850"/>
      <c r="H210" s="850"/>
      <c r="I210" s="850"/>
      <c r="J210" s="850"/>
      <c r="K210" s="850"/>
      <c r="L210" s="850"/>
      <c r="M210" s="850"/>
      <c r="N210" s="850"/>
      <c r="O210" s="850"/>
      <c r="P210" s="850"/>
      <c r="Q210" s="850"/>
      <c r="R210" s="850"/>
      <c r="S210" s="850"/>
      <c r="T210" s="850"/>
      <c r="U210" s="850"/>
      <c r="V210" s="850"/>
      <c r="W210" s="850"/>
      <c r="X210" s="850"/>
      <c r="Y210" s="850"/>
      <c r="Z210" s="850"/>
      <c r="AA210" s="850"/>
      <c r="AB210" s="850"/>
      <c r="AC210" s="850"/>
      <c r="AD210" s="850"/>
      <c r="AE210" s="850"/>
      <c r="AF210" s="851"/>
      <c r="AG210" s="851"/>
      <c r="AH210" s="851"/>
      <c r="AI210" s="852"/>
      <c r="AJ210" s="851"/>
      <c r="AK210" s="1187" t="s">
        <v>91</v>
      </c>
      <c r="AL210" s="1187"/>
      <c r="AM210" s="1187"/>
      <c r="AN210" s="1187"/>
      <c r="AO210" s="853"/>
    </row>
    <row r="211" spans="1:56" ht="18" hidden="1" customHeight="1" x14ac:dyDescent="0.35">
      <c r="A211" s="792"/>
      <c r="B211" s="34"/>
      <c r="C211" s="34"/>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12"/>
      <c r="AG211" s="12"/>
      <c r="AH211" s="12"/>
      <c r="AI211" s="13"/>
      <c r="AJ211" s="12"/>
      <c r="AK211" s="1188"/>
      <c r="AL211" s="1188"/>
      <c r="AM211" s="1188"/>
      <c r="AN211" s="1188"/>
      <c r="AO211" s="793"/>
    </row>
    <row r="212" spans="1:56" s="41" customFormat="1" ht="24.75" customHeight="1" x14ac:dyDescent="0.4">
      <c r="A212" s="763"/>
      <c r="B212" s="70"/>
      <c r="C212" s="70"/>
      <c r="D212" s="604"/>
      <c r="E212" s="604"/>
      <c r="F212" s="604"/>
      <c r="G212" s="604"/>
      <c r="H212" s="604"/>
      <c r="I212" s="604"/>
      <c r="J212" s="604"/>
      <c r="K212" s="604"/>
      <c r="L212" s="604"/>
      <c r="M212" s="604"/>
      <c r="N212" s="604"/>
      <c r="O212" s="604"/>
      <c r="P212" s="604"/>
      <c r="Q212" s="604"/>
      <c r="R212" s="604"/>
      <c r="S212" s="604"/>
      <c r="T212" s="604"/>
      <c r="U212" s="604"/>
      <c r="V212" s="604"/>
      <c r="W212" s="604"/>
      <c r="X212" s="604"/>
      <c r="Y212" s="604"/>
      <c r="Z212" s="604"/>
      <c r="AA212" s="604"/>
      <c r="AB212" s="604"/>
      <c r="AC212" s="604"/>
      <c r="AD212" s="604"/>
      <c r="AE212" s="604"/>
      <c r="AF212" s="604"/>
      <c r="AL212" s="246" t="s">
        <v>92</v>
      </c>
      <c r="AM212" s="246" t="s">
        <v>93</v>
      </c>
      <c r="AN212" s="246" t="s">
        <v>100</v>
      </c>
      <c r="AO212" s="835"/>
    </row>
    <row r="213" spans="1:56" s="41" customFormat="1" ht="24.75" customHeight="1" x14ac:dyDescent="0.4">
      <c r="A213" s="763"/>
      <c r="B213" s="70" t="s">
        <v>127</v>
      </c>
      <c r="C213" s="70"/>
      <c r="D213" s="1182" t="s">
        <v>128</v>
      </c>
      <c r="E213" s="1182"/>
      <c r="F213" s="1182"/>
      <c r="G213" s="1182"/>
      <c r="H213" s="1182"/>
      <c r="I213" s="1182"/>
      <c r="J213" s="1182"/>
      <c r="K213" s="1182"/>
      <c r="L213" s="1182"/>
      <c r="M213" s="1182"/>
      <c r="N213" s="1182"/>
      <c r="O213" s="1182"/>
      <c r="P213" s="1182"/>
      <c r="Q213" s="1182"/>
      <c r="R213" s="1182"/>
      <c r="S213" s="1182"/>
      <c r="T213" s="1182"/>
      <c r="U213" s="1182"/>
      <c r="V213" s="1182"/>
      <c r="W213" s="1182"/>
      <c r="X213" s="1182"/>
      <c r="Y213" s="1182"/>
      <c r="Z213" s="1182"/>
      <c r="AA213" s="1182"/>
      <c r="AB213" s="1182"/>
      <c r="AC213" s="1182"/>
      <c r="AD213" s="1182"/>
      <c r="AE213" s="1182"/>
      <c r="AF213" s="1182"/>
      <c r="AL213" s="820"/>
      <c r="AM213" s="820"/>
      <c r="AN213" s="820"/>
      <c r="AO213" s="835"/>
    </row>
    <row r="214" spans="1:56" s="41" customFormat="1" ht="20.25" customHeight="1" x14ac:dyDescent="0.4">
      <c r="A214" s="763"/>
      <c r="B214" s="70"/>
      <c r="C214" s="70"/>
      <c r="D214" s="1182"/>
      <c r="E214" s="1182"/>
      <c r="F214" s="1182"/>
      <c r="G214" s="1182"/>
      <c r="H214" s="1182"/>
      <c r="I214" s="1182"/>
      <c r="J214" s="1182"/>
      <c r="K214" s="1182"/>
      <c r="L214" s="1182"/>
      <c r="M214" s="1182"/>
      <c r="N214" s="1182"/>
      <c r="O214" s="1182"/>
      <c r="P214" s="1182"/>
      <c r="Q214" s="1182"/>
      <c r="R214" s="1182"/>
      <c r="S214" s="1182"/>
      <c r="T214" s="1182"/>
      <c r="U214" s="1182"/>
      <c r="V214" s="1182"/>
      <c r="W214" s="1182"/>
      <c r="X214" s="1182"/>
      <c r="Y214" s="1182"/>
      <c r="Z214" s="1182"/>
      <c r="AA214" s="1182"/>
      <c r="AB214" s="1182"/>
      <c r="AC214" s="1182"/>
      <c r="AD214" s="1182"/>
      <c r="AE214" s="1182"/>
      <c r="AF214" s="1182"/>
      <c r="AL214" s="43"/>
      <c r="AM214" s="43"/>
      <c r="AN214" s="43"/>
      <c r="AO214" s="835"/>
    </row>
    <row r="215" spans="1:56" s="41" customFormat="1" ht="7.5" customHeight="1" x14ac:dyDescent="0.4">
      <c r="A215" s="763"/>
      <c r="B215" s="59"/>
      <c r="C215" s="59"/>
      <c r="E215" s="246"/>
      <c r="F215" s="246"/>
      <c r="G215" s="246"/>
      <c r="H215" s="246"/>
      <c r="I215" s="246"/>
      <c r="J215" s="246"/>
      <c r="K215" s="246"/>
      <c r="L215" s="246"/>
      <c r="M215" s="246"/>
      <c r="O215" s="246"/>
      <c r="Q215" s="246"/>
      <c r="R215" s="246"/>
      <c r="S215" s="246"/>
      <c r="T215" s="246"/>
      <c r="U215" s="246"/>
      <c r="V215" s="246"/>
      <c r="W215" s="246"/>
      <c r="X215" s="246"/>
      <c r="AI215" s="48"/>
      <c r="AK215" s="59"/>
      <c r="AL215" s="43"/>
      <c r="AM215" s="43"/>
      <c r="AN215" s="43"/>
      <c r="AO215" s="835"/>
    </row>
    <row r="216" spans="1:56" s="41" customFormat="1" ht="61.5" customHeight="1" x14ac:dyDescent="0.4">
      <c r="A216" s="763"/>
      <c r="B216" s="59"/>
      <c r="C216" s="59"/>
      <c r="D216" s="1182" t="s">
        <v>129</v>
      </c>
      <c r="E216" s="1182"/>
      <c r="F216" s="1182"/>
      <c r="G216" s="1182"/>
      <c r="H216" s="1182"/>
      <c r="I216" s="1182"/>
      <c r="J216" s="1182"/>
      <c r="K216" s="1182"/>
      <c r="L216" s="1182"/>
      <c r="M216" s="1182"/>
      <c r="N216" s="1182"/>
      <c r="O216" s="1182"/>
      <c r="P216" s="1182"/>
      <c r="Q216" s="1182"/>
      <c r="R216" s="1182"/>
      <c r="S216" s="1182"/>
      <c r="T216" s="1182"/>
      <c r="U216" s="1182"/>
      <c r="V216" s="1182"/>
      <c r="W216" s="1182"/>
      <c r="X216" s="1182"/>
      <c r="Y216" s="1182"/>
      <c r="Z216" s="1182"/>
      <c r="AA216" s="1182"/>
      <c r="AB216" s="1182"/>
      <c r="AC216" s="1182"/>
      <c r="AD216" s="1182"/>
      <c r="AE216" s="1182"/>
      <c r="AF216" s="1182"/>
      <c r="AG216" s="71"/>
      <c r="AI216" s="48"/>
      <c r="AK216" s="59"/>
      <c r="AL216" s="43"/>
      <c r="AM216" s="43"/>
      <c r="AN216" s="43"/>
      <c r="AO216" s="835"/>
    </row>
    <row r="217" spans="1:56" s="41" customFormat="1" ht="20.25" customHeight="1" x14ac:dyDescent="0.4">
      <c r="A217" s="763"/>
      <c r="B217" s="59"/>
      <c r="C217" s="59"/>
      <c r="D217" s="1204"/>
      <c r="E217" s="1205"/>
      <c r="F217" s="1205"/>
      <c r="G217" s="1205"/>
      <c r="H217" s="1205"/>
      <c r="I217" s="1205"/>
      <c r="J217" s="1205"/>
      <c r="K217" s="1205"/>
      <c r="L217" s="1205"/>
      <c r="M217" s="1205"/>
      <c r="N217" s="1205"/>
      <c r="O217" s="1205"/>
      <c r="P217" s="1205"/>
      <c r="Q217" s="1205"/>
      <c r="R217" s="1205"/>
      <c r="S217" s="1205"/>
      <c r="T217" s="1205"/>
      <c r="U217" s="1205"/>
      <c r="V217" s="1205"/>
      <c r="W217" s="1205"/>
      <c r="X217" s="1205"/>
      <c r="Y217" s="1205"/>
      <c r="Z217" s="1205"/>
      <c r="AA217" s="1205"/>
      <c r="AB217" s="1205"/>
      <c r="AC217" s="1205"/>
      <c r="AD217" s="1205"/>
      <c r="AE217" s="1205"/>
      <c r="AF217" s="1206"/>
      <c r="AI217" s="48"/>
      <c r="AK217" s="59"/>
      <c r="AL217" s="43"/>
      <c r="AM217" s="43"/>
      <c r="AN217" s="43"/>
      <c r="AO217" s="835"/>
    </row>
    <row r="218" spans="1:56" s="41" customFormat="1" ht="20.25" customHeight="1" x14ac:dyDescent="0.4">
      <c r="A218" s="763"/>
      <c r="B218" s="59"/>
      <c r="C218" s="59"/>
      <c r="D218" s="1207"/>
      <c r="E218" s="1208"/>
      <c r="F218" s="1208"/>
      <c r="G218" s="1208"/>
      <c r="H218" s="1208"/>
      <c r="I218" s="1208"/>
      <c r="J218" s="1208"/>
      <c r="K218" s="1208"/>
      <c r="L218" s="1208"/>
      <c r="M218" s="1208"/>
      <c r="N218" s="1208"/>
      <c r="O218" s="1208"/>
      <c r="P218" s="1208"/>
      <c r="Q218" s="1208"/>
      <c r="R218" s="1208"/>
      <c r="S218" s="1208"/>
      <c r="T218" s="1208"/>
      <c r="U218" s="1208"/>
      <c r="V218" s="1208"/>
      <c r="W218" s="1208"/>
      <c r="X218" s="1208"/>
      <c r="Y218" s="1208"/>
      <c r="Z218" s="1208"/>
      <c r="AA218" s="1208"/>
      <c r="AB218" s="1208"/>
      <c r="AC218" s="1208"/>
      <c r="AD218" s="1208"/>
      <c r="AE218" s="1208"/>
      <c r="AF218" s="1209"/>
      <c r="AI218" s="48"/>
      <c r="AK218" s="59"/>
      <c r="AL218" s="43"/>
      <c r="AM218" s="43"/>
      <c r="AN218" s="43"/>
      <c r="AO218" s="835"/>
    </row>
    <row r="219" spans="1:56" s="41" customFormat="1" ht="20.25" customHeight="1" x14ac:dyDescent="0.4">
      <c r="A219" s="763"/>
      <c r="B219" s="59"/>
      <c r="C219" s="59"/>
      <c r="D219" s="1207"/>
      <c r="E219" s="1208"/>
      <c r="F219" s="1208"/>
      <c r="G219" s="1208"/>
      <c r="H219" s="1208"/>
      <c r="I219" s="1208"/>
      <c r="J219" s="1208"/>
      <c r="K219" s="1208"/>
      <c r="L219" s="1208"/>
      <c r="M219" s="1208"/>
      <c r="N219" s="1208"/>
      <c r="O219" s="1208"/>
      <c r="P219" s="1208"/>
      <c r="Q219" s="1208"/>
      <c r="R219" s="1208"/>
      <c r="S219" s="1208"/>
      <c r="T219" s="1208"/>
      <c r="U219" s="1208"/>
      <c r="V219" s="1208"/>
      <c r="W219" s="1208"/>
      <c r="X219" s="1208"/>
      <c r="Y219" s="1208"/>
      <c r="Z219" s="1208"/>
      <c r="AA219" s="1208"/>
      <c r="AB219" s="1208"/>
      <c r="AC219" s="1208"/>
      <c r="AD219" s="1208"/>
      <c r="AE219" s="1208"/>
      <c r="AF219" s="1209"/>
      <c r="AI219" s="48"/>
      <c r="AK219" s="59"/>
      <c r="AL219" s="43"/>
      <c r="AM219" s="43"/>
      <c r="AN219" s="43"/>
      <c r="AO219" s="835"/>
    </row>
    <row r="220" spans="1:56" s="41" customFormat="1" ht="20.25" customHeight="1" x14ac:dyDescent="0.4">
      <c r="A220" s="763"/>
      <c r="B220" s="59"/>
      <c r="C220" s="59"/>
      <c r="D220" s="1210"/>
      <c r="E220" s="1192"/>
      <c r="F220" s="1192"/>
      <c r="G220" s="1192"/>
      <c r="H220" s="1192"/>
      <c r="I220" s="1192"/>
      <c r="J220" s="1192"/>
      <c r="K220" s="1192"/>
      <c r="L220" s="1192"/>
      <c r="M220" s="1192"/>
      <c r="N220" s="1192"/>
      <c r="O220" s="1192"/>
      <c r="P220" s="1192"/>
      <c r="Q220" s="1192"/>
      <c r="R220" s="1192"/>
      <c r="S220" s="1192"/>
      <c r="T220" s="1192"/>
      <c r="U220" s="1192"/>
      <c r="V220" s="1192"/>
      <c r="W220" s="1192"/>
      <c r="X220" s="1192"/>
      <c r="Y220" s="1192"/>
      <c r="Z220" s="1192"/>
      <c r="AA220" s="1192"/>
      <c r="AB220" s="1192"/>
      <c r="AC220" s="1192"/>
      <c r="AD220" s="1192"/>
      <c r="AE220" s="1192"/>
      <c r="AF220" s="1211"/>
      <c r="AI220" s="48"/>
      <c r="AK220" s="59"/>
      <c r="AL220" s="43"/>
      <c r="AM220" s="43"/>
      <c r="AN220" s="43"/>
      <c r="AO220" s="835"/>
    </row>
    <row r="221" spans="1:56" ht="18" thickBot="1" x14ac:dyDescent="0.4">
      <c r="A221" s="628"/>
      <c r="B221" s="629"/>
      <c r="C221" s="629"/>
      <c r="D221" s="630"/>
      <c r="E221" s="631"/>
      <c r="F221" s="631"/>
      <c r="G221" s="631"/>
      <c r="H221" s="631"/>
      <c r="I221" s="631"/>
      <c r="J221" s="631"/>
      <c r="K221" s="631"/>
      <c r="L221" s="631"/>
      <c r="M221" s="631"/>
      <c r="N221" s="630"/>
      <c r="O221" s="631"/>
      <c r="P221" s="630"/>
      <c r="Q221" s="631"/>
      <c r="R221" s="631"/>
      <c r="S221" s="631"/>
      <c r="T221" s="631"/>
      <c r="U221" s="631"/>
      <c r="V221" s="631"/>
      <c r="W221" s="631"/>
      <c r="X221" s="631"/>
      <c r="Y221" s="630"/>
      <c r="Z221" s="630"/>
      <c r="AA221" s="630"/>
      <c r="AB221" s="630"/>
      <c r="AC221" s="630"/>
      <c r="AD221" s="630"/>
      <c r="AE221" s="632"/>
      <c r="AF221" s="632"/>
      <c r="AG221" s="632"/>
      <c r="AH221" s="632"/>
      <c r="AI221" s="633"/>
      <c r="AJ221" s="632"/>
      <c r="AK221" s="634"/>
      <c r="AL221" s="634"/>
      <c r="AM221" s="634"/>
      <c r="AN221" s="634"/>
      <c r="AO221" s="635"/>
    </row>
    <row r="222" spans="1:56" s="41" customFormat="1" ht="20.25" customHeight="1" thickBot="1" x14ac:dyDescent="0.45">
      <c r="A222" s="90" t="s">
        <v>130</v>
      </c>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91"/>
    </row>
    <row r="223" spans="1:56" ht="33" customHeight="1" x14ac:dyDescent="0.4">
      <c r="A223" s="84"/>
      <c r="B223" s="47" t="s">
        <v>131</v>
      </c>
      <c r="C223" s="47"/>
      <c r="D223" s="85"/>
      <c r="E223" s="85"/>
      <c r="F223" s="85"/>
      <c r="G223" s="85"/>
      <c r="H223" s="85"/>
      <c r="I223" s="85"/>
      <c r="J223" s="85"/>
      <c r="K223" s="85"/>
      <c r="L223" s="85"/>
      <c r="M223" s="85"/>
      <c r="N223" s="85"/>
      <c r="O223" s="85"/>
      <c r="P223" s="86"/>
      <c r="Q223" s="47"/>
      <c r="R223" s="87"/>
      <c r="S223" s="87"/>
      <c r="T223" s="87"/>
      <c r="U223" s="87"/>
      <c r="V223" s="87"/>
      <c r="W223" s="87"/>
      <c r="X223" s="88"/>
      <c r="Y223" s="87"/>
      <c r="Z223" s="87"/>
      <c r="AA223" s="87"/>
      <c r="AB223" s="87"/>
      <c r="AC223" s="87"/>
      <c r="AD223" s="87"/>
      <c r="AE223" s="87"/>
      <c r="AF223" s="88"/>
      <c r="AG223" s="88"/>
      <c r="AH223" s="88"/>
      <c r="AI223" s="88"/>
      <c r="AJ223" s="33"/>
      <c r="AK223" s="1326" t="s">
        <v>91</v>
      </c>
      <c r="AL223" s="1326"/>
      <c r="AM223" s="1326"/>
      <c r="AN223" s="1326"/>
      <c r="AO223" s="89"/>
    </row>
    <row r="224" spans="1:56" s="5" customFormat="1" ht="6.75" customHeight="1" x14ac:dyDescent="0.35">
      <c r="A224" s="764"/>
      <c r="B224" s="6"/>
      <c r="C224" s="6"/>
      <c r="D224" s="6"/>
      <c r="Q224" s="16"/>
      <c r="R224" s="243"/>
      <c r="S224" s="243"/>
      <c r="T224" s="243"/>
      <c r="U224" s="243"/>
      <c r="V224" s="243"/>
      <c r="W224" s="243"/>
      <c r="X224" s="243"/>
      <c r="Y224" s="16"/>
      <c r="Z224" s="243"/>
      <c r="AA224" s="243"/>
      <c r="AB224" s="243"/>
      <c r="AC224" s="243"/>
      <c r="AD224" s="243"/>
      <c r="AE224" s="243"/>
      <c r="AF224" s="243"/>
      <c r="AG224" s="244"/>
      <c r="AH224" s="16"/>
      <c r="AI224" s="17"/>
      <c r="AJ224" s="12"/>
      <c r="AK224" s="1188"/>
      <c r="AL224" s="1188"/>
      <c r="AM224" s="1188"/>
      <c r="AN224" s="1188"/>
      <c r="AO224" s="854"/>
      <c r="AP224" s="18"/>
      <c r="AQ224" s="18"/>
      <c r="AU224" s="3"/>
      <c r="AV224" s="3"/>
      <c r="AW224" s="3"/>
      <c r="AX224" s="3"/>
      <c r="AY224" s="3"/>
      <c r="AZ224" s="3"/>
      <c r="BA224" s="3"/>
      <c r="BB224" s="3"/>
      <c r="BC224" s="3"/>
      <c r="BD224" s="3"/>
    </row>
    <row r="225" spans="1:73" s="43" customFormat="1" ht="30.75" customHeight="1" x14ac:dyDescent="0.4">
      <c r="A225" s="726"/>
      <c r="B225" s="93" t="s">
        <v>0</v>
      </c>
      <c r="D225" s="56" t="s">
        <v>132</v>
      </c>
      <c r="S225" s="273"/>
      <c r="T225" s="58"/>
      <c r="U225" s="246"/>
      <c r="AA225" s="246"/>
      <c r="AB225" s="58"/>
      <c r="AC225" s="246"/>
      <c r="AD225" s="74"/>
      <c r="AE225" s="74"/>
      <c r="AF225" s="245"/>
      <c r="AG225" s="245"/>
      <c r="AH225" s="245"/>
      <c r="AI225" s="74"/>
      <c r="AJ225" s="245"/>
      <c r="AK225" s="245"/>
      <c r="AL225" s="246"/>
      <c r="AM225" s="246"/>
      <c r="AN225" s="246"/>
      <c r="AO225" s="806"/>
      <c r="AP225" s="74"/>
      <c r="AQ225" s="74"/>
      <c r="AU225" s="3"/>
      <c r="AV225" s="3"/>
      <c r="AW225" s="3"/>
      <c r="AX225" s="3"/>
      <c r="AY225" s="3"/>
      <c r="AZ225" s="3"/>
      <c r="BA225" s="3"/>
      <c r="BB225" s="3"/>
      <c r="BC225" s="3"/>
      <c r="BD225" s="3"/>
    </row>
    <row r="226" spans="1:73" s="43" customFormat="1" ht="30.75" customHeight="1" x14ac:dyDescent="0.4">
      <c r="A226" s="726"/>
      <c r="B226" s="93"/>
      <c r="D226" s="43" t="s">
        <v>816</v>
      </c>
      <c r="S226" s="273"/>
      <c r="T226" s="58"/>
      <c r="U226" s="246"/>
      <c r="AA226" s="246"/>
      <c r="AB226" s="58"/>
      <c r="AC226" s="246"/>
      <c r="AD226" s="74"/>
      <c r="AE226" s="74"/>
      <c r="AF226" s="245"/>
      <c r="AG226" s="245"/>
      <c r="AH226" s="245"/>
      <c r="AI226" s="74"/>
      <c r="AJ226" s="245"/>
      <c r="AK226" s="245"/>
      <c r="AL226" s="246"/>
      <c r="AM226" s="246"/>
      <c r="AN226" s="246"/>
      <c r="AO226" s="806"/>
      <c r="AP226" s="74"/>
      <c r="AQ226" s="74"/>
      <c r="AU226" s="3"/>
      <c r="AV226" s="3"/>
      <c r="AW226" s="3"/>
      <c r="AX226" s="3"/>
      <c r="AY226" s="3"/>
      <c r="AZ226" s="3"/>
      <c r="BA226" s="3"/>
      <c r="BB226" s="3"/>
      <c r="BC226" s="3"/>
      <c r="BD226" s="3"/>
    </row>
    <row r="227" spans="1:73" s="48" customFormat="1" ht="16.5" customHeight="1" x14ac:dyDescent="0.4">
      <c r="A227" s="787"/>
      <c r="B227" s="273"/>
      <c r="AJ227" s="59"/>
      <c r="AK227" s="41"/>
      <c r="AL227" s="41"/>
      <c r="AM227" s="41"/>
      <c r="AN227" s="41"/>
      <c r="AO227" s="855"/>
      <c r="AS227" s="273"/>
      <c r="AT227" s="273"/>
      <c r="AU227" s="273"/>
      <c r="AV227" s="273"/>
      <c r="AW227" s="273"/>
      <c r="AX227" s="273"/>
      <c r="AY227" s="273"/>
      <c r="AZ227" s="273"/>
      <c r="BA227" s="273"/>
      <c r="BB227" s="273"/>
      <c r="BC227" s="273"/>
      <c r="BD227" s="273"/>
      <c r="BE227" s="273"/>
      <c r="BG227" s="58"/>
      <c r="BH227" s="58"/>
      <c r="BI227" s="58"/>
      <c r="BJ227" s="56"/>
      <c r="BK227" s="58"/>
      <c r="BL227" s="56"/>
      <c r="BM227" s="56"/>
      <c r="BN227" s="56"/>
    </row>
    <row r="228" spans="1:73" s="48" customFormat="1" ht="20.25" customHeight="1" x14ac:dyDescent="0.4">
      <c r="A228" s="787"/>
      <c r="B228" s="93" t="s">
        <v>133</v>
      </c>
      <c r="D228" s="1224" t="s">
        <v>134</v>
      </c>
      <c r="E228" s="1224"/>
      <c r="F228" s="1224"/>
      <c r="G228" s="1224"/>
      <c r="H228" s="1224"/>
      <c r="I228" s="1224"/>
      <c r="J228" s="1224"/>
      <c r="K228" s="1224"/>
      <c r="L228" s="1224"/>
      <c r="M228" s="1224"/>
      <c r="N228" s="1224"/>
      <c r="O228" s="1224"/>
      <c r="P228" s="1224"/>
      <c r="Q228" s="1224"/>
      <c r="R228" s="1224"/>
      <c r="S228" s="1224"/>
      <c r="T228" s="1224"/>
      <c r="U228" s="1224"/>
      <c r="V228" s="1224"/>
      <c r="W228" s="1224"/>
      <c r="X228" s="1224"/>
      <c r="Y228" s="1224"/>
      <c r="Z228" s="1224"/>
      <c r="AA228" s="1224"/>
      <c r="AB228" s="1224"/>
      <c r="AC228" s="1224"/>
      <c r="AD228" s="1224"/>
      <c r="AE228" s="1224"/>
      <c r="AF228" s="1224"/>
      <c r="AG228" s="1224"/>
      <c r="AH228" s="1224"/>
      <c r="AI228" s="1224"/>
      <c r="AJ228" s="1224"/>
      <c r="AK228" s="41"/>
      <c r="AL228" s="41"/>
      <c r="AM228" s="41"/>
      <c r="AN228" s="41"/>
      <c r="AO228" s="855"/>
      <c r="AS228" s="273"/>
      <c r="AT228" s="273"/>
      <c r="AU228" s="273"/>
      <c r="AV228" s="273"/>
      <c r="AW228" s="273"/>
      <c r="AX228" s="273"/>
      <c r="AY228" s="273"/>
      <c r="AZ228" s="273"/>
      <c r="BA228" s="273"/>
      <c r="BB228" s="273"/>
      <c r="BC228" s="273"/>
      <c r="BD228" s="273"/>
      <c r="BE228" s="273"/>
      <c r="BG228" s="58"/>
      <c r="BH228" s="58"/>
      <c r="BI228" s="58"/>
      <c r="BJ228" s="56"/>
      <c r="BK228" s="58"/>
      <c r="BL228" s="56"/>
      <c r="BM228" s="56"/>
      <c r="BN228" s="56"/>
    </row>
    <row r="229" spans="1:73" s="48" customFormat="1" ht="20.25" customHeight="1" x14ac:dyDescent="0.4">
      <c r="A229" s="787"/>
      <c r="B229" s="273"/>
      <c r="D229" s="1224"/>
      <c r="E229" s="1224"/>
      <c r="F229" s="1224"/>
      <c r="G229" s="1224"/>
      <c r="H229" s="1224"/>
      <c r="I229" s="1224"/>
      <c r="J229" s="1224"/>
      <c r="K229" s="1224"/>
      <c r="L229" s="1224"/>
      <c r="M229" s="1224"/>
      <c r="N229" s="1224"/>
      <c r="O229" s="1224"/>
      <c r="P229" s="1224"/>
      <c r="Q229" s="1224"/>
      <c r="R229" s="1224"/>
      <c r="S229" s="1224"/>
      <c r="T229" s="1224"/>
      <c r="U229" s="1224"/>
      <c r="V229" s="1224"/>
      <c r="W229" s="1224"/>
      <c r="X229" s="1224"/>
      <c r="Y229" s="1224"/>
      <c r="Z229" s="1224"/>
      <c r="AA229" s="1224"/>
      <c r="AB229" s="1224"/>
      <c r="AC229" s="1224"/>
      <c r="AD229" s="1224"/>
      <c r="AE229" s="1224"/>
      <c r="AF229" s="1224"/>
      <c r="AG229" s="1224"/>
      <c r="AH229" s="1224"/>
      <c r="AI229" s="1224"/>
      <c r="AJ229" s="1224"/>
      <c r="AK229" s="41"/>
      <c r="AL229" s="1190" t="s">
        <v>92</v>
      </c>
      <c r="AM229" s="41"/>
      <c r="AN229" s="1190" t="s">
        <v>93</v>
      </c>
      <c r="AO229" s="855"/>
      <c r="AS229" s="273"/>
      <c r="AT229" s="273"/>
      <c r="AU229" s="273"/>
      <c r="AV229" s="273"/>
      <c r="AW229" s="273"/>
      <c r="AX229" s="273"/>
      <c r="AY229" s="273"/>
      <c r="AZ229" s="273"/>
      <c r="BA229" s="273"/>
      <c r="BB229" s="273"/>
      <c r="BC229" s="273"/>
      <c r="BD229" s="273"/>
      <c r="BE229" s="273"/>
      <c r="BG229" s="58"/>
      <c r="BH229" s="58"/>
      <c r="BI229" s="58"/>
      <c r="BJ229" s="56"/>
      <c r="BK229" s="58"/>
      <c r="BL229" s="56"/>
      <c r="BM229" s="56"/>
      <c r="BN229" s="56"/>
    </row>
    <row r="230" spans="1:73" s="48" customFormat="1" ht="7.5" customHeight="1" x14ac:dyDescent="0.4">
      <c r="A230" s="787"/>
      <c r="B230" s="273"/>
      <c r="AJ230" s="59"/>
      <c r="AK230" s="41"/>
      <c r="AL230" s="1191"/>
      <c r="AM230" s="41"/>
      <c r="AN230" s="1191"/>
      <c r="AO230" s="855"/>
      <c r="AS230" s="273"/>
      <c r="AT230" s="273"/>
      <c r="AU230" s="273"/>
      <c r="AV230" s="273"/>
      <c r="AW230" s="273"/>
      <c r="AX230" s="273"/>
      <c r="AY230" s="273"/>
      <c r="AZ230" s="273"/>
      <c r="BA230" s="273"/>
      <c r="BB230" s="273"/>
      <c r="BC230" s="273"/>
      <c r="BD230" s="273"/>
      <c r="BE230" s="273"/>
      <c r="BG230" s="58"/>
      <c r="BH230" s="58"/>
      <c r="BI230" s="58"/>
      <c r="BJ230" s="56"/>
      <c r="BK230" s="58"/>
      <c r="BL230" s="56"/>
      <c r="BM230" s="56"/>
      <c r="BN230" s="56"/>
    </row>
    <row r="231" spans="1:73" s="48" customFormat="1" ht="24" customHeight="1" x14ac:dyDescent="0.4">
      <c r="A231" s="787"/>
      <c r="B231" s="251" t="s">
        <v>135</v>
      </c>
      <c r="D231" s="1182" t="s">
        <v>136</v>
      </c>
      <c r="E231" s="1182"/>
      <c r="F231" s="1182"/>
      <c r="G231" s="1182"/>
      <c r="H231" s="1182"/>
      <c r="I231" s="1182"/>
      <c r="J231" s="1182"/>
      <c r="K231" s="1182"/>
      <c r="L231" s="1182"/>
      <c r="M231" s="1182"/>
      <c r="N231" s="1182"/>
      <c r="O231" s="1182"/>
      <c r="P231" s="1182"/>
      <c r="Q231" s="1182"/>
      <c r="R231" s="1182"/>
      <c r="S231" s="1182"/>
      <c r="T231" s="1182"/>
      <c r="U231" s="1182"/>
      <c r="V231" s="1182"/>
      <c r="W231" s="1182"/>
      <c r="X231" s="1182"/>
      <c r="Y231" s="1182"/>
      <c r="Z231" s="1182"/>
      <c r="AA231" s="1182"/>
      <c r="AB231" s="1182"/>
      <c r="AC231" s="1182"/>
      <c r="AD231" s="1182"/>
      <c r="AE231" s="1182"/>
      <c r="AF231" s="1182"/>
      <c r="AG231" s="1182"/>
      <c r="AH231" s="1182"/>
      <c r="AI231" s="1182"/>
      <c r="AJ231" s="1182"/>
      <c r="AK231" s="65"/>
      <c r="AL231" s="820"/>
      <c r="AM231" s="65"/>
      <c r="AN231" s="820"/>
      <c r="AO231" s="857"/>
      <c r="BT231" s="41"/>
      <c r="BU231" s="41"/>
    </row>
    <row r="232" spans="1:73" s="48" customFormat="1" ht="60.75" customHeight="1" x14ac:dyDescent="0.4">
      <c r="A232" s="787"/>
      <c r="B232" s="613"/>
      <c r="D232" s="1182"/>
      <c r="E232" s="1182"/>
      <c r="F232" s="1182"/>
      <c r="G232" s="1182"/>
      <c r="H232" s="1182"/>
      <c r="I232" s="1182"/>
      <c r="J232" s="1182"/>
      <c r="K232" s="1182"/>
      <c r="L232" s="1182"/>
      <c r="M232" s="1182"/>
      <c r="N232" s="1182"/>
      <c r="O232" s="1182"/>
      <c r="P232" s="1182"/>
      <c r="Q232" s="1182"/>
      <c r="R232" s="1182"/>
      <c r="S232" s="1182"/>
      <c r="T232" s="1182"/>
      <c r="U232" s="1182"/>
      <c r="V232" s="1182"/>
      <c r="W232" s="1182"/>
      <c r="X232" s="1182"/>
      <c r="Y232" s="1182"/>
      <c r="Z232" s="1182"/>
      <c r="AA232" s="1182"/>
      <c r="AB232" s="1182"/>
      <c r="AC232" s="1182"/>
      <c r="AD232" s="1182"/>
      <c r="AE232" s="1182"/>
      <c r="AF232" s="1182"/>
      <c r="AG232" s="1182"/>
      <c r="AH232" s="1182"/>
      <c r="AI232" s="1182"/>
      <c r="AJ232" s="1182"/>
      <c r="AK232" s="65"/>
      <c r="AL232" s="65"/>
      <c r="AM232" s="65"/>
      <c r="AN232" s="65"/>
      <c r="AO232" s="857"/>
    </row>
    <row r="233" spans="1:73" s="8" customFormat="1" ht="12" customHeight="1" thickBot="1" x14ac:dyDescent="0.45">
      <c r="A233" s="858"/>
      <c r="B233" s="20"/>
      <c r="D233" s="38"/>
      <c r="E233" s="38"/>
      <c r="F233" s="38"/>
      <c r="G233" s="38"/>
      <c r="H233" s="38"/>
      <c r="I233" s="38"/>
      <c r="J233" s="38"/>
      <c r="K233" s="38"/>
      <c r="L233" s="38"/>
      <c r="M233" s="38"/>
      <c r="N233" s="38"/>
      <c r="O233" s="38"/>
      <c r="P233" s="38"/>
      <c r="Q233" s="38"/>
      <c r="R233" s="38"/>
      <c r="S233" s="38"/>
      <c r="T233" s="38"/>
      <c r="U233" s="38"/>
      <c r="V233" s="38"/>
      <c r="W233" s="38"/>
      <c r="X233" s="38"/>
      <c r="Y233" s="38"/>
      <c r="Z233" s="38"/>
      <c r="AA233" s="38"/>
      <c r="AB233" s="38"/>
      <c r="AC233" s="38"/>
      <c r="AD233" s="38"/>
      <c r="AE233" s="38"/>
      <c r="AF233" s="38"/>
      <c r="AG233" s="38"/>
      <c r="AH233" s="38"/>
      <c r="AI233" s="38"/>
      <c r="AJ233" s="38"/>
      <c r="AK233" s="38"/>
      <c r="AL233" s="38"/>
      <c r="AM233" s="38"/>
      <c r="AN233" s="38"/>
      <c r="AO233" s="859"/>
    </row>
    <row r="234" spans="1:73" s="8" customFormat="1" ht="117" customHeight="1" thickTop="1" thickBot="1" x14ac:dyDescent="0.45">
      <c r="A234" s="858"/>
      <c r="B234" s="20"/>
      <c r="C234" s="1318" t="s">
        <v>137</v>
      </c>
      <c r="D234" s="1319"/>
      <c r="E234" s="1319"/>
      <c r="F234" s="1319"/>
      <c r="G234" s="1319"/>
      <c r="H234" s="1319"/>
      <c r="I234" s="1319"/>
      <c r="J234" s="1319"/>
      <c r="K234" s="1319"/>
      <c r="L234" s="1320"/>
      <c r="M234" s="1321" t="s">
        <v>138</v>
      </c>
      <c r="N234" s="1322"/>
      <c r="O234" s="1322"/>
      <c r="P234" s="1322"/>
      <c r="Q234" s="1322"/>
      <c r="R234" s="1322"/>
      <c r="S234" s="1323"/>
      <c r="T234" s="1321" t="s">
        <v>139</v>
      </c>
      <c r="U234" s="1324"/>
      <c r="V234" s="1324"/>
      <c r="W234" s="1325"/>
      <c r="X234" s="1321" t="s">
        <v>140</v>
      </c>
      <c r="Y234" s="1324"/>
      <c r="Z234" s="1324"/>
      <c r="AA234" s="1324"/>
      <c r="AB234" s="1324"/>
      <c r="AC234" s="1325"/>
      <c r="AD234" s="1321" t="s">
        <v>141</v>
      </c>
      <c r="AE234" s="1324"/>
      <c r="AF234" s="1324"/>
      <c r="AG234" s="1325"/>
      <c r="AH234" s="1321" t="s">
        <v>142</v>
      </c>
      <c r="AI234" s="1324"/>
      <c r="AJ234" s="1324"/>
      <c r="AK234" s="1325"/>
      <c r="AL234" s="1327"/>
      <c r="AM234" s="1327"/>
      <c r="AN234" s="1328"/>
      <c r="AO234" s="860"/>
    </row>
    <row r="235" spans="1:73" s="8" customFormat="1" ht="22.5" customHeight="1" thickTop="1" thickBot="1" x14ac:dyDescent="0.45">
      <c r="A235" s="858"/>
      <c r="B235" s="39"/>
      <c r="C235" s="1242" t="s">
        <v>143</v>
      </c>
      <c r="D235" s="1243"/>
      <c r="E235" s="1243"/>
      <c r="F235" s="1243"/>
      <c r="G235" s="1243"/>
      <c r="H235" s="1243"/>
      <c r="I235" s="1243"/>
      <c r="J235" s="1243"/>
      <c r="K235" s="1243"/>
      <c r="L235" s="1244"/>
      <c r="M235" s="1284"/>
      <c r="N235" s="1285"/>
      <c r="O235" s="1285"/>
      <c r="P235" s="1285"/>
      <c r="Q235" s="1285"/>
      <c r="R235" s="1285"/>
      <c r="S235" s="1286"/>
      <c r="T235" s="1290"/>
      <c r="U235" s="1291"/>
      <c r="V235" s="1291"/>
      <c r="W235" s="1292"/>
      <c r="X235" s="1237"/>
      <c r="Y235" s="1238"/>
      <c r="Z235" s="1238"/>
      <c r="AA235" s="1238"/>
      <c r="AB235" s="1238"/>
      <c r="AC235" s="1239"/>
      <c r="AD235" s="1296" t="str">
        <f>IF(ISBLANK(M235),"",(X235/M235)*100)</f>
        <v/>
      </c>
      <c r="AE235" s="1297"/>
      <c r="AF235" s="1297"/>
      <c r="AG235" s="1275" t="s">
        <v>144</v>
      </c>
      <c r="AH235" s="1228"/>
      <c r="AI235" s="1229"/>
      <c r="AJ235" s="1229"/>
      <c r="AK235" s="1230"/>
      <c r="AL235" s="1312" t="s">
        <v>820</v>
      </c>
      <c r="AM235" s="1312"/>
      <c r="AN235" s="1313"/>
      <c r="AO235" s="860"/>
    </row>
    <row r="236" spans="1:73" s="8" customFormat="1" ht="19" thickTop="1" thickBot="1" x14ac:dyDescent="0.45">
      <c r="A236" s="858"/>
      <c r="B236" s="39"/>
      <c r="C236" s="1248"/>
      <c r="D236" s="1249"/>
      <c r="E236" s="1249"/>
      <c r="F236" s="1249"/>
      <c r="G236" s="1249"/>
      <c r="H236" s="1249"/>
      <c r="I236" s="1249"/>
      <c r="J236" s="1249"/>
      <c r="K236" s="1249"/>
      <c r="L236" s="1250"/>
      <c r="M236" s="1287"/>
      <c r="N236" s="1288"/>
      <c r="O236" s="1288"/>
      <c r="P236" s="1288"/>
      <c r="Q236" s="1288"/>
      <c r="R236" s="1288"/>
      <c r="S236" s="1289"/>
      <c r="T236" s="1293"/>
      <c r="U236" s="1294"/>
      <c r="V236" s="1294"/>
      <c r="W236" s="1295"/>
      <c r="X236" s="1237"/>
      <c r="Y236" s="1238"/>
      <c r="Z236" s="1238"/>
      <c r="AA236" s="1238"/>
      <c r="AB236" s="1238"/>
      <c r="AC236" s="1239"/>
      <c r="AD236" s="1298"/>
      <c r="AE236" s="1299"/>
      <c r="AF236" s="1299"/>
      <c r="AG236" s="1277"/>
      <c r="AH236" s="1228"/>
      <c r="AI236" s="1229"/>
      <c r="AJ236" s="1229"/>
      <c r="AK236" s="1230"/>
      <c r="AL236" s="1314"/>
      <c r="AM236" s="1314"/>
      <c r="AN236" s="1315"/>
      <c r="AO236" s="860"/>
    </row>
    <row r="237" spans="1:73" s="8" customFormat="1" ht="21" customHeight="1" thickTop="1" thickBot="1" x14ac:dyDescent="0.45">
      <c r="A237" s="858"/>
      <c r="B237" s="39"/>
      <c r="C237" s="659" t="s">
        <v>145</v>
      </c>
      <c r="E237" s="660"/>
      <c r="F237" s="660"/>
      <c r="G237" s="661"/>
      <c r="H237" s="677"/>
      <c r="I237" s="677"/>
      <c r="J237" s="677"/>
      <c r="K237" s="677"/>
      <c r="L237" s="678"/>
      <c r="M237" s="1284"/>
      <c r="N237" s="1285"/>
      <c r="O237" s="1285"/>
      <c r="P237" s="1285"/>
      <c r="Q237" s="1285"/>
      <c r="R237" s="1285"/>
      <c r="S237" s="1286"/>
      <c r="T237" s="1290"/>
      <c r="U237" s="1291"/>
      <c r="V237" s="1291"/>
      <c r="W237" s="1292"/>
      <c r="X237" s="1237"/>
      <c r="Y237" s="1238"/>
      <c r="Z237" s="1238"/>
      <c r="AA237" s="1238"/>
      <c r="AB237" s="1238"/>
      <c r="AC237" s="1239"/>
      <c r="AD237" s="1296" t="str">
        <f>IF(ISBLANK(M237),"",(X237/M237)*100)</f>
        <v/>
      </c>
      <c r="AE237" s="1297"/>
      <c r="AF237" s="1297"/>
      <c r="AG237" s="1275" t="s">
        <v>144</v>
      </c>
      <c r="AH237" s="1228"/>
      <c r="AI237" s="1229"/>
      <c r="AJ237" s="1229"/>
      <c r="AK237" s="1230"/>
      <c r="AL237" s="1314"/>
      <c r="AM237" s="1314"/>
      <c r="AN237" s="1315"/>
      <c r="AO237" s="860"/>
    </row>
    <row r="238" spans="1:73" s="8" customFormat="1" ht="10.5" customHeight="1" thickTop="1" thickBot="1" x14ac:dyDescent="0.45">
      <c r="A238" s="858"/>
      <c r="B238" s="39"/>
      <c r="C238" s="662"/>
      <c r="D238" s="663"/>
      <c r="E238" s="663"/>
      <c r="F238" s="663"/>
      <c r="G238" s="663"/>
      <c r="H238" s="663"/>
      <c r="I238" s="663"/>
      <c r="J238" s="663"/>
      <c r="K238" s="663"/>
      <c r="L238" s="664"/>
      <c r="M238" s="1287"/>
      <c r="N238" s="1288"/>
      <c r="O238" s="1288"/>
      <c r="P238" s="1288"/>
      <c r="Q238" s="1288"/>
      <c r="R238" s="1288"/>
      <c r="S238" s="1289"/>
      <c r="T238" s="1293"/>
      <c r="U238" s="1294"/>
      <c r="V238" s="1294"/>
      <c r="W238" s="1295"/>
      <c r="X238" s="1237"/>
      <c r="Y238" s="1238"/>
      <c r="Z238" s="1238"/>
      <c r="AA238" s="1238"/>
      <c r="AB238" s="1238"/>
      <c r="AC238" s="1239"/>
      <c r="AD238" s="1298"/>
      <c r="AE238" s="1299"/>
      <c r="AF238" s="1299"/>
      <c r="AG238" s="1277"/>
      <c r="AH238" s="1228"/>
      <c r="AI238" s="1229"/>
      <c r="AJ238" s="1229"/>
      <c r="AK238" s="1230"/>
      <c r="AL238" s="1314"/>
      <c r="AM238" s="1314"/>
      <c r="AN238" s="1315"/>
      <c r="AO238" s="860"/>
    </row>
    <row r="239" spans="1:73" s="8" customFormat="1" ht="22.5" customHeight="1" thickTop="1" thickBot="1" x14ac:dyDescent="0.45">
      <c r="A239" s="858"/>
      <c r="B239" s="39"/>
      <c r="C239" s="659" t="s">
        <v>146</v>
      </c>
      <c r="E239" s="661"/>
      <c r="F239" s="661"/>
      <c r="G239" s="661"/>
      <c r="H239" s="661"/>
      <c r="I239" s="661"/>
      <c r="J239" s="661"/>
      <c r="K239" s="661"/>
      <c r="L239" s="665"/>
      <c r="M239" s="1284"/>
      <c r="N239" s="1285"/>
      <c r="O239" s="1285"/>
      <c r="P239" s="1285"/>
      <c r="Q239" s="1285"/>
      <c r="R239" s="1285"/>
      <c r="S239" s="1286"/>
      <c r="T239" s="1290"/>
      <c r="U239" s="1291"/>
      <c r="V239" s="1291"/>
      <c r="W239" s="1292"/>
      <c r="X239" s="1237"/>
      <c r="Y239" s="1238"/>
      <c r="Z239" s="1238"/>
      <c r="AA239" s="1238"/>
      <c r="AB239" s="1238"/>
      <c r="AC239" s="1239"/>
      <c r="AD239" s="1296" t="str">
        <f>IF(ISBLANK(M239),"",(X239/M239)*100)</f>
        <v/>
      </c>
      <c r="AE239" s="1297"/>
      <c r="AF239" s="1297"/>
      <c r="AG239" s="1275" t="s">
        <v>144</v>
      </c>
      <c r="AH239" s="1228"/>
      <c r="AI239" s="1229"/>
      <c r="AJ239" s="1229"/>
      <c r="AK239" s="1230"/>
      <c r="AL239" s="1314"/>
      <c r="AM239" s="1314"/>
      <c r="AN239" s="1315"/>
      <c r="AO239" s="860"/>
    </row>
    <row r="240" spans="1:73" ht="9.75" customHeight="1" thickTop="1" thickBot="1" x14ac:dyDescent="0.45">
      <c r="A240" s="792"/>
      <c r="C240" s="666"/>
      <c r="D240" s="667"/>
      <c r="E240" s="667"/>
      <c r="F240" s="663"/>
      <c r="G240" s="663"/>
      <c r="H240" s="663"/>
      <c r="I240" s="663"/>
      <c r="J240" s="663"/>
      <c r="K240" s="663"/>
      <c r="L240" s="664"/>
      <c r="M240" s="1287"/>
      <c r="N240" s="1288"/>
      <c r="O240" s="1288"/>
      <c r="P240" s="1288"/>
      <c r="Q240" s="1288"/>
      <c r="R240" s="1288"/>
      <c r="S240" s="1289"/>
      <c r="T240" s="1293"/>
      <c r="U240" s="1294"/>
      <c r="V240" s="1294"/>
      <c r="W240" s="1295"/>
      <c r="X240" s="1237"/>
      <c r="Y240" s="1238"/>
      <c r="Z240" s="1238"/>
      <c r="AA240" s="1238"/>
      <c r="AB240" s="1238"/>
      <c r="AC240" s="1239"/>
      <c r="AD240" s="1298"/>
      <c r="AE240" s="1299"/>
      <c r="AF240" s="1299"/>
      <c r="AG240" s="1277"/>
      <c r="AH240" s="1228"/>
      <c r="AI240" s="1229"/>
      <c r="AJ240" s="1229"/>
      <c r="AK240" s="1230"/>
      <c r="AL240" s="1314"/>
      <c r="AM240" s="1314"/>
      <c r="AN240" s="1315"/>
      <c r="AO240" s="793"/>
      <c r="AU240" s="19"/>
      <c r="AV240" s="19"/>
      <c r="AW240" s="19"/>
      <c r="AX240" s="19"/>
      <c r="AY240" s="19"/>
    </row>
    <row r="241" spans="1:51" s="8" customFormat="1" ht="22.5" customHeight="1" thickTop="1" thickBot="1" x14ac:dyDescent="0.45">
      <c r="A241" s="858"/>
      <c r="B241" s="39"/>
      <c r="C241" s="659" t="s">
        <v>147</v>
      </c>
      <c r="E241" s="661"/>
      <c r="F241" s="661"/>
      <c r="G241" s="661"/>
      <c r="H241" s="661"/>
      <c r="I241" s="661"/>
      <c r="J241" s="661"/>
      <c r="K241" s="661"/>
      <c r="L241" s="665"/>
      <c r="M241" s="1284"/>
      <c r="N241" s="1285"/>
      <c r="O241" s="1285"/>
      <c r="P241" s="1285"/>
      <c r="Q241" s="1285"/>
      <c r="R241" s="1285"/>
      <c r="S241" s="1286"/>
      <c r="T241" s="1290"/>
      <c r="U241" s="1291"/>
      <c r="V241" s="1291"/>
      <c r="W241" s="1292"/>
      <c r="X241" s="1237"/>
      <c r="Y241" s="1238"/>
      <c r="Z241" s="1238"/>
      <c r="AA241" s="1238"/>
      <c r="AB241" s="1238"/>
      <c r="AC241" s="1239"/>
      <c r="AD241" s="1296"/>
      <c r="AE241" s="1297"/>
      <c r="AF241" s="1297"/>
      <c r="AG241" s="1275" t="s">
        <v>144</v>
      </c>
      <c r="AH241" s="1228"/>
      <c r="AI241" s="1229"/>
      <c r="AJ241" s="1229"/>
      <c r="AK241" s="1230"/>
      <c r="AL241" s="1314"/>
      <c r="AM241" s="1314"/>
      <c r="AN241" s="1315"/>
      <c r="AO241" s="860"/>
    </row>
    <row r="242" spans="1:51" ht="8.25" customHeight="1" thickTop="1" thickBot="1" x14ac:dyDescent="0.45">
      <c r="A242" s="792"/>
      <c r="C242" s="666"/>
      <c r="D242" s="667"/>
      <c r="E242" s="667"/>
      <c r="F242" s="663"/>
      <c r="G242" s="663"/>
      <c r="H242" s="663"/>
      <c r="I242" s="663"/>
      <c r="J242" s="663"/>
      <c r="K242" s="663"/>
      <c r="L242" s="664"/>
      <c r="M242" s="1287"/>
      <c r="N242" s="1288"/>
      <c r="O242" s="1288"/>
      <c r="P242" s="1288"/>
      <c r="Q242" s="1288"/>
      <c r="R242" s="1288"/>
      <c r="S242" s="1289"/>
      <c r="T242" s="1293"/>
      <c r="U242" s="1294"/>
      <c r="V242" s="1294"/>
      <c r="W242" s="1295"/>
      <c r="X242" s="1237"/>
      <c r="Y242" s="1238"/>
      <c r="Z242" s="1238"/>
      <c r="AA242" s="1238"/>
      <c r="AB242" s="1238"/>
      <c r="AC242" s="1239"/>
      <c r="AD242" s="1298"/>
      <c r="AE242" s="1299"/>
      <c r="AF242" s="1299"/>
      <c r="AG242" s="1277"/>
      <c r="AH242" s="1228"/>
      <c r="AI242" s="1229"/>
      <c r="AJ242" s="1229"/>
      <c r="AK242" s="1230"/>
      <c r="AL242" s="1314"/>
      <c r="AM242" s="1314"/>
      <c r="AN242" s="1315"/>
      <c r="AO242" s="793"/>
      <c r="AU242" s="19"/>
      <c r="AV242" s="19"/>
      <c r="AW242" s="19"/>
      <c r="AX242" s="19"/>
      <c r="AY242" s="19"/>
    </row>
    <row r="243" spans="1:51" ht="46.5" customHeight="1" thickTop="1" x14ac:dyDescent="0.35">
      <c r="A243" s="792"/>
      <c r="C243" s="1278" t="s">
        <v>148</v>
      </c>
      <c r="D243" s="1279"/>
      <c r="E243" s="1279"/>
      <c r="F243" s="1279"/>
      <c r="G243" s="1279"/>
      <c r="H243" s="1279"/>
      <c r="I243" s="1279"/>
      <c r="J243" s="1279"/>
      <c r="K243" s="1279"/>
      <c r="L243" s="1280"/>
      <c r="M243" s="1284"/>
      <c r="N243" s="1285"/>
      <c r="O243" s="1285"/>
      <c r="P243" s="1285"/>
      <c r="Q243" s="1285"/>
      <c r="R243" s="1285"/>
      <c r="S243" s="1286"/>
      <c r="T243" s="1290"/>
      <c r="U243" s="1291"/>
      <c r="V243" s="1291"/>
      <c r="W243" s="1292"/>
      <c r="X243" s="1251"/>
      <c r="Y243" s="1252"/>
      <c r="Z243" s="1252"/>
      <c r="AA243" s="1252"/>
      <c r="AB243" s="1252"/>
      <c r="AC243" s="1253"/>
      <c r="AD243" s="1269" t="str">
        <f>IF(ISBLANK(M243),"",(X243/M243)*100)</f>
        <v/>
      </c>
      <c r="AE243" s="1270"/>
      <c r="AF243" s="1270"/>
      <c r="AG243" s="1275" t="s">
        <v>144</v>
      </c>
      <c r="AH243" s="1290"/>
      <c r="AI243" s="1291"/>
      <c r="AJ243" s="1291"/>
      <c r="AK243" s="1292"/>
      <c r="AL243" s="1314"/>
      <c r="AM243" s="1314"/>
      <c r="AN243" s="1315"/>
      <c r="AO243" s="793"/>
      <c r="AU243" s="19"/>
      <c r="AV243" s="19"/>
      <c r="AW243" s="19"/>
      <c r="AX243" s="19"/>
      <c r="AY243" s="19"/>
    </row>
    <row r="244" spans="1:51" ht="33.75" customHeight="1" thickBot="1" x14ac:dyDescent="0.4">
      <c r="A244" s="792"/>
      <c r="C244" s="1281"/>
      <c r="D244" s="1282"/>
      <c r="E244" s="1282"/>
      <c r="F244" s="1282"/>
      <c r="G244" s="1282"/>
      <c r="H244" s="1282"/>
      <c r="I244" s="1282"/>
      <c r="J244" s="1282"/>
      <c r="K244" s="1282"/>
      <c r="L244" s="1283"/>
      <c r="M244" s="1287"/>
      <c r="N244" s="1288"/>
      <c r="O244" s="1288"/>
      <c r="P244" s="1288"/>
      <c r="Q244" s="1288"/>
      <c r="R244" s="1288"/>
      <c r="S244" s="1289"/>
      <c r="T244" s="1293"/>
      <c r="U244" s="1294"/>
      <c r="V244" s="1294"/>
      <c r="W244" s="1295"/>
      <c r="X244" s="1257"/>
      <c r="Y244" s="1258"/>
      <c r="Z244" s="1258"/>
      <c r="AA244" s="1258"/>
      <c r="AB244" s="1258"/>
      <c r="AC244" s="1259"/>
      <c r="AD244" s="1273"/>
      <c r="AE244" s="1274"/>
      <c r="AF244" s="1274"/>
      <c r="AG244" s="1277"/>
      <c r="AH244" s="1293"/>
      <c r="AI244" s="1294"/>
      <c r="AJ244" s="1294"/>
      <c r="AK244" s="1295"/>
      <c r="AL244" s="1314"/>
      <c r="AM244" s="1314"/>
      <c r="AN244" s="1315"/>
      <c r="AO244" s="793"/>
      <c r="AU244" s="19"/>
      <c r="AV244" s="19"/>
      <c r="AW244" s="19"/>
      <c r="AX244" s="19"/>
      <c r="AY244" s="19"/>
    </row>
    <row r="245" spans="1:51" ht="30.75" customHeight="1" thickTop="1" x14ac:dyDescent="0.35">
      <c r="A245" s="792"/>
      <c r="C245" s="1245" t="s">
        <v>149</v>
      </c>
      <c r="D245" s="1246"/>
      <c r="E245" s="1246"/>
      <c r="F245" s="1246"/>
      <c r="G245" s="1246"/>
      <c r="H245" s="1246"/>
      <c r="I245" s="1246"/>
      <c r="J245" s="1246"/>
      <c r="K245" s="1246"/>
      <c r="L245" s="1247"/>
      <c r="M245" s="1284"/>
      <c r="N245" s="1285"/>
      <c r="O245" s="1285"/>
      <c r="P245" s="1285"/>
      <c r="Q245" s="1285"/>
      <c r="R245" s="1285"/>
      <c r="S245" s="1286"/>
      <c r="T245" s="1290"/>
      <c r="U245" s="1291"/>
      <c r="V245" s="1291"/>
      <c r="W245" s="1292"/>
      <c r="X245" s="1251"/>
      <c r="Y245" s="1252"/>
      <c r="Z245" s="1252"/>
      <c r="AA245" s="1252"/>
      <c r="AB245" s="1252"/>
      <c r="AC245" s="1253"/>
      <c r="AD245" s="1296" t="str">
        <f>IF(ISBLANK(M245),"",(X245/M245)*100)</f>
        <v/>
      </c>
      <c r="AE245" s="1297"/>
      <c r="AF245" s="1297"/>
      <c r="AG245" s="1275" t="s">
        <v>144</v>
      </c>
      <c r="AH245" s="1290"/>
      <c r="AI245" s="1291"/>
      <c r="AJ245" s="1291"/>
      <c r="AK245" s="1292"/>
      <c r="AL245" s="1314"/>
      <c r="AM245" s="1314"/>
      <c r="AN245" s="1315"/>
      <c r="AO245" s="793"/>
      <c r="AU245" s="19"/>
      <c r="AV245" s="19"/>
      <c r="AW245" s="19"/>
      <c r="AX245" s="19"/>
      <c r="AY245" s="19"/>
    </row>
    <row r="246" spans="1:51" ht="14.25" customHeight="1" thickBot="1" x14ac:dyDescent="0.4">
      <c r="A246" s="792"/>
      <c r="C246" s="1248"/>
      <c r="D246" s="1249"/>
      <c r="E246" s="1249"/>
      <c r="F246" s="1249"/>
      <c r="G246" s="1249"/>
      <c r="H246" s="1249"/>
      <c r="I246" s="1249"/>
      <c r="J246" s="1249"/>
      <c r="K246" s="1249"/>
      <c r="L246" s="1250"/>
      <c r="M246" s="1287"/>
      <c r="N246" s="1288"/>
      <c r="O246" s="1288"/>
      <c r="P246" s="1288"/>
      <c r="Q246" s="1288"/>
      <c r="R246" s="1288"/>
      <c r="S246" s="1289"/>
      <c r="T246" s="1293"/>
      <c r="U246" s="1294"/>
      <c r="V246" s="1294"/>
      <c r="W246" s="1295"/>
      <c r="X246" s="1257"/>
      <c r="Y246" s="1258"/>
      <c r="Z246" s="1258"/>
      <c r="AA246" s="1258"/>
      <c r="AB246" s="1258"/>
      <c r="AC246" s="1259"/>
      <c r="AD246" s="1298"/>
      <c r="AE246" s="1299"/>
      <c r="AF246" s="1299"/>
      <c r="AG246" s="1277"/>
      <c r="AH246" s="1293"/>
      <c r="AI246" s="1294"/>
      <c r="AJ246" s="1294"/>
      <c r="AK246" s="1295"/>
      <c r="AL246" s="1314"/>
      <c r="AM246" s="1314"/>
      <c r="AN246" s="1315"/>
      <c r="AO246" s="793"/>
      <c r="AU246" s="19"/>
      <c r="AV246" s="19"/>
      <c r="AW246" s="19"/>
      <c r="AX246" s="19"/>
      <c r="AY246" s="19"/>
    </row>
    <row r="247" spans="1:51" ht="18" thickTop="1" x14ac:dyDescent="0.35">
      <c r="A247" s="792"/>
      <c r="C247" s="1245" t="s">
        <v>150</v>
      </c>
      <c r="D247" s="1246"/>
      <c r="E247" s="1246"/>
      <c r="F247" s="1246"/>
      <c r="G247" s="1246"/>
      <c r="H247" s="1246"/>
      <c r="I247" s="1246"/>
      <c r="J247" s="1246"/>
      <c r="K247" s="1246"/>
      <c r="L247" s="1247"/>
      <c r="M247" s="1284"/>
      <c r="N247" s="1285"/>
      <c r="O247" s="1285"/>
      <c r="P247" s="1285"/>
      <c r="Q247" s="1285"/>
      <c r="R247" s="1285"/>
      <c r="S247" s="1286"/>
      <c r="T247" s="1290"/>
      <c r="U247" s="1291"/>
      <c r="V247" s="1291"/>
      <c r="W247" s="1292"/>
      <c r="X247" s="1251"/>
      <c r="Y247" s="1252"/>
      <c r="Z247" s="1252"/>
      <c r="AA247" s="1252"/>
      <c r="AB247" s="1252"/>
      <c r="AC247" s="1253"/>
      <c r="AD247" s="1296"/>
      <c r="AE247" s="1297"/>
      <c r="AF247" s="1297"/>
      <c r="AG247" s="1275" t="s">
        <v>144</v>
      </c>
      <c r="AH247" s="1290"/>
      <c r="AI247" s="1291"/>
      <c r="AJ247" s="1291"/>
      <c r="AK247" s="1292"/>
      <c r="AL247" s="1314"/>
      <c r="AM247" s="1314"/>
      <c r="AN247" s="1315"/>
      <c r="AO247" s="793"/>
      <c r="AU247" s="19"/>
      <c r="AV247" s="19"/>
      <c r="AW247" s="19"/>
      <c r="AX247" s="19"/>
      <c r="AY247" s="19"/>
    </row>
    <row r="248" spans="1:51" ht="28.5" customHeight="1" thickBot="1" x14ac:dyDescent="0.4">
      <c r="A248" s="792"/>
      <c r="C248" s="1248"/>
      <c r="D248" s="1249"/>
      <c r="E248" s="1249"/>
      <c r="F248" s="1249"/>
      <c r="G248" s="1249"/>
      <c r="H248" s="1249"/>
      <c r="I248" s="1249"/>
      <c r="J248" s="1249"/>
      <c r="K248" s="1249"/>
      <c r="L248" s="1250"/>
      <c r="M248" s="1287"/>
      <c r="N248" s="1288"/>
      <c r="O248" s="1288"/>
      <c r="P248" s="1288"/>
      <c r="Q248" s="1288"/>
      <c r="R248" s="1288"/>
      <c r="S248" s="1289"/>
      <c r="T248" s="1293"/>
      <c r="U248" s="1294"/>
      <c r="V248" s="1294"/>
      <c r="W248" s="1295"/>
      <c r="X248" s="1257"/>
      <c r="Y248" s="1258"/>
      <c r="Z248" s="1258"/>
      <c r="AA248" s="1258"/>
      <c r="AB248" s="1258"/>
      <c r="AC248" s="1259"/>
      <c r="AD248" s="1298"/>
      <c r="AE248" s="1299"/>
      <c r="AF248" s="1299"/>
      <c r="AG248" s="1277"/>
      <c r="AH248" s="1293"/>
      <c r="AI248" s="1294"/>
      <c r="AJ248" s="1294"/>
      <c r="AK248" s="1295"/>
      <c r="AL248" s="1314"/>
      <c r="AM248" s="1314"/>
      <c r="AN248" s="1315"/>
      <c r="AO248" s="793"/>
      <c r="AU248" s="19"/>
      <c r="AV248" s="19"/>
      <c r="AW248" s="19"/>
      <c r="AX248" s="19"/>
      <c r="AY248" s="19"/>
    </row>
    <row r="249" spans="1:51" ht="31.5" customHeight="1" thickTop="1" x14ac:dyDescent="0.35">
      <c r="A249" s="792"/>
      <c r="C249" s="1278" t="s">
        <v>151</v>
      </c>
      <c r="D249" s="1279"/>
      <c r="E249" s="1279"/>
      <c r="F249" s="1279"/>
      <c r="G249" s="1279"/>
      <c r="H249" s="1279"/>
      <c r="I249" s="1279"/>
      <c r="J249" s="1279"/>
      <c r="K249" s="1279"/>
      <c r="L249" s="1280"/>
      <c r="M249" s="1284"/>
      <c r="N249" s="1285"/>
      <c r="O249" s="1285"/>
      <c r="P249" s="1285"/>
      <c r="Q249" s="1285"/>
      <c r="R249" s="1285"/>
      <c r="S249" s="1286"/>
      <c r="T249" s="1290"/>
      <c r="U249" s="1291"/>
      <c r="V249" s="1291"/>
      <c r="W249" s="1292"/>
      <c r="X249" s="1251"/>
      <c r="Y249" s="1252"/>
      <c r="Z249" s="1252"/>
      <c r="AA249" s="1252"/>
      <c r="AB249" s="1252"/>
      <c r="AC249" s="1253"/>
      <c r="AD249" s="1296"/>
      <c r="AE249" s="1297"/>
      <c r="AF249" s="1297"/>
      <c r="AG249" s="1275" t="s">
        <v>144</v>
      </c>
      <c r="AH249" s="1290"/>
      <c r="AI249" s="1291"/>
      <c r="AJ249" s="1291"/>
      <c r="AK249" s="1292"/>
      <c r="AL249" s="1314"/>
      <c r="AM249" s="1314"/>
      <c r="AN249" s="1315"/>
      <c r="AO249" s="793"/>
      <c r="AU249" s="19"/>
      <c r="AV249" s="19"/>
      <c r="AW249" s="19"/>
      <c r="AX249" s="19"/>
      <c r="AY249" s="19"/>
    </row>
    <row r="250" spans="1:51" ht="31.5" customHeight="1" thickBot="1" x14ac:dyDescent="0.4">
      <c r="A250" s="792"/>
      <c r="C250" s="1281"/>
      <c r="D250" s="1282"/>
      <c r="E250" s="1282"/>
      <c r="F250" s="1282"/>
      <c r="G250" s="1282"/>
      <c r="H250" s="1282"/>
      <c r="I250" s="1282"/>
      <c r="J250" s="1282"/>
      <c r="K250" s="1282"/>
      <c r="L250" s="1283"/>
      <c r="M250" s="1287"/>
      <c r="N250" s="1288"/>
      <c r="O250" s="1288"/>
      <c r="P250" s="1288"/>
      <c r="Q250" s="1288"/>
      <c r="R250" s="1288"/>
      <c r="S250" s="1289"/>
      <c r="T250" s="1293"/>
      <c r="U250" s="1294"/>
      <c r="V250" s="1294"/>
      <c r="W250" s="1295"/>
      <c r="X250" s="1257"/>
      <c r="Y250" s="1258"/>
      <c r="Z250" s="1258"/>
      <c r="AA250" s="1258"/>
      <c r="AB250" s="1258"/>
      <c r="AC250" s="1259"/>
      <c r="AD250" s="1298"/>
      <c r="AE250" s="1299"/>
      <c r="AF250" s="1299"/>
      <c r="AG250" s="1277"/>
      <c r="AH250" s="1293"/>
      <c r="AI250" s="1294"/>
      <c r="AJ250" s="1294"/>
      <c r="AK250" s="1295"/>
      <c r="AL250" s="1314"/>
      <c r="AM250" s="1314"/>
      <c r="AN250" s="1315"/>
      <c r="AO250" s="793"/>
      <c r="AU250" s="19"/>
      <c r="AV250" s="19"/>
      <c r="AW250" s="19"/>
      <c r="AX250" s="19"/>
      <c r="AY250" s="19"/>
    </row>
    <row r="251" spans="1:51" ht="50.25" customHeight="1" thickTop="1" x14ac:dyDescent="0.35">
      <c r="A251" s="792"/>
      <c r="C251" s="1278" t="s">
        <v>152</v>
      </c>
      <c r="D251" s="1279"/>
      <c r="E251" s="1279"/>
      <c r="F251" s="1279"/>
      <c r="G251" s="1279"/>
      <c r="H251" s="1279"/>
      <c r="I251" s="1279"/>
      <c r="J251" s="1279"/>
      <c r="K251" s="1279"/>
      <c r="L251" s="1280"/>
      <c r="M251" s="1284"/>
      <c r="N251" s="1285"/>
      <c r="O251" s="1285"/>
      <c r="P251" s="1285"/>
      <c r="Q251" s="1285"/>
      <c r="R251" s="1285"/>
      <c r="S251" s="1286"/>
      <c r="T251" s="1290"/>
      <c r="U251" s="1291"/>
      <c r="V251" s="1291"/>
      <c r="W251" s="1292"/>
      <c r="X251" s="1251"/>
      <c r="Y251" s="1252"/>
      <c r="Z251" s="1252"/>
      <c r="AA251" s="1252"/>
      <c r="AB251" s="1252"/>
      <c r="AC251" s="1253"/>
      <c r="AD251" s="1296"/>
      <c r="AE251" s="1297"/>
      <c r="AF251" s="1297"/>
      <c r="AG251" s="1275" t="s">
        <v>144</v>
      </c>
      <c r="AH251" s="598"/>
      <c r="AI251" s="599"/>
      <c r="AJ251" s="599"/>
      <c r="AK251" s="600"/>
      <c r="AL251" s="1314"/>
      <c r="AM251" s="1314"/>
      <c r="AN251" s="1315"/>
      <c r="AO251" s="793"/>
      <c r="AU251" s="19"/>
      <c r="AV251" s="19"/>
      <c r="AW251" s="19"/>
      <c r="AX251" s="19"/>
      <c r="AY251" s="19"/>
    </row>
    <row r="252" spans="1:51" ht="12" customHeight="1" thickBot="1" x14ac:dyDescent="0.4">
      <c r="A252" s="792"/>
      <c r="C252" s="1281"/>
      <c r="D252" s="1282"/>
      <c r="E252" s="1282"/>
      <c r="F252" s="1282"/>
      <c r="G252" s="1282"/>
      <c r="H252" s="1282"/>
      <c r="I252" s="1282"/>
      <c r="J252" s="1282"/>
      <c r="K252" s="1282"/>
      <c r="L252" s="1283"/>
      <c r="M252" s="1287"/>
      <c r="N252" s="1288"/>
      <c r="O252" s="1288"/>
      <c r="P252" s="1288"/>
      <c r="Q252" s="1288"/>
      <c r="R252" s="1288"/>
      <c r="S252" s="1289"/>
      <c r="T252" s="1293"/>
      <c r="U252" s="1294"/>
      <c r="V252" s="1294"/>
      <c r="W252" s="1295"/>
      <c r="X252" s="1257"/>
      <c r="Y252" s="1258"/>
      <c r="Z252" s="1258"/>
      <c r="AA252" s="1258"/>
      <c r="AB252" s="1258"/>
      <c r="AC252" s="1259"/>
      <c r="AD252" s="1298"/>
      <c r="AE252" s="1299"/>
      <c r="AF252" s="1299"/>
      <c r="AG252" s="1277"/>
      <c r="AH252" s="601"/>
      <c r="AI252" s="602"/>
      <c r="AJ252" s="602"/>
      <c r="AK252" s="603"/>
      <c r="AL252" s="1314"/>
      <c r="AM252" s="1314"/>
      <c r="AN252" s="1315"/>
      <c r="AO252" s="793"/>
      <c r="AU252" s="19"/>
      <c r="AV252" s="19"/>
      <c r="AW252" s="19"/>
      <c r="AX252" s="19"/>
      <c r="AY252" s="19"/>
    </row>
    <row r="253" spans="1:51" ht="18" customHeight="1" thickTop="1" thickBot="1" x14ac:dyDescent="0.4">
      <c r="A253" s="792"/>
      <c r="B253" s="10"/>
      <c r="C253" s="1300" t="s">
        <v>153</v>
      </c>
      <c r="D253" s="1301"/>
      <c r="E253" s="1301"/>
      <c r="F253" s="1301"/>
      <c r="G253" s="1301"/>
      <c r="H253" s="1301"/>
      <c r="I253" s="1301"/>
      <c r="J253" s="1301"/>
      <c r="K253" s="1301"/>
      <c r="L253" s="1302"/>
      <c r="M253" s="1251"/>
      <c r="N253" s="1252"/>
      <c r="O253" s="1252"/>
      <c r="P253" s="1252"/>
      <c r="Q253" s="1252"/>
      <c r="R253" s="1252"/>
      <c r="S253" s="1253"/>
      <c r="T253" s="1290"/>
      <c r="U253" s="1291"/>
      <c r="V253" s="1291"/>
      <c r="W253" s="1292"/>
      <c r="X253" s="1251"/>
      <c r="Y253" s="1252"/>
      <c r="Z253" s="1252"/>
      <c r="AA253" s="1252"/>
      <c r="AB253" s="1252"/>
      <c r="AC253" s="1253"/>
      <c r="AD253" s="1269" t="str">
        <f>IF(ISBLANK(M253),"",(X253/M253)*100)</f>
        <v/>
      </c>
      <c r="AE253" s="1270"/>
      <c r="AF253" s="1270"/>
      <c r="AG253" s="1275" t="s">
        <v>144</v>
      </c>
      <c r="AH253" s="1228"/>
      <c r="AI253" s="1229"/>
      <c r="AJ253" s="1229"/>
      <c r="AK253" s="1230"/>
      <c r="AL253" s="1314"/>
      <c r="AM253" s="1314"/>
      <c r="AN253" s="1315"/>
      <c r="AO253" s="793"/>
      <c r="AU253" s="19"/>
      <c r="AV253" s="19"/>
      <c r="AW253" s="19"/>
      <c r="AX253" s="19"/>
      <c r="AY253" s="19"/>
    </row>
    <row r="254" spans="1:51" ht="18.5" thickTop="1" thickBot="1" x14ac:dyDescent="0.4">
      <c r="A254" s="792"/>
      <c r="C254" s="1303"/>
      <c r="D254" s="1304"/>
      <c r="E254" s="1304"/>
      <c r="F254" s="1304"/>
      <c r="G254" s="1304"/>
      <c r="H254" s="1304"/>
      <c r="I254" s="1304"/>
      <c r="J254" s="1304"/>
      <c r="K254" s="1304"/>
      <c r="L254" s="1305"/>
      <c r="M254" s="1254"/>
      <c r="N254" s="1255"/>
      <c r="O254" s="1255"/>
      <c r="P254" s="1255"/>
      <c r="Q254" s="1255"/>
      <c r="R254" s="1255"/>
      <c r="S254" s="1256"/>
      <c r="T254" s="1309"/>
      <c r="U254" s="1310"/>
      <c r="V254" s="1310"/>
      <c r="W254" s="1311"/>
      <c r="X254" s="1254"/>
      <c r="Y254" s="1255"/>
      <c r="Z254" s="1255"/>
      <c r="AA254" s="1255"/>
      <c r="AB254" s="1255"/>
      <c r="AC254" s="1256"/>
      <c r="AD254" s="1271"/>
      <c r="AE254" s="1272"/>
      <c r="AF254" s="1272"/>
      <c r="AG254" s="1276"/>
      <c r="AH254" s="1228"/>
      <c r="AI254" s="1229"/>
      <c r="AJ254" s="1229"/>
      <c r="AK254" s="1230"/>
      <c r="AL254" s="1314"/>
      <c r="AM254" s="1314"/>
      <c r="AN254" s="1315"/>
      <c r="AO254" s="793"/>
    </row>
    <row r="255" spans="1:51" ht="18" customHeight="1" thickTop="1" thickBot="1" x14ac:dyDescent="0.4">
      <c r="A255" s="792"/>
      <c r="C255" s="1303"/>
      <c r="D255" s="1304"/>
      <c r="E255" s="1304"/>
      <c r="F255" s="1304"/>
      <c r="G255" s="1304"/>
      <c r="H255" s="1304"/>
      <c r="I255" s="1304"/>
      <c r="J255" s="1304"/>
      <c r="K255" s="1304"/>
      <c r="L255" s="1305"/>
      <c r="M255" s="1254"/>
      <c r="N255" s="1255"/>
      <c r="O255" s="1255"/>
      <c r="P255" s="1255"/>
      <c r="Q255" s="1255"/>
      <c r="R255" s="1255"/>
      <c r="S255" s="1256"/>
      <c r="T255" s="1309"/>
      <c r="U255" s="1310"/>
      <c r="V255" s="1310"/>
      <c r="W255" s="1311"/>
      <c r="X255" s="1254"/>
      <c r="Y255" s="1255"/>
      <c r="Z255" s="1255"/>
      <c r="AA255" s="1255"/>
      <c r="AB255" s="1255"/>
      <c r="AC255" s="1256"/>
      <c r="AD255" s="1271"/>
      <c r="AE255" s="1272"/>
      <c r="AF255" s="1272"/>
      <c r="AG255" s="1276"/>
      <c r="AH255" s="1228"/>
      <c r="AI255" s="1229"/>
      <c r="AJ255" s="1229"/>
      <c r="AK255" s="1230"/>
      <c r="AL255" s="1314"/>
      <c r="AM255" s="1314"/>
      <c r="AN255" s="1315"/>
      <c r="AO255" s="793"/>
    </row>
    <row r="256" spans="1:51" ht="15.75" customHeight="1" thickTop="1" thickBot="1" x14ac:dyDescent="0.4">
      <c r="A256" s="792"/>
      <c r="C256" s="1306"/>
      <c r="D256" s="1307"/>
      <c r="E256" s="1307"/>
      <c r="F256" s="1307"/>
      <c r="G256" s="1307"/>
      <c r="H256" s="1307"/>
      <c r="I256" s="1307"/>
      <c r="J256" s="1307"/>
      <c r="K256" s="1307"/>
      <c r="L256" s="1308"/>
      <c r="M256" s="1257"/>
      <c r="N256" s="1258"/>
      <c r="O256" s="1258"/>
      <c r="P256" s="1258"/>
      <c r="Q256" s="1258"/>
      <c r="R256" s="1258"/>
      <c r="S256" s="1259"/>
      <c r="T256" s="1293"/>
      <c r="U256" s="1294"/>
      <c r="V256" s="1294"/>
      <c r="W256" s="1295"/>
      <c r="X256" s="1257"/>
      <c r="Y256" s="1258"/>
      <c r="Z256" s="1258"/>
      <c r="AA256" s="1258"/>
      <c r="AB256" s="1258"/>
      <c r="AC256" s="1259"/>
      <c r="AD256" s="1273"/>
      <c r="AE256" s="1274"/>
      <c r="AF256" s="1274"/>
      <c r="AG256" s="1277"/>
      <c r="AH256" s="1228"/>
      <c r="AI256" s="1229"/>
      <c r="AJ256" s="1229"/>
      <c r="AK256" s="1230"/>
      <c r="AL256" s="1314"/>
      <c r="AM256" s="1314"/>
      <c r="AN256" s="1315"/>
      <c r="AO256" s="793"/>
    </row>
    <row r="257" spans="1:51" ht="31.5" customHeight="1" thickTop="1" x14ac:dyDescent="0.35">
      <c r="A257" s="792"/>
      <c r="C257" s="1278" t="s">
        <v>154</v>
      </c>
      <c r="D257" s="1279"/>
      <c r="E257" s="1279"/>
      <c r="F257" s="1279"/>
      <c r="G257" s="1279"/>
      <c r="H257" s="1279"/>
      <c r="I257" s="1279"/>
      <c r="J257" s="1279"/>
      <c r="K257" s="1279"/>
      <c r="L257" s="1280"/>
      <c r="M257" s="1284"/>
      <c r="N257" s="1285"/>
      <c r="O257" s="1285"/>
      <c r="P257" s="1285"/>
      <c r="Q257" s="1285"/>
      <c r="R257" s="1285"/>
      <c r="S257" s="1286"/>
      <c r="T257" s="1290"/>
      <c r="U257" s="1291"/>
      <c r="V257" s="1291"/>
      <c r="W257" s="1292"/>
      <c r="X257" s="1251"/>
      <c r="Y257" s="1252"/>
      <c r="Z257" s="1252"/>
      <c r="AA257" s="1252"/>
      <c r="AB257" s="1252"/>
      <c r="AC257" s="1253"/>
      <c r="AD257" s="1296"/>
      <c r="AE257" s="1297"/>
      <c r="AF257" s="1297"/>
      <c r="AG257" s="1275" t="s">
        <v>144</v>
      </c>
      <c r="AH257" s="1290"/>
      <c r="AI257" s="1291"/>
      <c r="AJ257" s="1291"/>
      <c r="AK257" s="1292"/>
      <c r="AL257" s="1314"/>
      <c r="AM257" s="1314"/>
      <c r="AN257" s="1315"/>
      <c r="AO257" s="793"/>
      <c r="AU257" s="19"/>
      <c r="AV257" s="19"/>
      <c r="AW257" s="19"/>
      <c r="AX257" s="19"/>
      <c r="AY257" s="19"/>
    </row>
    <row r="258" spans="1:51" ht="31.5" customHeight="1" thickBot="1" x14ac:dyDescent="0.4">
      <c r="A258" s="792"/>
      <c r="C258" s="1281"/>
      <c r="D258" s="1282"/>
      <c r="E258" s="1282"/>
      <c r="F258" s="1282"/>
      <c r="G258" s="1282"/>
      <c r="H258" s="1282"/>
      <c r="I258" s="1282"/>
      <c r="J258" s="1282"/>
      <c r="K258" s="1282"/>
      <c r="L258" s="1283"/>
      <c r="M258" s="1287"/>
      <c r="N258" s="1288"/>
      <c r="O258" s="1288"/>
      <c r="P258" s="1288"/>
      <c r="Q258" s="1288"/>
      <c r="R258" s="1288"/>
      <c r="S258" s="1289"/>
      <c r="T258" s="1293"/>
      <c r="U258" s="1294"/>
      <c r="V258" s="1294"/>
      <c r="W258" s="1295"/>
      <c r="X258" s="1257"/>
      <c r="Y258" s="1258"/>
      <c r="Z258" s="1258"/>
      <c r="AA258" s="1258"/>
      <c r="AB258" s="1258"/>
      <c r="AC258" s="1259"/>
      <c r="AD258" s="1298"/>
      <c r="AE258" s="1299"/>
      <c r="AF258" s="1299"/>
      <c r="AG258" s="1277"/>
      <c r="AH258" s="1293"/>
      <c r="AI258" s="1294"/>
      <c r="AJ258" s="1294"/>
      <c r="AK258" s="1295"/>
      <c r="AL258" s="1314"/>
      <c r="AM258" s="1314"/>
      <c r="AN258" s="1315"/>
      <c r="AO258" s="793"/>
      <c r="AU258" s="19"/>
      <c r="AV258" s="19"/>
      <c r="AW258" s="19"/>
      <c r="AX258" s="19"/>
      <c r="AY258" s="19"/>
    </row>
    <row r="259" spans="1:51" ht="17.5" customHeight="1" thickTop="1" thickBot="1" x14ac:dyDescent="0.4">
      <c r="A259" s="792"/>
      <c r="C259" s="1242" t="s">
        <v>155</v>
      </c>
      <c r="D259" s="1243"/>
      <c r="E259" s="1243"/>
      <c r="F259" s="1243"/>
      <c r="G259" s="1243"/>
      <c r="H259" s="1243"/>
      <c r="I259" s="1243"/>
      <c r="J259" s="1243"/>
      <c r="K259" s="1243"/>
      <c r="L259" s="1244"/>
      <c r="M259" s="1251"/>
      <c r="N259" s="1252"/>
      <c r="O259" s="1252"/>
      <c r="P259" s="1252"/>
      <c r="Q259" s="1252"/>
      <c r="R259" s="1252"/>
      <c r="S259" s="1253"/>
      <c r="T259" s="1260"/>
      <c r="U259" s="1261"/>
      <c r="V259" s="1261"/>
      <c r="W259" s="1262"/>
      <c r="X259" s="1251"/>
      <c r="Y259" s="1252"/>
      <c r="Z259" s="1252"/>
      <c r="AA259" s="1252"/>
      <c r="AB259" s="1252"/>
      <c r="AC259" s="1253"/>
      <c r="AD259" s="1269" t="str">
        <f>IF(ISBLANK(M259),"",(X259/M259)*100)</f>
        <v/>
      </c>
      <c r="AE259" s="1270"/>
      <c r="AF259" s="1270"/>
      <c r="AG259" s="1275" t="s">
        <v>144</v>
      </c>
      <c r="AH259" s="1228"/>
      <c r="AI259" s="1229"/>
      <c r="AJ259" s="1229"/>
      <c r="AK259" s="1230"/>
      <c r="AL259" s="1314"/>
      <c r="AM259" s="1314"/>
      <c r="AN259" s="1315"/>
      <c r="AO259" s="793"/>
    </row>
    <row r="260" spans="1:51" ht="14.15" customHeight="1" thickTop="1" thickBot="1" x14ac:dyDescent="0.4">
      <c r="A260" s="792"/>
      <c r="C260" s="1245"/>
      <c r="D260" s="1246"/>
      <c r="E260" s="1246"/>
      <c r="F260" s="1246"/>
      <c r="G260" s="1246"/>
      <c r="H260" s="1246"/>
      <c r="I260" s="1246"/>
      <c r="J260" s="1246"/>
      <c r="K260" s="1246"/>
      <c r="L260" s="1247"/>
      <c r="M260" s="1254"/>
      <c r="N260" s="1255"/>
      <c r="O260" s="1255"/>
      <c r="P260" s="1255"/>
      <c r="Q260" s="1255"/>
      <c r="R260" s="1255"/>
      <c r="S260" s="1256"/>
      <c r="T260" s="1263"/>
      <c r="U260" s="1264"/>
      <c r="V260" s="1264"/>
      <c r="W260" s="1265"/>
      <c r="X260" s="1254"/>
      <c r="Y260" s="1255"/>
      <c r="Z260" s="1255"/>
      <c r="AA260" s="1255"/>
      <c r="AB260" s="1255"/>
      <c r="AC260" s="1256"/>
      <c r="AD260" s="1271"/>
      <c r="AE260" s="1272"/>
      <c r="AF260" s="1272"/>
      <c r="AG260" s="1276"/>
      <c r="AH260" s="1228"/>
      <c r="AI260" s="1229"/>
      <c r="AJ260" s="1229"/>
      <c r="AK260" s="1230"/>
      <c r="AL260" s="1314"/>
      <c r="AM260" s="1314"/>
      <c r="AN260" s="1315"/>
      <c r="AO260" s="793"/>
    </row>
    <row r="261" spans="1:51" ht="18" customHeight="1" thickTop="1" thickBot="1" x14ac:dyDescent="0.4">
      <c r="A261" s="792"/>
      <c r="C261" s="1245"/>
      <c r="D261" s="1246"/>
      <c r="E261" s="1246"/>
      <c r="F261" s="1246"/>
      <c r="G261" s="1246"/>
      <c r="H261" s="1246"/>
      <c r="I261" s="1246"/>
      <c r="J261" s="1246"/>
      <c r="K261" s="1246"/>
      <c r="L261" s="1247"/>
      <c r="M261" s="1254"/>
      <c r="N261" s="1255"/>
      <c r="O261" s="1255"/>
      <c r="P261" s="1255"/>
      <c r="Q261" s="1255"/>
      <c r="R261" s="1255"/>
      <c r="S261" s="1256"/>
      <c r="T261" s="1263"/>
      <c r="U261" s="1264"/>
      <c r="V261" s="1264"/>
      <c r="W261" s="1265"/>
      <c r="X261" s="1254"/>
      <c r="Y261" s="1255"/>
      <c r="Z261" s="1255"/>
      <c r="AA261" s="1255"/>
      <c r="AB261" s="1255"/>
      <c r="AC261" s="1256"/>
      <c r="AD261" s="1271"/>
      <c r="AE261" s="1272"/>
      <c r="AF261" s="1272"/>
      <c r="AG261" s="1276"/>
      <c r="AH261" s="1228"/>
      <c r="AI261" s="1229"/>
      <c r="AJ261" s="1229"/>
      <c r="AK261" s="1230"/>
      <c r="AL261" s="1314"/>
      <c r="AM261" s="1314"/>
      <c r="AN261" s="1315"/>
      <c r="AO261" s="793"/>
    </row>
    <row r="262" spans="1:51" ht="22.5" customHeight="1" thickTop="1" thickBot="1" x14ac:dyDescent="0.4">
      <c r="A262" s="792"/>
      <c r="B262" s="15"/>
      <c r="C262" s="1248"/>
      <c r="D262" s="1249"/>
      <c r="E262" s="1249"/>
      <c r="F262" s="1249"/>
      <c r="G262" s="1249"/>
      <c r="H262" s="1249"/>
      <c r="I262" s="1249"/>
      <c r="J262" s="1249"/>
      <c r="K262" s="1249"/>
      <c r="L262" s="1250"/>
      <c r="M262" s="1257"/>
      <c r="N262" s="1258"/>
      <c r="O262" s="1258"/>
      <c r="P262" s="1258"/>
      <c r="Q262" s="1258"/>
      <c r="R262" s="1258"/>
      <c r="S262" s="1259"/>
      <c r="T262" s="1266"/>
      <c r="U262" s="1267"/>
      <c r="V262" s="1267"/>
      <c r="W262" s="1268"/>
      <c r="X262" s="1257"/>
      <c r="Y262" s="1258"/>
      <c r="Z262" s="1258"/>
      <c r="AA262" s="1258"/>
      <c r="AB262" s="1258"/>
      <c r="AC262" s="1259"/>
      <c r="AD262" s="1273"/>
      <c r="AE262" s="1274"/>
      <c r="AF262" s="1274"/>
      <c r="AG262" s="1277"/>
      <c r="AH262" s="1228"/>
      <c r="AI262" s="1229"/>
      <c r="AJ262" s="1229"/>
      <c r="AK262" s="1230"/>
      <c r="AL262" s="1314"/>
      <c r="AM262" s="1314"/>
      <c r="AN262" s="1315"/>
      <c r="AO262" s="793"/>
    </row>
    <row r="263" spans="1:51" s="7" customFormat="1" ht="44.25" customHeight="1" thickTop="1" thickBot="1" x14ac:dyDescent="0.4">
      <c r="A263" s="861"/>
      <c r="B263" s="20"/>
      <c r="C263" s="1231" t="s">
        <v>156</v>
      </c>
      <c r="D263" s="1232"/>
      <c r="E263" s="1232"/>
      <c r="F263" s="1232"/>
      <c r="G263" s="1232"/>
      <c r="H263" s="1232"/>
      <c r="I263" s="1232"/>
      <c r="J263" s="1232"/>
      <c r="K263" s="1232"/>
      <c r="L263" s="1233"/>
      <c r="M263" s="1234"/>
      <c r="N263" s="1235"/>
      <c r="O263" s="1235"/>
      <c r="P263" s="1235"/>
      <c r="Q263" s="1235"/>
      <c r="R263" s="1235"/>
      <c r="S263" s="1236"/>
      <c r="T263" s="1228"/>
      <c r="U263" s="1229"/>
      <c r="V263" s="1229"/>
      <c r="W263" s="1230"/>
      <c r="X263" s="1237"/>
      <c r="Y263" s="1238"/>
      <c r="Z263" s="1238"/>
      <c r="AA263" s="1238"/>
      <c r="AB263" s="1238"/>
      <c r="AC263" s="1239"/>
      <c r="AD263" s="1240" t="str">
        <f>IF(ISBLANK(M263),"",(X263/M263)*100)</f>
        <v/>
      </c>
      <c r="AE263" s="1241"/>
      <c r="AF263" s="1241"/>
      <c r="AG263" s="81" t="s">
        <v>144</v>
      </c>
      <c r="AH263" s="1228"/>
      <c r="AI263" s="1229"/>
      <c r="AJ263" s="1229"/>
      <c r="AK263" s="1230"/>
      <c r="AL263" s="1316"/>
      <c r="AM263" s="1316"/>
      <c r="AN263" s="1317"/>
      <c r="AO263" s="862"/>
    </row>
    <row r="264" spans="1:51" s="7" customFormat="1" ht="18.75" hidden="1" customHeight="1" thickTop="1" x14ac:dyDescent="0.35">
      <c r="A264" s="861"/>
      <c r="B264" s="20"/>
      <c r="C264" s="605"/>
      <c r="D264" s="605"/>
      <c r="E264" s="605"/>
      <c r="F264" s="605"/>
      <c r="G264" s="605"/>
      <c r="H264" s="605"/>
      <c r="I264" s="605"/>
      <c r="J264" s="605"/>
      <c r="K264" s="605"/>
      <c r="L264" s="605"/>
      <c r="M264" s="457"/>
      <c r="N264" s="457"/>
      <c r="O264" s="457"/>
      <c r="P264" s="457"/>
      <c r="Q264" s="457"/>
      <c r="R264" s="457"/>
      <c r="S264" s="457"/>
      <c r="T264" s="458"/>
      <c r="U264" s="459"/>
      <c r="V264" s="459"/>
      <c r="W264" s="459"/>
      <c r="X264" s="459"/>
      <c r="Y264" s="459"/>
      <c r="Z264" s="459"/>
      <c r="AA264" s="459"/>
      <c r="AB264" s="460"/>
      <c r="AC264" s="460"/>
      <c r="AD264" s="461"/>
      <c r="AE264" s="460"/>
      <c r="AF264" s="460"/>
      <c r="AG264" s="462"/>
      <c r="AH264" s="462"/>
      <c r="AI264" s="462"/>
      <c r="AJ264" s="462"/>
      <c r="AK264" s="606"/>
      <c r="AL264" s="606"/>
      <c r="AM264" s="606"/>
      <c r="AN264" s="606"/>
      <c r="AO264" s="862"/>
    </row>
    <row r="265" spans="1:51" ht="18.75" hidden="1" customHeight="1" thickTop="1" x14ac:dyDescent="0.35">
      <c r="B265" s="34"/>
      <c r="C265" s="34"/>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12"/>
      <c r="AG265" s="12"/>
      <c r="AH265" s="12"/>
      <c r="AI265" s="13"/>
      <c r="AJ265" s="12"/>
      <c r="AK265" s="14"/>
      <c r="AL265" s="14"/>
      <c r="AM265" s="14"/>
      <c r="AN265" s="14" t="s">
        <v>58</v>
      </c>
    </row>
    <row r="266" spans="1:51" s="41" customFormat="1" ht="20.5" thickTop="1" x14ac:dyDescent="0.4">
      <c r="A266" s="763"/>
      <c r="B266" s="94"/>
      <c r="C266" s="94"/>
      <c r="D266" s="65"/>
      <c r="E266" s="65"/>
      <c r="F266" s="73"/>
      <c r="G266" s="73"/>
      <c r="H266" s="73"/>
      <c r="I266" s="73"/>
      <c r="J266" s="73"/>
      <c r="K266" s="73"/>
      <c r="L266" s="73"/>
      <c r="M266" s="73"/>
      <c r="N266" s="73"/>
      <c r="O266" s="73"/>
      <c r="P266" s="73"/>
      <c r="Q266" s="73"/>
      <c r="R266" s="73"/>
      <c r="S266" s="73"/>
      <c r="T266" s="73"/>
      <c r="U266" s="73"/>
      <c r="V266" s="73"/>
      <c r="W266" s="73"/>
      <c r="X266" s="73"/>
      <c r="Y266" s="73"/>
      <c r="Z266" s="73"/>
      <c r="AA266" s="73"/>
      <c r="AB266" s="73"/>
      <c r="AC266" s="73"/>
      <c r="AD266" s="73"/>
      <c r="AE266" s="73"/>
      <c r="AF266" s="73"/>
      <c r="AI266" s="48"/>
      <c r="AK266" s="1188" t="s">
        <v>91</v>
      </c>
      <c r="AL266" s="1188"/>
      <c r="AM266" s="1188"/>
      <c r="AN266" s="1188"/>
      <c r="AO266" s="835"/>
      <c r="AX266" s="43"/>
    </row>
    <row r="267" spans="1:51" s="41" customFormat="1" ht="20" x14ac:dyDescent="0.4">
      <c r="A267" s="763"/>
      <c r="B267" s="94"/>
      <c r="C267" s="94"/>
      <c r="D267" s="65"/>
      <c r="E267" s="65"/>
      <c r="F267" s="73"/>
      <c r="G267" s="73"/>
      <c r="H267" s="73"/>
      <c r="I267" s="73"/>
      <c r="J267" s="73"/>
      <c r="K267" s="73"/>
      <c r="L267" s="73"/>
      <c r="M267" s="73"/>
      <c r="N267" s="73"/>
      <c r="O267" s="73"/>
      <c r="P267" s="73"/>
      <c r="Q267" s="73"/>
      <c r="R267" s="73"/>
      <c r="S267" s="73"/>
      <c r="T267" s="73"/>
      <c r="U267" s="73"/>
      <c r="V267" s="73"/>
      <c r="W267" s="73"/>
      <c r="X267" s="73"/>
      <c r="Y267" s="73"/>
      <c r="Z267" s="73"/>
      <c r="AA267" s="73"/>
      <c r="AB267" s="73"/>
      <c r="AC267" s="73"/>
      <c r="AD267" s="73"/>
      <c r="AE267" s="73"/>
      <c r="AF267" s="73"/>
      <c r="AI267" s="48"/>
      <c r="AK267" s="1188"/>
      <c r="AL267" s="1188"/>
      <c r="AM267" s="1188"/>
      <c r="AN267" s="1188"/>
      <c r="AO267" s="835"/>
      <c r="AX267" s="43"/>
    </row>
    <row r="268" spans="1:51" s="7" customFormat="1" ht="24.65" hidden="1" customHeight="1" x14ac:dyDescent="0.35">
      <c r="A268" s="861"/>
      <c r="B268" s="20"/>
      <c r="C268" s="607"/>
      <c r="D268" s="5"/>
      <c r="E268" s="610"/>
      <c r="F268" s="610"/>
      <c r="G268" s="610"/>
      <c r="H268" s="610"/>
      <c r="I268" s="610"/>
      <c r="J268" s="610"/>
      <c r="K268" s="610"/>
      <c r="L268" s="610"/>
      <c r="M268" s="610"/>
      <c r="N268" s="610"/>
      <c r="O268" s="610"/>
      <c r="P268" s="610"/>
      <c r="Q268" s="610"/>
      <c r="R268" s="610"/>
      <c r="S268" s="610"/>
      <c r="T268" s="610"/>
      <c r="U268" s="610"/>
      <c r="V268" s="610"/>
      <c r="W268" s="610"/>
      <c r="X268" s="610"/>
      <c r="Y268" s="610"/>
      <c r="Z268" s="610"/>
      <c r="AA268" s="610"/>
      <c r="AB268" s="610"/>
      <c r="AC268" s="610"/>
      <c r="AD268" s="610"/>
      <c r="AE268" s="610"/>
      <c r="AF268" s="610"/>
      <c r="AG268" s="610"/>
      <c r="AH268" s="610"/>
      <c r="AI268" s="610"/>
      <c r="AJ268" s="21"/>
      <c r="AK268" s="36"/>
      <c r="AL268" s="37"/>
      <c r="AM268" s="37"/>
      <c r="AN268" s="37"/>
      <c r="AO268" s="862"/>
    </row>
    <row r="269" spans="1:51" s="7" customFormat="1" ht="24.65" hidden="1" customHeight="1" x14ac:dyDescent="0.35">
      <c r="A269" s="861"/>
      <c r="B269" s="20"/>
      <c r="C269" s="607"/>
      <c r="D269" s="5"/>
      <c r="E269" s="610"/>
      <c r="F269" s="610"/>
      <c r="G269" s="610"/>
      <c r="H269" s="610"/>
      <c r="I269" s="610"/>
      <c r="J269" s="610"/>
      <c r="K269" s="610"/>
      <c r="L269" s="610"/>
      <c r="M269" s="610"/>
      <c r="N269" s="610"/>
      <c r="O269" s="610"/>
      <c r="P269" s="610"/>
      <c r="Q269" s="610"/>
      <c r="R269" s="610"/>
      <c r="S269" s="610"/>
      <c r="T269" s="610"/>
      <c r="U269" s="610"/>
      <c r="V269" s="610"/>
      <c r="W269" s="610"/>
      <c r="X269" s="610"/>
      <c r="Y269" s="610"/>
      <c r="Z269" s="610"/>
      <c r="AA269" s="610"/>
      <c r="AB269" s="610"/>
      <c r="AC269" s="610"/>
      <c r="AD269" s="610"/>
      <c r="AE269" s="610"/>
      <c r="AF269" s="610"/>
      <c r="AG269" s="610"/>
      <c r="AH269" s="610"/>
      <c r="AI269" s="610"/>
      <c r="AJ269" s="21"/>
      <c r="AK269" s="36"/>
      <c r="AL269" s="37"/>
      <c r="AM269" s="37"/>
      <c r="AN269" s="37"/>
      <c r="AO269" s="862"/>
    </row>
    <row r="270" spans="1:51" s="46" customFormat="1" ht="24.75" customHeight="1" x14ac:dyDescent="0.4">
      <c r="A270" s="808"/>
      <c r="B270" s="43" t="s">
        <v>101</v>
      </c>
      <c r="C270" s="41"/>
      <c r="D270" s="1182" t="s">
        <v>848</v>
      </c>
      <c r="E270" s="1182"/>
      <c r="F270" s="1182"/>
      <c r="G270" s="1182"/>
      <c r="H270" s="1182"/>
      <c r="I270" s="1182"/>
      <c r="J270" s="1182"/>
      <c r="K270" s="1182"/>
      <c r="L270" s="1182"/>
      <c r="M270" s="1182"/>
      <c r="N270" s="1182"/>
      <c r="O270" s="1182"/>
      <c r="P270" s="1182"/>
      <c r="Q270" s="1182"/>
      <c r="R270" s="1182"/>
      <c r="S270" s="1182"/>
      <c r="T270" s="1182"/>
      <c r="U270" s="1182"/>
      <c r="V270" s="1182"/>
      <c r="W270" s="1182"/>
      <c r="X270" s="1182"/>
      <c r="Y270" s="1182"/>
      <c r="Z270" s="1182"/>
      <c r="AA270" s="1182"/>
      <c r="AB270" s="1182"/>
      <c r="AC270" s="1182"/>
      <c r="AD270" s="1182"/>
      <c r="AE270" s="1182"/>
      <c r="AF270" s="1182"/>
      <c r="AG270" s="1182"/>
      <c r="AH270" s="1182"/>
      <c r="AI270" s="1182"/>
      <c r="AJ270" s="75"/>
      <c r="AK270" s="76"/>
      <c r="AL270" s="1190" t="s">
        <v>92</v>
      </c>
      <c r="AM270" s="41"/>
      <c r="AN270" s="1190" t="s">
        <v>93</v>
      </c>
      <c r="AO270" s="809"/>
    </row>
    <row r="271" spans="1:51" s="46" customFormat="1" ht="20.25" customHeight="1" x14ac:dyDescent="0.4">
      <c r="A271" s="808"/>
      <c r="B271" s="51"/>
      <c r="C271" s="43"/>
      <c r="D271" s="1182"/>
      <c r="E271" s="1182"/>
      <c r="F271" s="1182"/>
      <c r="G271" s="1182"/>
      <c r="H271" s="1182"/>
      <c r="I271" s="1182"/>
      <c r="J271" s="1182"/>
      <c r="K271" s="1182"/>
      <c r="L271" s="1182"/>
      <c r="M271" s="1182"/>
      <c r="N271" s="1182"/>
      <c r="O271" s="1182"/>
      <c r="P271" s="1182"/>
      <c r="Q271" s="1182"/>
      <c r="R271" s="1182"/>
      <c r="S271" s="1182"/>
      <c r="T271" s="1182"/>
      <c r="U271" s="1182"/>
      <c r="V271" s="1182"/>
      <c r="W271" s="1182"/>
      <c r="X271" s="1182"/>
      <c r="Y271" s="1182"/>
      <c r="Z271" s="1182"/>
      <c r="AA271" s="1182"/>
      <c r="AB271" s="1182"/>
      <c r="AC271" s="1182"/>
      <c r="AD271" s="1182"/>
      <c r="AE271" s="1182"/>
      <c r="AF271" s="1182"/>
      <c r="AG271" s="1182"/>
      <c r="AH271" s="1182"/>
      <c r="AI271" s="1182"/>
      <c r="AJ271" s="75"/>
      <c r="AK271" s="76"/>
      <c r="AL271" s="1191"/>
      <c r="AM271" s="246"/>
      <c r="AN271" s="1191"/>
      <c r="AO271" s="809"/>
    </row>
    <row r="272" spans="1:51" s="46" customFormat="1" ht="24.75" customHeight="1" x14ac:dyDescent="0.35">
      <c r="A272" s="808"/>
      <c r="B272" s="66"/>
      <c r="C272" s="352"/>
      <c r="D272" s="43" t="s">
        <v>102</v>
      </c>
      <c r="E272" s="1227" t="s">
        <v>157</v>
      </c>
      <c r="F272" s="1227"/>
      <c r="G272" s="1227"/>
      <c r="H272" s="1227"/>
      <c r="I272" s="1227"/>
      <c r="J272" s="1227"/>
      <c r="K272" s="1227"/>
      <c r="L272" s="1227"/>
      <c r="M272" s="1227"/>
      <c r="N272" s="1227"/>
      <c r="O272" s="1227"/>
      <c r="P272" s="1227"/>
      <c r="Q272" s="1227"/>
      <c r="R272" s="1227"/>
      <c r="S272" s="1227"/>
      <c r="T272" s="1227"/>
      <c r="U272" s="1227"/>
      <c r="V272" s="1227"/>
      <c r="W272" s="1227"/>
      <c r="X272" s="1227"/>
      <c r="Y272" s="1227"/>
      <c r="Z272" s="1227"/>
      <c r="AA272" s="1227"/>
      <c r="AB272" s="1227"/>
      <c r="AC272" s="1227"/>
      <c r="AD272" s="1227"/>
      <c r="AE272" s="1227"/>
      <c r="AF272" s="1227"/>
      <c r="AG272" s="1227"/>
      <c r="AH272" s="1227"/>
      <c r="AI272" s="1227"/>
      <c r="AJ272" s="75"/>
      <c r="AK272" s="76"/>
      <c r="AL272" s="820"/>
      <c r="AM272" s="249"/>
      <c r="AN272" s="820"/>
      <c r="AO272" s="809"/>
    </row>
    <row r="273" spans="1:41" s="46" customFormat="1" ht="24.75" customHeight="1" x14ac:dyDescent="0.4">
      <c r="A273" s="808"/>
      <c r="B273" s="66"/>
      <c r="C273" s="352"/>
      <c r="D273" s="368"/>
      <c r="E273" s="1227"/>
      <c r="F273" s="1227"/>
      <c r="G273" s="1227"/>
      <c r="H273" s="1227"/>
      <c r="I273" s="1227"/>
      <c r="J273" s="1227"/>
      <c r="K273" s="1227"/>
      <c r="L273" s="1227"/>
      <c r="M273" s="1227"/>
      <c r="N273" s="1227"/>
      <c r="O273" s="1227"/>
      <c r="P273" s="1227"/>
      <c r="Q273" s="1227"/>
      <c r="R273" s="1227"/>
      <c r="S273" s="1227"/>
      <c r="T273" s="1227"/>
      <c r="U273" s="1227"/>
      <c r="V273" s="1227"/>
      <c r="W273" s="1227"/>
      <c r="X273" s="1227"/>
      <c r="Y273" s="1227"/>
      <c r="Z273" s="1227"/>
      <c r="AA273" s="1227"/>
      <c r="AB273" s="1227"/>
      <c r="AC273" s="1227"/>
      <c r="AD273" s="1227"/>
      <c r="AE273" s="1227"/>
      <c r="AF273" s="1227"/>
      <c r="AG273" s="1227"/>
      <c r="AH273" s="1227"/>
      <c r="AI273" s="1227"/>
      <c r="AJ273" s="75"/>
      <c r="AK273" s="76"/>
      <c r="AL273" s="48"/>
      <c r="AM273" s="48"/>
      <c r="AN273" s="48"/>
      <c r="AO273" s="809"/>
    </row>
    <row r="274" spans="1:41" s="46" customFormat="1" ht="49.5" customHeight="1" x14ac:dyDescent="0.4">
      <c r="A274" s="808"/>
      <c r="B274" s="66"/>
      <c r="C274" s="352"/>
      <c r="D274" s="368"/>
      <c r="E274" s="1227"/>
      <c r="F274" s="1227"/>
      <c r="G274" s="1227"/>
      <c r="H274" s="1227"/>
      <c r="I274" s="1227"/>
      <c r="J274" s="1227"/>
      <c r="K274" s="1227"/>
      <c r="L274" s="1227"/>
      <c r="M274" s="1227"/>
      <c r="N274" s="1227"/>
      <c r="O274" s="1227"/>
      <c r="P274" s="1227"/>
      <c r="Q274" s="1227"/>
      <c r="R274" s="1227"/>
      <c r="S274" s="1227"/>
      <c r="T274" s="1227"/>
      <c r="U274" s="1227"/>
      <c r="V274" s="1227"/>
      <c r="W274" s="1227"/>
      <c r="X274" s="1227"/>
      <c r="Y274" s="1227"/>
      <c r="Z274" s="1227"/>
      <c r="AA274" s="1227"/>
      <c r="AB274" s="1227"/>
      <c r="AC274" s="1227"/>
      <c r="AD274" s="1227"/>
      <c r="AE274" s="1227"/>
      <c r="AF274" s="1227"/>
      <c r="AG274" s="1227"/>
      <c r="AH274" s="1227"/>
      <c r="AI274" s="1227"/>
      <c r="AJ274" s="75"/>
      <c r="AK274" s="76"/>
      <c r="AL274" s="246" t="s">
        <v>92</v>
      </c>
      <c r="AM274" s="246"/>
      <c r="AN274" s="246" t="s">
        <v>93</v>
      </c>
      <c r="AO274" s="809"/>
    </row>
    <row r="275" spans="1:41" s="46" customFormat="1" ht="24.75" customHeight="1" x14ac:dyDescent="0.35">
      <c r="A275" s="808"/>
      <c r="B275" s="66"/>
      <c r="C275" s="352"/>
      <c r="D275" s="43" t="s">
        <v>104</v>
      </c>
      <c r="E275" s="1227" t="s">
        <v>158</v>
      </c>
      <c r="F275" s="1227"/>
      <c r="G275" s="1227"/>
      <c r="H275" s="1227"/>
      <c r="I275" s="1227"/>
      <c r="J275" s="1227"/>
      <c r="K275" s="1227"/>
      <c r="L275" s="1227"/>
      <c r="M275" s="1227"/>
      <c r="N275" s="1227"/>
      <c r="O275" s="1227"/>
      <c r="P275" s="1227"/>
      <c r="Q275" s="1227"/>
      <c r="R275" s="1227"/>
      <c r="S275" s="1227"/>
      <c r="T275" s="1227"/>
      <c r="U275" s="1227"/>
      <c r="V275" s="1227"/>
      <c r="W275" s="1227"/>
      <c r="X275" s="1227"/>
      <c r="Y275" s="1227"/>
      <c r="Z275" s="1227"/>
      <c r="AA275" s="1227"/>
      <c r="AB275" s="1227"/>
      <c r="AC275" s="1227"/>
      <c r="AD275" s="1227"/>
      <c r="AE275" s="1227"/>
      <c r="AF275" s="1227"/>
      <c r="AG275" s="1227"/>
      <c r="AH275" s="1227"/>
      <c r="AI275" s="1227"/>
      <c r="AJ275" s="75"/>
      <c r="AK275" s="76"/>
      <c r="AL275" s="820"/>
      <c r="AM275" s="249"/>
      <c r="AN275" s="820"/>
      <c r="AO275" s="809"/>
    </row>
    <row r="276" spans="1:41" s="46" customFormat="1" ht="24.75" customHeight="1" x14ac:dyDescent="0.4">
      <c r="A276" s="808"/>
      <c r="B276" s="66"/>
      <c r="C276" s="352"/>
      <c r="D276" s="368"/>
      <c r="E276" s="1227"/>
      <c r="F276" s="1227"/>
      <c r="G276" s="1227"/>
      <c r="H276" s="1227"/>
      <c r="I276" s="1227"/>
      <c r="J276" s="1227"/>
      <c r="K276" s="1227"/>
      <c r="L276" s="1227"/>
      <c r="M276" s="1227"/>
      <c r="N276" s="1227"/>
      <c r="O276" s="1227"/>
      <c r="P276" s="1227"/>
      <c r="Q276" s="1227"/>
      <c r="R276" s="1227"/>
      <c r="S276" s="1227"/>
      <c r="T276" s="1227"/>
      <c r="U276" s="1227"/>
      <c r="V276" s="1227"/>
      <c r="W276" s="1227"/>
      <c r="X276" s="1227"/>
      <c r="Y276" s="1227"/>
      <c r="Z276" s="1227"/>
      <c r="AA276" s="1227"/>
      <c r="AB276" s="1227"/>
      <c r="AC276" s="1227"/>
      <c r="AD276" s="1227"/>
      <c r="AE276" s="1227"/>
      <c r="AF276" s="1227"/>
      <c r="AG276" s="1227"/>
      <c r="AH276" s="1227"/>
      <c r="AI276" s="1227"/>
      <c r="AJ276" s="75"/>
      <c r="AK276" s="76"/>
      <c r="AL276" s="48"/>
      <c r="AM276" s="48"/>
      <c r="AN276" s="48"/>
      <c r="AO276" s="809"/>
    </row>
    <row r="277" spans="1:41" s="46" customFormat="1" ht="37.5" customHeight="1" x14ac:dyDescent="0.35">
      <c r="A277" s="808"/>
      <c r="B277" s="66"/>
      <c r="C277" s="352"/>
      <c r="D277" s="368"/>
      <c r="E277" s="1227"/>
      <c r="F277" s="1227"/>
      <c r="G277" s="1227"/>
      <c r="H277" s="1227"/>
      <c r="I277" s="1227"/>
      <c r="J277" s="1227"/>
      <c r="K277" s="1227"/>
      <c r="L277" s="1227"/>
      <c r="M277" s="1227"/>
      <c r="N277" s="1227"/>
      <c r="O277" s="1227"/>
      <c r="P277" s="1227"/>
      <c r="Q277" s="1227"/>
      <c r="R277" s="1227"/>
      <c r="S277" s="1227"/>
      <c r="T277" s="1227"/>
      <c r="U277" s="1227"/>
      <c r="V277" s="1227"/>
      <c r="W277" s="1227"/>
      <c r="X277" s="1227"/>
      <c r="Y277" s="1227"/>
      <c r="Z277" s="1227"/>
      <c r="AA277" s="1227"/>
      <c r="AB277" s="1227"/>
      <c r="AC277" s="1227"/>
      <c r="AD277" s="1227"/>
      <c r="AE277" s="1227"/>
      <c r="AF277" s="1227"/>
      <c r="AG277" s="1227"/>
      <c r="AH277" s="1227"/>
      <c r="AI277" s="1227"/>
      <c r="AJ277" s="75"/>
      <c r="AK277" s="76"/>
      <c r="AO277" s="809"/>
    </row>
    <row r="278" spans="1:41" ht="20" x14ac:dyDescent="0.4">
      <c r="A278" s="792"/>
      <c r="B278" s="34"/>
      <c r="C278" s="34"/>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H278" s="40"/>
      <c r="AJ278" s="40"/>
      <c r="AK278" s="14"/>
      <c r="AL278" s="246" t="s">
        <v>92</v>
      </c>
      <c r="AM278" s="246"/>
      <c r="AN278" s="246" t="s">
        <v>93</v>
      </c>
      <c r="AO278" s="863"/>
    </row>
    <row r="279" spans="1:41" s="46" customFormat="1" ht="24.75" customHeight="1" x14ac:dyDescent="0.35">
      <c r="A279" s="808"/>
      <c r="B279" s="66"/>
      <c r="C279" s="352"/>
      <c r="D279" s="43" t="s">
        <v>106</v>
      </c>
      <c r="E279" s="1225" t="s">
        <v>159</v>
      </c>
      <c r="F279" s="1225"/>
      <c r="G279" s="1225"/>
      <c r="H279" s="1225"/>
      <c r="I279" s="1225"/>
      <c r="J279" s="1225"/>
      <c r="K279" s="1225"/>
      <c r="L279" s="1225"/>
      <c r="M279" s="1225"/>
      <c r="N279" s="1225"/>
      <c r="O279" s="1225"/>
      <c r="P279" s="1225"/>
      <c r="Q279" s="1225"/>
      <c r="R279" s="1225"/>
      <c r="S279" s="1225"/>
      <c r="T279" s="1225"/>
      <c r="U279" s="1225"/>
      <c r="V279" s="1225"/>
      <c r="W279" s="1225"/>
      <c r="X279" s="1225"/>
      <c r="Y279" s="1225"/>
      <c r="Z279" s="1225"/>
      <c r="AA279" s="1225"/>
      <c r="AB279" s="1225"/>
      <c r="AC279" s="1225"/>
      <c r="AD279" s="1225"/>
      <c r="AE279" s="1225"/>
      <c r="AF279" s="1225"/>
      <c r="AG279" s="1225"/>
      <c r="AH279" s="1225"/>
      <c r="AI279" s="1225"/>
      <c r="AJ279" s="75"/>
      <c r="AK279" s="76"/>
      <c r="AL279" s="820"/>
      <c r="AM279" s="249"/>
      <c r="AN279" s="820"/>
      <c r="AO279" s="809"/>
    </row>
    <row r="280" spans="1:41" s="46" customFormat="1" ht="9.75" customHeight="1" x14ac:dyDescent="0.35">
      <c r="A280" s="808"/>
      <c r="B280" s="66"/>
      <c r="C280" s="352"/>
      <c r="D280" s="43"/>
      <c r="E280" s="1225"/>
      <c r="F280" s="1225"/>
      <c r="G280" s="1225"/>
      <c r="H280" s="1225"/>
      <c r="I280" s="1225"/>
      <c r="J280" s="1225"/>
      <c r="K280" s="1225"/>
      <c r="L280" s="1225"/>
      <c r="M280" s="1225"/>
      <c r="N280" s="1225"/>
      <c r="O280" s="1225"/>
      <c r="P280" s="1225"/>
      <c r="Q280" s="1225"/>
      <c r="R280" s="1225"/>
      <c r="S280" s="1225"/>
      <c r="T280" s="1225"/>
      <c r="U280" s="1225"/>
      <c r="V280" s="1225"/>
      <c r="W280" s="1225"/>
      <c r="X280" s="1225"/>
      <c r="Y280" s="1225"/>
      <c r="Z280" s="1225"/>
      <c r="AA280" s="1225"/>
      <c r="AB280" s="1225"/>
      <c r="AC280" s="1225"/>
      <c r="AD280" s="1225"/>
      <c r="AE280" s="1225"/>
      <c r="AF280" s="1225"/>
      <c r="AG280" s="1225"/>
      <c r="AH280" s="1225"/>
      <c r="AI280" s="1225"/>
      <c r="AJ280" s="75"/>
      <c r="AK280" s="76"/>
      <c r="AL280" s="249"/>
      <c r="AM280" s="249"/>
      <c r="AN280" s="249"/>
      <c r="AO280" s="809"/>
    </row>
    <row r="281" spans="1:41" s="46" customFormat="1" ht="20" x14ac:dyDescent="0.35">
      <c r="A281" s="808"/>
      <c r="B281" s="66"/>
      <c r="C281" s="352"/>
      <c r="D281" s="43" t="s">
        <v>160</v>
      </c>
      <c r="E281" s="611"/>
      <c r="F281" s="611"/>
      <c r="G281" s="611"/>
      <c r="H281" s="611"/>
      <c r="I281" s="611"/>
      <c r="J281" s="611"/>
      <c r="K281" s="611"/>
      <c r="L281" s="611"/>
      <c r="M281" s="611"/>
      <c r="N281" s="611"/>
      <c r="O281" s="611"/>
      <c r="P281" s="611"/>
      <c r="Q281" s="611"/>
      <c r="R281" s="611"/>
      <c r="S281" s="611"/>
      <c r="T281" s="611"/>
      <c r="U281" s="611"/>
      <c r="V281" s="611"/>
      <c r="W281" s="611"/>
      <c r="X281" s="611"/>
      <c r="Y281" s="611"/>
      <c r="Z281" s="611"/>
      <c r="AA281" s="611"/>
      <c r="AB281" s="611"/>
      <c r="AC281" s="611"/>
      <c r="AD281" s="611"/>
      <c r="AE281" s="611"/>
      <c r="AF281" s="611"/>
      <c r="AG281" s="611"/>
      <c r="AH281" s="611"/>
      <c r="AI281" s="611"/>
      <c r="AJ281" s="75"/>
      <c r="AK281" s="76"/>
      <c r="AL281" s="249"/>
      <c r="AM281" s="249"/>
      <c r="AN281" s="249"/>
      <c r="AO281" s="809"/>
    </row>
    <row r="282" spans="1:41" s="46" customFormat="1" ht="20" x14ac:dyDescent="0.35">
      <c r="A282" s="808"/>
      <c r="B282" s="66"/>
      <c r="C282" s="352"/>
      <c r="D282" s="1204"/>
      <c r="E282" s="1205"/>
      <c r="F282" s="1205"/>
      <c r="G282" s="1205"/>
      <c r="H282" s="1205"/>
      <c r="I282" s="1205"/>
      <c r="J282" s="1205"/>
      <c r="K282" s="1205"/>
      <c r="L282" s="1205"/>
      <c r="M282" s="1205"/>
      <c r="N282" s="1205"/>
      <c r="O282" s="1205"/>
      <c r="P282" s="1205"/>
      <c r="Q282" s="1205"/>
      <c r="R282" s="1205"/>
      <c r="S282" s="1205"/>
      <c r="T282" s="1205"/>
      <c r="U282" s="1205"/>
      <c r="V282" s="1205"/>
      <c r="W282" s="1205"/>
      <c r="X282" s="1205"/>
      <c r="Y282" s="1205"/>
      <c r="Z282" s="1205"/>
      <c r="AA282" s="1205"/>
      <c r="AB282" s="1205"/>
      <c r="AC282" s="1205"/>
      <c r="AD282" s="1205"/>
      <c r="AE282" s="1205"/>
      <c r="AF282" s="1205"/>
      <c r="AG282" s="1205"/>
      <c r="AH282" s="1205"/>
      <c r="AI282" s="1206"/>
      <c r="AJ282" s="75"/>
      <c r="AK282" s="76"/>
      <c r="AL282" s="249"/>
      <c r="AM282" s="249"/>
      <c r="AN282" s="249"/>
      <c r="AO282" s="809"/>
    </row>
    <row r="283" spans="1:41" s="46" customFormat="1" ht="20" x14ac:dyDescent="0.35">
      <c r="A283" s="808"/>
      <c r="B283" s="66"/>
      <c r="C283" s="352"/>
      <c r="D283" s="1207"/>
      <c r="E283" s="1208"/>
      <c r="F283" s="1208"/>
      <c r="G283" s="1208"/>
      <c r="H283" s="1208"/>
      <c r="I283" s="1208"/>
      <c r="J283" s="1208"/>
      <c r="K283" s="1208"/>
      <c r="L283" s="1208"/>
      <c r="M283" s="1208"/>
      <c r="N283" s="1208"/>
      <c r="O283" s="1208"/>
      <c r="P283" s="1208"/>
      <c r="Q283" s="1208"/>
      <c r="R283" s="1208"/>
      <c r="S283" s="1208"/>
      <c r="T283" s="1208"/>
      <c r="U283" s="1208"/>
      <c r="V283" s="1208"/>
      <c r="W283" s="1208"/>
      <c r="X283" s="1208"/>
      <c r="Y283" s="1208"/>
      <c r="Z283" s="1208"/>
      <c r="AA283" s="1208"/>
      <c r="AB283" s="1208"/>
      <c r="AC283" s="1208"/>
      <c r="AD283" s="1208"/>
      <c r="AE283" s="1208"/>
      <c r="AF283" s="1208"/>
      <c r="AG283" s="1208"/>
      <c r="AH283" s="1208"/>
      <c r="AI283" s="1209"/>
      <c r="AJ283" s="75"/>
      <c r="AK283" s="76"/>
      <c r="AL283" s="249"/>
      <c r="AM283" s="249"/>
      <c r="AN283" s="249"/>
      <c r="AO283" s="809"/>
    </row>
    <row r="284" spans="1:41" s="46" customFormat="1" ht="20" x14ac:dyDescent="0.35">
      <c r="A284" s="808"/>
      <c r="B284" s="66"/>
      <c r="C284" s="352"/>
      <c r="D284" s="1207"/>
      <c r="E284" s="1208"/>
      <c r="F284" s="1208"/>
      <c r="G284" s="1208"/>
      <c r="H284" s="1208"/>
      <c r="I284" s="1208"/>
      <c r="J284" s="1208"/>
      <c r="K284" s="1208"/>
      <c r="L284" s="1208"/>
      <c r="M284" s="1208"/>
      <c r="N284" s="1208"/>
      <c r="O284" s="1208"/>
      <c r="P284" s="1208"/>
      <c r="Q284" s="1208"/>
      <c r="R284" s="1208"/>
      <c r="S284" s="1208"/>
      <c r="T284" s="1208"/>
      <c r="U284" s="1208"/>
      <c r="V284" s="1208"/>
      <c r="W284" s="1208"/>
      <c r="X284" s="1208"/>
      <c r="Y284" s="1208"/>
      <c r="Z284" s="1208"/>
      <c r="AA284" s="1208"/>
      <c r="AB284" s="1208"/>
      <c r="AC284" s="1208"/>
      <c r="AD284" s="1208"/>
      <c r="AE284" s="1208"/>
      <c r="AF284" s="1208"/>
      <c r="AG284" s="1208"/>
      <c r="AH284" s="1208"/>
      <c r="AI284" s="1209"/>
      <c r="AJ284" s="75"/>
      <c r="AK284" s="76"/>
      <c r="AL284" s="249"/>
      <c r="AM284" s="249"/>
      <c r="AN284" s="249"/>
      <c r="AO284" s="809"/>
    </row>
    <row r="285" spans="1:41" s="46" customFormat="1" ht="9.75" customHeight="1" x14ac:dyDescent="0.35">
      <c r="A285" s="808"/>
      <c r="B285" s="66"/>
      <c r="C285" s="352"/>
      <c r="D285" s="1210"/>
      <c r="E285" s="1192"/>
      <c r="F285" s="1192"/>
      <c r="G285" s="1192"/>
      <c r="H285" s="1192"/>
      <c r="I285" s="1192"/>
      <c r="J285" s="1192"/>
      <c r="K285" s="1192"/>
      <c r="L285" s="1192"/>
      <c r="M285" s="1192"/>
      <c r="N285" s="1192"/>
      <c r="O285" s="1192"/>
      <c r="P285" s="1192"/>
      <c r="Q285" s="1192"/>
      <c r="R285" s="1192"/>
      <c r="S285" s="1192"/>
      <c r="T285" s="1192"/>
      <c r="U285" s="1192"/>
      <c r="V285" s="1192"/>
      <c r="W285" s="1192"/>
      <c r="X285" s="1192"/>
      <c r="Y285" s="1192"/>
      <c r="Z285" s="1192"/>
      <c r="AA285" s="1192"/>
      <c r="AB285" s="1192"/>
      <c r="AC285" s="1192"/>
      <c r="AD285" s="1192"/>
      <c r="AE285" s="1192"/>
      <c r="AF285" s="1192"/>
      <c r="AG285" s="1192"/>
      <c r="AH285" s="1192"/>
      <c r="AI285" s="1211"/>
      <c r="AJ285" s="75"/>
      <c r="AK285" s="76"/>
      <c r="AL285" s="249"/>
      <c r="AM285" s="249"/>
      <c r="AN285" s="249"/>
      <c r="AO285" s="809"/>
    </row>
    <row r="286" spans="1:41" ht="3.75" customHeight="1" x14ac:dyDescent="0.35">
      <c r="A286" s="792"/>
      <c r="B286" s="34"/>
      <c r="C286" s="34"/>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12"/>
      <c r="AG286" s="12"/>
      <c r="AH286" s="12"/>
      <c r="AI286" s="13"/>
      <c r="AJ286" s="12"/>
      <c r="AK286" s="14"/>
      <c r="AL286" s="14"/>
      <c r="AM286" s="14"/>
      <c r="AN286" s="14"/>
      <c r="AO286" s="793"/>
    </row>
    <row r="287" spans="1:41" s="46" customFormat="1" ht="17.25" customHeight="1" x14ac:dyDescent="0.4">
      <c r="A287" s="808"/>
      <c r="B287" s="66"/>
      <c r="C287" s="352"/>
      <c r="D287" s="43"/>
      <c r="E287" s="77"/>
      <c r="F287" s="77"/>
      <c r="G287" s="77"/>
      <c r="H287" s="77"/>
      <c r="I287" s="77"/>
      <c r="J287" s="77"/>
      <c r="K287" s="77"/>
      <c r="L287" s="77"/>
      <c r="M287" s="77"/>
      <c r="N287" s="77"/>
      <c r="O287" s="77"/>
      <c r="P287" s="77"/>
      <c r="Q287" s="77"/>
      <c r="R287" s="77"/>
      <c r="S287" s="77"/>
      <c r="T287" s="77"/>
      <c r="U287" s="77"/>
      <c r="V287" s="77"/>
      <c r="W287" s="77"/>
      <c r="X287" s="77"/>
      <c r="Y287" s="77"/>
      <c r="Z287" s="77"/>
      <c r="AA287" s="77"/>
      <c r="AB287" s="77"/>
      <c r="AC287" s="77"/>
      <c r="AD287" s="77"/>
      <c r="AE287" s="77"/>
      <c r="AF287" s="77"/>
      <c r="AG287" s="77"/>
      <c r="AH287" s="77"/>
      <c r="AI287" s="77"/>
      <c r="AJ287" s="75"/>
      <c r="AK287" s="76"/>
      <c r="AL287" s="246" t="s">
        <v>92</v>
      </c>
      <c r="AM287" s="246"/>
      <c r="AN287" s="246" t="s">
        <v>93</v>
      </c>
      <c r="AO287" s="809"/>
    </row>
    <row r="288" spans="1:41" s="46" customFormat="1" ht="24.75" customHeight="1" x14ac:dyDescent="0.35">
      <c r="A288" s="808"/>
      <c r="B288" s="43" t="s">
        <v>87</v>
      </c>
      <c r="C288" s="352"/>
      <c r="D288" s="1182" t="s">
        <v>161</v>
      </c>
      <c r="E288" s="1182"/>
      <c r="F288" s="1182"/>
      <c r="G288" s="1182"/>
      <c r="H288" s="1182"/>
      <c r="I288" s="1182"/>
      <c r="J288" s="1182"/>
      <c r="K288" s="1182"/>
      <c r="L288" s="1182"/>
      <c r="M288" s="1182"/>
      <c r="N288" s="1182"/>
      <c r="O288" s="1182"/>
      <c r="P288" s="1182"/>
      <c r="Q288" s="1182"/>
      <c r="R288" s="1182"/>
      <c r="S288" s="1182"/>
      <c r="T288" s="1182"/>
      <c r="U288" s="1182"/>
      <c r="V288" s="1182"/>
      <c r="W288" s="1182"/>
      <c r="X288" s="1182"/>
      <c r="Y288" s="1182"/>
      <c r="Z288" s="1182"/>
      <c r="AA288" s="1182"/>
      <c r="AB288" s="1182"/>
      <c r="AC288" s="1182"/>
      <c r="AD288" s="1182"/>
      <c r="AE288" s="1182"/>
      <c r="AF288" s="1182"/>
      <c r="AG288" s="1182"/>
      <c r="AH288" s="1182"/>
      <c r="AI288" s="1182"/>
      <c r="AJ288" s="75"/>
      <c r="AK288" s="76"/>
      <c r="AL288" s="820"/>
      <c r="AM288" s="249"/>
      <c r="AN288" s="820"/>
      <c r="AO288" s="809"/>
    </row>
    <row r="289" spans="1:41" s="46" customFormat="1" ht="8.25" customHeight="1" x14ac:dyDescent="0.35">
      <c r="A289" s="808"/>
      <c r="B289" s="66"/>
      <c r="C289" s="352"/>
      <c r="D289" s="65"/>
      <c r="E289" s="65"/>
      <c r="F289" s="65"/>
      <c r="G289" s="65"/>
      <c r="H289" s="65"/>
      <c r="I289" s="65"/>
      <c r="J289" s="65"/>
      <c r="K289" s="65"/>
      <c r="L289" s="65"/>
      <c r="M289" s="65"/>
      <c r="N289" s="65"/>
      <c r="O289" s="65"/>
      <c r="P289" s="65"/>
      <c r="Q289" s="65"/>
      <c r="R289" s="65"/>
      <c r="S289" s="65"/>
      <c r="T289" s="65"/>
      <c r="U289" s="65"/>
      <c r="V289" s="65"/>
      <c r="W289" s="65"/>
      <c r="X289" s="65"/>
      <c r="Y289" s="65"/>
      <c r="Z289" s="65"/>
      <c r="AA289" s="65"/>
      <c r="AB289" s="65"/>
      <c r="AC289" s="65"/>
      <c r="AD289" s="65"/>
      <c r="AE289" s="65"/>
      <c r="AF289" s="65"/>
      <c r="AG289" s="65"/>
      <c r="AH289" s="65"/>
      <c r="AI289" s="65"/>
      <c r="AJ289" s="75"/>
      <c r="AK289" s="76"/>
      <c r="AO289" s="809"/>
    </row>
    <row r="290" spans="1:41" s="46" customFormat="1" ht="24.75" customHeight="1" x14ac:dyDescent="0.4">
      <c r="A290" s="808"/>
      <c r="B290" s="66"/>
      <c r="C290" s="352"/>
      <c r="D290" s="41" t="s">
        <v>162</v>
      </c>
      <c r="E290" s="56"/>
      <c r="F290" s="56"/>
      <c r="G290" s="65"/>
      <c r="H290" s="65"/>
      <c r="I290" s="65"/>
      <c r="J290" s="65"/>
      <c r="K290" s="65"/>
      <c r="L290" s="65"/>
      <c r="M290" s="1226"/>
      <c r="N290" s="1226"/>
      <c r="O290" s="1226"/>
      <c r="P290" s="1226"/>
      <c r="Q290" s="1226"/>
      <c r="R290" s="1226"/>
      <c r="S290" s="1226"/>
      <c r="T290" s="1226"/>
      <c r="U290" s="1226"/>
      <c r="V290" s="1226"/>
      <c r="W290" s="1226"/>
      <c r="X290" s="1226"/>
      <c r="Y290" s="1226"/>
      <c r="Z290" s="1226"/>
      <c r="AA290" s="1226"/>
      <c r="AB290" s="1226"/>
      <c r="AC290" s="1226"/>
      <c r="AD290" s="1226"/>
      <c r="AE290" s="1226"/>
      <c r="AF290" s="1226"/>
      <c r="AG290" s="1226"/>
      <c r="AH290" s="1226"/>
      <c r="AI290" s="1226"/>
      <c r="AJ290" s="75"/>
      <c r="AK290" s="76"/>
      <c r="AL290" s="43"/>
      <c r="AM290" s="43"/>
      <c r="AN290" s="43"/>
      <c r="AO290" s="809"/>
    </row>
    <row r="291" spans="1:41" s="46" customFormat="1" ht="16.5" customHeight="1" x14ac:dyDescent="0.4">
      <c r="A291" s="808"/>
      <c r="B291" s="66"/>
      <c r="C291" s="352"/>
      <c r="AJ291" s="75"/>
      <c r="AK291" s="76"/>
      <c r="AL291" s="246"/>
      <c r="AM291" s="246"/>
      <c r="AN291" s="246"/>
      <c r="AO291" s="809"/>
    </row>
    <row r="292" spans="1:41" s="46" customFormat="1" ht="24.75" customHeight="1" x14ac:dyDescent="0.4">
      <c r="A292" s="808"/>
      <c r="B292" s="66"/>
      <c r="C292" s="352"/>
      <c r="D292" s="43" t="s">
        <v>163</v>
      </c>
      <c r="E292" s="56"/>
      <c r="F292" s="56"/>
      <c r="G292" s="65"/>
      <c r="H292" s="65"/>
      <c r="I292" s="65"/>
      <c r="J292" s="65"/>
      <c r="K292" s="65"/>
      <c r="L292" s="65"/>
      <c r="M292" s="65"/>
      <c r="N292" s="65"/>
      <c r="O292" s="65"/>
      <c r="P292" s="65"/>
      <c r="Q292" s="41"/>
      <c r="R292" s="608"/>
      <c r="S292" s="41"/>
      <c r="T292" s="41"/>
      <c r="U292" s="41"/>
      <c r="V292" s="41"/>
      <c r="W292" s="41"/>
      <c r="X292" s="41"/>
      <c r="Y292" s="41"/>
      <c r="Z292" s="41"/>
      <c r="AA292" s="608"/>
      <c r="AB292" s="41"/>
      <c r="AC292" s="608"/>
      <c r="AD292" s="41"/>
      <c r="AE292" s="41"/>
      <c r="AF292" s="41"/>
      <c r="AG292" s="78"/>
      <c r="AH292" s="78"/>
      <c r="AI292" s="41"/>
      <c r="AJ292" s="75"/>
      <c r="AK292" s="76"/>
      <c r="AL292" s="246" t="s">
        <v>92</v>
      </c>
      <c r="AM292" s="246"/>
      <c r="AN292" s="246" t="s">
        <v>93</v>
      </c>
      <c r="AO292" s="809"/>
    </row>
    <row r="293" spans="1:41" s="46" customFormat="1" ht="24.75" customHeight="1" x14ac:dyDescent="0.35">
      <c r="A293" s="808"/>
      <c r="B293" s="66"/>
      <c r="C293" s="352"/>
      <c r="D293" s="43" t="s">
        <v>102</v>
      </c>
      <c r="E293" s="1202" t="s">
        <v>164</v>
      </c>
      <c r="F293" s="1202"/>
      <c r="G293" s="1202"/>
      <c r="H293" s="1202"/>
      <c r="I293" s="1202"/>
      <c r="J293" s="1202"/>
      <c r="K293" s="1202"/>
      <c r="L293" s="1202"/>
      <c r="M293" s="1202"/>
      <c r="N293" s="1202"/>
      <c r="O293" s="1202"/>
      <c r="P293" s="1202"/>
      <c r="Q293" s="1202"/>
      <c r="R293" s="1202"/>
      <c r="S293" s="1202"/>
      <c r="T293" s="1202"/>
      <c r="U293" s="1202"/>
      <c r="V293" s="1202"/>
      <c r="W293" s="1202"/>
      <c r="X293" s="1202"/>
      <c r="Y293" s="1202"/>
      <c r="Z293" s="1202"/>
      <c r="AA293" s="1202"/>
      <c r="AB293" s="1202"/>
      <c r="AC293" s="1202"/>
      <c r="AD293" s="1202"/>
      <c r="AE293" s="1202"/>
      <c r="AF293" s="1202"/>
      <c r="AG293" s="1202"/>
      <c r="AH293" s="1202"/>
      <c r="AI293" s="1202"/>
      <c r="AJ293" s="75"/>
      <c r="AK293" s="76"/>
      <c r="AL293" s="864"/>
      <c r="AM293" s="865"/>
      <c r="AN293" s="864"/>
      <c r="AO293" s="809"/>
    </row>
    <row r="294" spans="1:41" s="46" customFormat="1" ht="20" x14ac:dyDescent="0.35">
      <c r="A294" s="808"/>
      <c r="B294" s="66"/>
      <c r="C294" s="352"/>
      <c r="D294" s="43"/>
      <c r="E294" s="1202"/>
      <c r="F294" s="1202"/>
      <c r="G294" s="1202"/>
      <c r="H294" s="1202"/>
      <c r="I294" s="1202"/>
      <c r="J294" s="1202"/>
      <c r="K294" s="1202"/>
      <c r="L294" s="1202"/>
      <c r="M294" s="1202"/>
      <c r="N294" s="1202"/>
      <c r="O294" s="1202"/>
      <c r="P294" s="1202"/>
      <c r="Q294" s="1202"/>
      <c r="R294" s="1202"/>
      <c r="S294" s="1202"/>
      <c r="T294" s="1202"/>
      <c r="U294" s="1202"/>
      <c r="V294" s="1202"/>
      <c r="W294" s="1202"/>
      <c r="X294" s="1202"/>
      <c r="Y294" s="1202"/>
      <c r="Z294" s="1202"/>
      <c r="AA294" s="1202"/>
      <c r="AB294" s="1202"/>
      <c r="AC294" s="1202"/>
      <c r="AD294" s="1202"/>
      <c r="AE294" s="1202"/>
      <c r="AF294" s="1202"/>
      <c r="AG294" s="1202"/>
      <c r="AH294" s="1202"/>
      <c r="AI294" s="1202"/>
      <c r="AJ294" s="75"/>
      <c r="AK294" s="76"/>
      <c r="AL294" s="866"/>
      <c r="AM294" s="43"/>
      <c r="AN294" s="866"/>
      <c r="AO294" s="809"/>
    </row>
    <row r="295" spans="1:41" s="46" customFormat="1" ht="24.75" customHeight="1" x14ac:dyDescent="0.35">
      <c r="A295" s="808"/>
      <c r="B295" s="66"/>
      <c r="C295" s="352"/>
      <c r="D295" s="43" t="s">
        <v>104</v>
      </c>
      <c r="E295" s="1183" t="s">
        <v>165</v>
      </c>
      <c r="F295" s="1183"/>
      <c r="G295" s="1183"/>
      <c r="H295" s="1183"/>
      <c r="I295" s="1183"/>
      <c r="J295" s="1183"/>
      <c r="K295" s="1183"/>
      <c r="L295" s="1183"/>
      <c r="M295" s="1183"/>
      <c r="N295" s="1183"/>
      <c r="O295" s="1183"/>
      <c r="P295" s="1183"/>
      <c r="Q295" s="1183"/>
      <c r="R295" s="1183"/>
      <c r="S295" s="1183"/>
      <c r="T295" s="1183"/>
      <c r="U295" s="1183"/>
      <c r="V295" s="1183"/>
      <c r="W295" s="1183"/>
      <c r="X295" s="1183"/>
      <c r="Y295" s="1183"/>
      <c r="Z295" s="1183"/>
      <c r="AA295" s="1183"/>
      <c r="AB295" s="1183"/>
      <c r="AC295" s="1183"/>
      <c r="AD295" s="1183"/>
      <c r="AE295" s="1183"/>
      <c r="AF295" s="1183"/>
      <c r="AG295" s="1183"/>
      <c r="AH295" s="1183"/>
      <c r="AI295" s="1183"/>
      <c r="AJ295" s="75"/>
      <c r="AK295" s="76"/>
      <c r="AL295" s="864"/>
      <c r="AM295" s="865"/>
      <c r="AN295" s="864"/>
      <c r="AO295" s="809"/>
    </row>
    <row r="296" spans="1:41" s="46" customFormat="1" ht="8.15" customHeight="1" x14ac:dyDescent="0.35">
      <c r="A296" s="808"/>
      <c r="B296" s="66"/>
      <c r="C296" s="352"/>
      <c r="D296" s="43"/>
      <c r="E296" s="251"/>
      <c r="F296" s="251"/>
      <c r="G296" s="251"/>
      <c r="H296" s="251"/>
      <c r="I296" s="251"/>
      <c r="J296" s="251"/>
      <c r="K296" s="251"/>
      <c r="L296" s="251"/>
      <c r="M296" s="251"/>
      <c r="N296" s="251"/>
      <c r="O296" s="251"/>
      <c r="P296" s="251"/>
      <c r="Q296" s="251"/>
      <c r="R296" s="251"/>
      <c r="S296" s="251"/>
      <c r="T296" s="251"/>
      <c r="U296" s="251"/>
      <c r="V296" s="251"/>
      <c r="W296" s="251"/>
      <c r="X296" s="251"/>
      <c r="Y296" s="251"/>
      <c r="Z296" s="251"/>
      <c r="AA296" s="251"/>
      <c r="AB296" s="251"/>
      <c r="AC296" s="251"/>
      <c r="AD296" s="251"/>
      <c r="AE296" s="251"/>
      <c r="AF296" s="251"/>
      <c r="AG296" s="251"/>
      <c r="AH296" s="251"/>
      <c r="AI296" s="251"/>
      <c r="AJ296" s="75"/>
      <c r="AK296" s="76"/>
      <c r="AL296" s="761"/>
      <c r="AM296" s="43"/>
      <c r="AN296" s="761"/>
      <c r="AO296" s="809"/>
    </row>
    <row r="297" spans="1:41" s="46" customFormat="1" ht="20" x14ac:dyDescent="0.4">
      <c r="A297" s="808"/>
      <c r="B297" s="66"/>
      <c r="C297" s="352"/>
      <c r="D297" s="43"/>
      <c r="E297" s="251"/>
      <c r="F297" s="251"/>
      <c r="G297" s="251"/>
      <c r="H297" s="251"/>
      <c r="I297" s="251"/>
      <c r="J297" s="251"/>
      <c r="K297" s="251"/>
      <c r="L297" s="251"/>
      <c r="M297" s="251"/>
      <c r="N297" s="251"/>
      <c r="O297" s="251"/>
      <c r="P297" s="251"/>
      <c r="Q297" s="251"/>
      <c r="R297" s="251"/>
      <c r="S297" s="251"/>
      <c r="T297" s="251"/>
      <c r="U297" s="251"/>
      <c r="V297" s="251"/>
      <c r="W297" s="251"/>
      <c r="X297" s="251"/>
      <c r="Y297" s="251"/>
      <c r="Z297" s="251"/>
      <c r="AA297" s="251"/>
      <c r="AB297" s="251"/>
      <c r="AC297" s="251"/>
      <c r="AD297" s="251"/>
      <c r="AE297" s="251"/>
      <c r="AF297" s="251"/>
      <c r="AG297" s="251"/>
      <c r="AH297" s="251"/>
      <c r="AI297" s="251"/>
      <c r="AJ297" s="75"/>
      <c r="AK297" s="76"/>
      <c r="AL297" s="856" t="s">
        <v>92</v>
      </c>
      <c r="AM297" s="856" t="s">
        <v>93</v>
      </c>
      <c r="AN297" s="856" t="s">
        <v>100</v>
      </c>
      <c r="AO297" s="809"/>
    </row>
    <row r="298" spans="1:41" s="41" customFormat="1" ht="24.75" customHeight="1" x14ac:dyDescent="0.4">
      <c r="A298" s="763"/>
      <c r="D298" s="43" t="s">
        <v>166</v>
      </c>
      <c r="E298" s="1182" t="s">
        <v>167</v>
      </c>
      <c r="F298" s="1182"/>
      <c r="G298" s="1182"/>
      <c r="H298" s="1182"/>
      <c r="I298" s="1182"/>
      <c r="J298" s="1182"/>
      <c r="K298" s="1182"/>
      <c r="L298" s="1182"/>
      <c r="M298" s="1182"/>
      <c r="N298" s="1182"/>
      <c r="O298" s="1182"/>
      <c r="P298" s="1182"/>
      <c r="Q298" s="1182"/>
      <c r="R298" s="1182"/>
      <c r="S298" s="1182"/>
      <c r="T298" s="1182"/>
      <c r="U298" s="1182"/>
      <c r="V298" s="1182"/>
      <c r="W298" s="1182"/>
      <c r="X298" s="1182"/>
      <c r="Y298" s="1182"/>
      <c r="Z298" s="1182"/>
      <c r="AA298" s="1182"/>
      <c r="AB298" s="1182"/>
      <c r="AC298" s="1182"/>
      <c r="AD298" s="1182"/>
      <c r="AE298" s="1182"/>
      <c r="AF298" s="1182"/>
      <c r="AG298" s="1182"/>
      <c r="AH298" s="1182"/>
      <c r="AI298" s="1182"/>
      <c r="AJ298" s="59"/>
      <c r="AK298" s="49"/>
      <c r="AL298" s="820"/>
      <c r="AM298" s="820"/>
      <c r="AN298" s="820"/>
      <c r="AO298" s="806"/>
    </row>
    <row r="299" spans="1:41" s="46" customFormat="1" ht="45" customHeight="1" x14ac:dyDescent="0.4">
      <c r="A299" s="763"/>
      <c r="B299" s="41"/>
      <c r="C299" s="41"/>
      <c r="D299" s="43"/>
      <c r="E299" s="1182"/>
      <c r="F299" s="1182"/>
      <c r="G299" s="1182"/>
      <c r="H299" s="1182"/>
      <c r="I299" s="1182"/>
      <c r="J299" s="1182"/>
      <c r="K299" s="1182"/>
      <c r="L299" s="1182"/>
      <c r="M299" s="1182"/>
      <c r="N299" s="1182"/>
      <c r="O299" s="1182"/>
      <c r="P299" s="1182"/>
      <c r="Q299" s="1182"/>
      <c r="R299" s="1182"/>
      <c r="S299" s="1182"/>
      <c r="T299" s="1182"/>
      <c r="U299" s="1182"/>
      <c r="V299" s="1182"/>
      <c r="W299" s="1182"/>
      <c r="X299" s="1182"/>
      <c r="Y299" s="1182"/>
      <c r="Z299" s="1182"/>
      <c r="AA299" s="1182"/>
      <c r="AB299" s="1182"/>
      <c r="AC299" s="1182"/>
      <c r="AD299" s="1182"/>
      <c r="AE299" s="1182"/>
      <c r="AF299" s="1182"/>
      <c r="AG299" s="1182"/>
      <c r="AH299" s="1182"/>
      <c r="AI299" s="1182"/>
      <c r="AJ299" s="41"/>
      <c r="AK299" s="59"/>
      <c r="AL299" s="59"/>
      <c r="AM299" s="59"/>
      <c r="AN299" s="59"/>
      <c r="AO299" s="806"/>
    </row>
    <row r="300" spans="1:41" s="41" customFormat="1" ht="21" customHeight="1" x14ac:dyDescent="0.4">
      <c r="A300" s="763"/>
      <c r="C300" s="43"/>
      <c r="D300" s="65"/>
      <c r="E300" s="65"/>
      <c r="F300" s="65"/>
      <c r="G300" s="65"/>
      <c r="H300" s="65"/>
      <c r="I300" s="65"/>
      <c r="J300" s="65"/>
      <c r="K300" s="65"/>
      <c r="L300" s="65"/>
      <c r="M300" s="65"/>
      <c r="N300" s="65"/>
      <c r="O300" s="65"/>
      <c r="P300" s="65"/>
      <c r="Q300" s="65"/>
      <c r="R300" s="65"/>
      <c r="S300" s="65"/>
      <c r="T300" s="65"/>
      <c r="U300" s="65"/>
      <c r="V300" s="65"/>
      <c r="W300" s="65"/>
      <c r="X300" s="65"/>
      <c r="Y300" s="65"/>
      <c r="Z300" s="65"/>
      <c r="AA300" s="65"/>
      <c r="AB300" s="65"/>
      <c r="AC300" s="65"/>
      <c r="AD300" s="65"/>
      <c r="AE300" s="65"/>
      <c r="AF300" s="65"/>
      <c r="AG300" s="65"/>
      <c r="AH300" s="65"/>
      <c r="AI300" s="65"/>
      <c r="AJ300" s="59"/>
      <c r="AK300" s="49"/>
      <c r="AL300" s="246" t="s">
        <v>92</v>
      </c>
      <c r="AM300" s="246" t="s">
        <v>93</v>
      </c>
      <c r="AN300" s="246" t="s">
        <v>100</v>
      </c>
      <c r="AO300" s="806"/>
    </row>
    <row r="301" spans="1:41" s="41" customFormat="1" ht="24.75" customHeight="1" x14ac:dyDescent="0.4">
      <c r="A301" s="763"/>
      <c r="B301" s="43" t="s">
        <v>121</v>
      </c>
      <c r="D301" s="1182" t="s">
        <v>168</v>
      </c>
      <c r="E301" s="1182"/>
      <c r="F301" s="1182"/>
      <c r="G301" s="1182"/>
      <c r="H301" s="1182"/>
      <c r="I301" s="1182"/>
      <c r="J301" s="1182"/>
      <c r="K301" s="1182"/>
      <c r="L301" s="1182"/>
      <c r="M301" s="1182"/>
      <c r="N301" s="1182"/>
      <c r="O301" s="1182"/>
      <c r="P301" s="1182"/>
      <c r="Q301" s="1182"/>
      <c r="R301" s="1182"/>
      <c r="S301" s="1182"/>
      <c r="T301" s="1182"/>
      <c r="U301" s="1182"/>
      <c r="V301" s="1182"/>
      <c r="W301" s="1182"/>
      <c r="X301" s="1182"/>
      <c r="Y301" s="1182"/>
      <c r="Z301" s="1182"/>
      <c r="AA301" s="1182"/>
      <c r="AB301" s="1182"/>
      <c r="AC301" s="1182"/>
      <c r="AD301" s="1182"/>
      <c r="AE301" s="1182"/>
      <c r="AF301" s="1182"/>
      <c r="AG301" s="1182"/>
      <c r="AH301" s="1182"/>
      <c r="AI301" s="1182"/>
      <c r="AJ301" s="59"/>
      <c r="AK301" s="49"/>
      <c r="AL301" s="820"/>
      <c r="AM301" s="820"/>
      <c r="AN301" s="820"/>
      <c r="AO301" s="806"/>
    </row>
    <row r="302" spans="1:41" s="41" customFormat="1" ht="54" customHeight="1" x14ac:dyDescent="0.4">
      <c r="A302" s="763"/>
      <c r="C302" s="43"/>
      <c r="D302" s="1182"/>
      <c r="E302" s="1182"/>
      <c r="F302" s="1182"/>
      <c r="G302" s="1182"/>
      <c r="H302" s="1182"/>
      <c r="I302" s="1182"/>
      <c r="J302" s="1182"/>
      <c r="K302" s="1182"/>
      <c r="L302" s="1182"/>
      <c r="M302" s="1182"/>
      <c r="N302" s="1182"/>
      <c r="O302" s="1182"/>
      <c r="P302" s="1182"/>
      <c r="Q302" s="1182"/>
      <c r="R302" s="1182"/>
      <c r="S302" s="1182"/>
      <c r="T302" s="1182"/>
      <c r="U302" s="1182"/>
      <c r="V302" s="1182"/>
      <c r="W302" s="1182"/>
      <c r="X302" s="1182"/>
      <c r="Y302" s="1182"/>
      <c r="Z302" s="1182"/>
      <c r="AA302" s="1182"/>
      <c r="AB302" s="1182"/>
      <c r="AC302" s="1182"/>
      <c r="AD302" s="1182"/>
      <c r="AE302" s="1182"/>
      <c r="AF302" s="1182"/>
      <c r="AG302" s="1182"/>
      <c r="AH302" s="1182"/>
      <c r="AI302" s="1182"/>
      <c r="AJ302" s="59"/>
      <c r="AO302" s="806"/>
    </row>
    <row r="303" spans="1:41" s="43" customFormat="1" ht="23.25" customHeight="1" x14ac:dyDescent="0.35">
      <c r="A303" s="726"/>
      <c r="D303" s="43" t="s">
        <v>169</v>
      </c>
      <c r="AA303" s="82"/>
      <c r="AC303" s="82"/>
      <c r="AG303" s="83"/>
      <c r="AH303" s="83"/>
      <c r="AJ303" s="70"/>
      <c r="AO303" s="835"/>
    </row>
    <row r="304" spans="1:41" s="41" customFormat="1" ht="18" customHeight="1" x14ac:dyDescent="0.4">
      <c r="A304" s="763"/>
      <c r="C304" s="43"/>
      <c r="D304" s="1204"/>
      <c r="E304" s="1205"/>
      <c r="F304" s="1205"/>
      <c r="G304" s="1205"/>
      <c r="H304" s="1205"/>
      <c r="I304" s="1205"/>
      <c r="J304" s="1205"/>
      <c r="K304" s="1205"/>
      <c r="L304" s="1205"/>
      <c r="M304" s="1205"/>
      <c r="N304" s="1205"/>
      <c r="O304" s="1205"/>
      <c r="P304" s="1205"/>
      <c r="Q304" s="1205"/>
      <c r="R304" s="1205"/>
      <c r="S304" s="1205"/>
      <c r="T304" s="1205"/>
      <c r="U304" s="1205"/>
      <c r="V304" s="1205"/>
      <c r="W304" s="1205"/>
      <c r="X304" s="1205"/>
      <c r="Y304" s="1205"/>
      <c r="Z304" s="1205"/>
      <c r="AA304" s="1205"/>
      <c r="AB304" s="1205"/>
      <c r="AC304" s="1205"/>
      <c r="AD304" s="1205"/>
      <c r="AE304" s="1205"/>
      <c r="AF304" s="1205"/>
      <c r="AG304" s="1205"/>
      <c r="AH304" s="1205"/>
      <c r="AI304" s="1206"/>
      <c r="AJ304" s="59"/>
      <c r="AO304" s="806"/>
    </row>
    <row r="305" spans="1:50" s="41" customFormat="1" ht="20.25" customHeight="1" x14ac:dyDescent="0.4">
      <c r="A305" s="763"/>
      <c r="C305" s="43"/>
      <c r="D305" s="1207"/>
      <c r="E305" s="1208"/>
      <c r="F305" s="1208"/>
      <c r="G305" s="1208"/>
      <c r="H305" s="1208"/>
      <c r="I305" s="1208"/>
      <c r="J305" s="1208"/>
      <c r="K305" s="1208"/>
      <c r="L305" s="1208"/>
      <c r="M305" s="1208"/>
      <c r="N305" s="1208"/>
      <c r="O305" s="1208"/>
      <c r="P305" s="1208"/>
      <c r="Q305" s="1208"/>
      <c r="R305" s="1208"/>
      <c r="S305" s="1208"/>
      <c r="T305" s="1208"/>
      <c r="U305" s="1208"/>
      <c r="V305" s="1208"/>
      <c r="W305" s="1208"/>
      <c r="X305" s="1208"/>
      <c r="Y305" s="1208"/>
      <c r="Z305" s="1208"/>
      <c r="AA305" s="1208"/>
      <c r="AB305" s="1208"/>
      <c r="AC305" s="1208"/>
      <c r="AD305" s="1208"/>
      <c r="AE305" s="1208"/>
      <c r="AF305" s="1208"/>
      <c r="AG305" s="1208"/>
      <c r="AH305" s="1208"/>
      <c r="AI305" s="1209"/>
      <c r="AJ305" s="59"/>
      <c r="AO305" s="806"/>
    </row>
    <row r="306" spans="1:50" s="41" customFormat="1" ht="20.25" customHeight="1" x14ac:dyDescent="0.4">
      <c r="A306" s="763"/>
      <c r="C306" s="43"/>
      <c r="D306" s="1207"/>
      <c r="E306" s="1208"/>
      <c r="F306" s="1208"/>
      <c r="G306" s="1208"/>
      <c r="H306" s="1208"/>
      <c r="I306" s="1208"/>
      <c r="J306" s="1208"/>
      <c r="K306" s="1208"/>
      <c r="L306" s="1208"/>
      <c r="M306" s="1208"/>
      <c r="N306" s="1208"/>
      <c r="O306" s="1208"/>
      <c r="P306" s="1208"/>
      <c r="Q306" s="1208"/>
      <c r="R306" s="1208"/>
      <c r="S306" s="1208"/>
      <c r="T306" s="1208"/>
      <c r="U306" s="1208"/>
      <c r="V306" s="1208"/>
      <c r="W306" s="1208"/>
      <c r="X306" s="1208"/>
      <c r="Y306" s="1208"/>
      <c r="Z306" s="1208"/>
      <c r="AA306" s="1208"/>
      <c r="AB306" s="1208"/>
      <c r="AC306" s="1208"/>
      <c r="AD306" s="1208"/>
      <c r="AE306" s="1208"/>
      <c r="AF306" s="1208"/>
      <c r="AG306" s="1208"/>
      <c r="AH306" s="1208"/>
      <c r="AI306" s="1209"/>
      <c r="AJ306" s="59"/>
      <c r="AO306" s="806"/>
    </row>
    <row r="307" spans="1:50" s="41" customFormat="1" ht="11.25" customHeight="1" x14ac:dyDescent="0.4">
      <c r="A307" s="763"/>
      <c r="C307" s="43"/>
      <c r="D307" s="1210"/>
      <c r="E307" s="1192"/>
      <c r="F307" s="1192"/>
      <c r="G307" s="1192"/>
      <c r="H307" s="1192"/>
      <c r="I307" s="1192"/>
      <c r="J307" s="1192"/>
      <c r="K307" s="1192"/>
      <c r="L307" s="1192"/>
      <c r="M307" s="1192"/>
      <c r="N307" s="1192"/>
      <c r="O307" s="1192"/>
      <c r="P307" s="1192"/>
      <c r="Q307" s="1192"/>
      <c r="R307" s="1192"/>
      <c r="S307" s="1192"/>
      <c r="T307" s="1192"/>
      <c r="U307" s="1192"/>
      <c r="V307" s="1192"/>
      <c r="W307" s="1192"/>
      <c r="X307" s="1192"/>
      <c r="Y307" s="1192"/>
      <c r="Z307" s="1192"/>
      <c r="AA307" s="1192"/>
      <c r="AB307" s="1192"/>
      <c r="AC307" s="1192"/>
      <c r="AD307" s="1192"/>
      <c r="AE307" s="1192"/>
      <c r="AF307" s="1192"/>
      <c r="AG307" s="1192"/>
      <c r="AH307" s="1192"/>
      <c r="AI307" s="1211"/>
      <c r="AJ307" s="59"/>
      <c r="AO307" s="806"/>
    </row>
    <row r="308" spans="1:50" s="41" customFormat="1" ht="19.5" customHeight="1" x14ac:dyDescent="0.4">
      <c r="A308" s="763"/>
      <c r="C308" s="43"/>
      <c r="D308" s="43"/>
      <c r="E308" s="43"/>
      <c r="F308" s="43"/>
      <c r="G308" s="43"/>
      <c r="H308" s="43"/>
      <c r="I308" s="43"/>
      <c r="J308" s="43"/>
      <c r="K308" s="43"/>
      <c r="L308" s="43"/>
      <c r="M308" s="43"/>
      <c r="N308" s="43"/>
      <c r="O308" s="43"/>
      <c r="P308" s="43"/>
      <c r="Q308" s="43"/>
      <c r="R308" s="43"/>
      <c r="S308" s="43"/>
      <c r="T308" s="43"/>
      <c r="AA308" s="608"/>
      <c r="AC308" s="608"/>
      <c r="AG308" s="78"/>
      <c r="AH308" s="78"/>
      <c r="AJ308" s="59"/>
      <c r="AK308" s="49"/>
      <c r="AL308" s="246" t="s">
        <v>92</v>
      </c>
      <c r="AM308" s="246" t="s">
        <v>93</v>
      </c>
      <c r="AN308" s="246" t="s">
        <v>100</v>
      </c>
      <c r="AO308" s="806"/>
    </row>
    <row r="309" spans="1:50" s="41" customFormat="1" ht="24.75" customHeight="1" x14ac:dyDescent="0.4">
      <c r="A309" s="763"/>
      <c r="B309" s="43" t="s">
        <v>170</v>
      </c>
      <c r="C309" s="43"/>
      <c r="D309" s="1182" t="s">
        <v>171</v>
      </c>
      <c r="E309" s="1182"/>
      <c r="F309" s="1182"/>
      <c r="G309" s="1182"/>
      <c r="H309" s="1182"/>
      <c r="I309" s="1182"/>
      <c r="J309" s="1182"/>
      <c r="K309" s="1182"/>
      <c r="L309" s="1182"/>
      <c r="M309" s="1182"/>
      <c r="N309" s="1182"/>
      <c r="O309" s="1182"/>
      <c r="P309" s="1182"/>
      <c r="Q309" s="1182"/>
      <c r="R309" s="1182"/>
      <c r="S309" s="1182"/>
      <c r="T309" s="1182"/>
      <c r="U309" s="1182"/>
      <c r="V309" s="1182"/>
      <c r="W309" s="1182"/>
      <c r="X309" s="1182"/>
      <c r="Y309" s="1182"/>
      <c r="Z309" s="1182"/>
      <c r="AA309" s="1182"/>
      <c r="AB309" s="1182"/>
      <c r="AC309" s="1182"/>
      <c r="AD309" s="1182"/>
      <c r="AE309" s="1182"/>
      <c r="AF309" s="1182"/>
      <c r="AG309" s="1182"/>
      <c r="AH309" s="1182"/>
      <c r="AI309" s="1182"/>
      <c r="AJ309" s="59"/>
      <c r="AL309" s="820"/>
      <c r="AM309" s="820"/>
      <c r="AN309" s="820"/>
      <c r="AO309" s="806"/>
    </row>
    <row r="310" spans="1:50" s="41" customFormat="1" ht="20.25" customHeight="1" x14ac:dyDescent="0.4">
      <c r="A310" s="763"/>
      <c r="C310" s="43"/>
      <c r="D310" s="1182"/>
      <c r="E310" s="1182"/>
      <c r="F310" s="1182"/>
      <c r="G310" s="1182"/>
      <c r="H310" s="1182"/>
      <c r="I310" s="1182"/>
      <c r="J310" s="1182"/>
      <c r="K310" s="1182"/>
      <c r="L310" s="1182"/>
      <c r="M310" s="1182"/>
      <c r="N310" s="1182"/>
      <c r="O310" s="1182"/>
      <c r="P310" s="1182"/>
      <c r="Q310" s="1182"/>
      <c r="R310" s="1182"/>
      <c r="S310" s="1182"/>
      <c r="T310" s="1182"/>
      <c r="U310" s="1182"/>
      <c r="V310" s="1182"/>
      <c r="W310" s="1182"/>
      <c r="X310" s="1182"/>
      <c r="Y310" s="1182"/>
      <c r="Z310" s="1182"/>
      <c r="AA310" s="1182"/>
      <c r="AB310" s="1182"/>
      <c r="AC310" s="1182"/>
      <c r="AD310" s="1182"/>
      <c r="AE310" s="1182"/>
      <c r="AF310" s="1182"/>
      <c r="AG310" s="1182"/>
      <c r="AH310" s="1182"/>
      <c r="AI310" s="1182"/>
      <c r="AJ310" s="59"/>
      <c r="AL310" s="49"/>
      <c r="AM310" s="49"/>
      <c r="AN310" s="49"/>
      <c r="AO310" s="806"/>
    </row>
    <row r="311" spans="1:50" s="41" customFormat="1" ht="20.25" customHeight="1" x14ac:dyDescent="0.4">
      <c r="A311" s="763"/>
      <c r="C311" s="43"/>
      <c r="D311" s="43"/>
      <c r="E311" s="43"/>
      <c r="F311" s="43"/>
      <c r="G311" s="43"/>
      <c r="H311" s="43"/>
      <c r="I311" s="43"/>
      <c r="J311" s="43"/>
      <c r="K311" s="43"/>
      <c r="L311" s="43"/>
      <c r="M311" s="43"/>
      <c r="N311" s="43"/>
      <c r="O311" s="43"/>
      <c r="P311" s="43"/>
      <c r="Q311" s="43"/>
      <c r="R311" s="43"/>
      <c r="S311" s="43"/>
      <c r="T311" s="43"/>
      <c r="AA311" s="246"/>
      <c r="AC311" s="246"/>
      <c r="AG311" s="250"/>
      <c r="AH311" s="250"/>
      <c r="AJ311" s="59"/>
      <c r="AO311" s="806"/>
    </row>
    <row r="312" spans="1:50" s="41" customFormat="1" ht="24" customHeight="1" x14ac:dyDescent="0.4">
      <c r="A312" s="763"/>
      <c r="B312" s="43" t="s">
        <v>172</v>
      </c>
      <c r="C312" s="43"/>
      <c r="D312" s="1182" t="s">
        <v>173</v>
      </c>
      <c r="E312" s="1182"/>
      <c r="F312" s="1182"/>
      <c r="G312" s="1182"/>
      <c r="H312" s="1182"/>
      <c r="I312" s="1182"/>
      <c r="J312" s="1182"/>
      <c r="K312" s="1182"/>
      <c r="L312" s="1182"/>
      <c r="M312" s="1182"/>
      <c r="N312" s="1182"/>
      <c r="O312" s="1182"/>
      <c r="P312" s="1182"/>
      <c r="Q312" s="1182"/>
      <c r="R312" s="1182"/>
      <c r="S312" s="1182"/>
      <c r="T312" s="1182"/>
      <c r="U312" s="1182"/>
      <c r="V312" s="1182"/>
      <c r="W312" s="1182"/>
      <c r="X312" s="1182"/>
      <c r="Y312" s="1182"/>
      <c r="Z312" s="1182"/>
      <c r="AA312" s="1182"/>
      <c r="AB312" s="1182"/>
      <c r="AC312" s="1182"/>
      <c r="AD312" s="1182"/>
      <c r="AE312" s="1182"/>
      <c r="AF312" s="1182"/>
      <c r="AG312" s="1182"/>
      <c r="AH312" s="1182"/>
      <c r="AI312" s="1182"/>
      <c r="AJ312" s="59"/>
      <c r="AL312" s="246" t="s">
        <v>92</v>
      </c>
      <c r="AM312" s="246" t="s">
        <v>93</v>
      </c>
      <c r="AN312" s="246" t="s">
        <v>100</v>
      </c>
      <c r="AO312" s="806"/>
    </row>
    <row r="313" spans="1:50" s="41" customFormat="1" ht="5.25" customHeight="1" x14ac:dyDescent="0.4">
      <c r="A313" s="763"/>
      <c r="C313" s="43"/>
      <c r="D313" s="1182"/>
      <c r="E313" s="1182"/>
      <c r="F313" s="1182"/>
      <c r="G313" s="1182"/>
      <c r="H313" s="1182"/>
      <c r="I313" s="1182"/>
      <c r="J313" s="1182"/>
      <c r="K313" s="1182"/>
      <c r="L313" s="1182"/>
      <c r="M313" s="1182"/>
      <c r="N313" s="1182"/>
      <c r="O313" s="1182"/>
      <c r="P313" s="1182"/>
      <c r="Q313" s="1182"/>
      <c r="R313" s="1182"/>
      <c r="S313" s="1182"/>
      <c r="T313" s="1182"/>
      <c r="U313" s="1182"/>
      <c r="V313" s="1182"/>
      <c r="W313" s="1182"/>
      <c r="X313" s="1182"/>
      <c r="Y313" s="1182"/>
      <c r="Z313" s="1182"/>
      <c r="AA313" s="1182"/>
      <c r="AB313" s="1182"/>
      <c r="AC313" s="1182"/>
      <c r="AD313" s="1182"/>
      <c r="AE313" s="1182"/>
      <c r="AF313" s="1182"/>
      <c r="AG313" s="1182"/>
      <c r="AH313" s="1182"/>
      <c r="AI313" s="1182"/>
      <c r="AJ313" s="59"/>
      <c r="AL313" s="49"/>
      <c r="AM313" s="49"/>
      <c r="AN313" s="49"/>
      <c r="AO313" s="806"/>
    </row>
    <row r="314" spans="1:50" s="41" customFormat="1" ht="28.5" customHeight="1" x14ac:dyDescent="0.4">
      <c r="A314" s="763"/>
      <c r="C314" s="43"/>
      <c r="D314" s="1" t="s">
        <v>102</v>
      </c>
      <c r="E314" s="1202" t="s">
        <v>174</v>
      </c>
      <c r="F314" s="1202"/>
      <c r="G314" s="1202"/>
      <c r="H314" s="1202"/>
      <c r="I314" s="1202"/>
      <c r="J314" s="1202"/>
      <c r="K314" s="1202"/>
      <c r="L314" s="1202"/>
      <c r="M314" s="1202"/>
      <c r="N314" s="1202"/>
      <c r="O314" s="1202"/>
      <c r="P314" s="1202"/>
      <c r="Q314" s="1202"/>
      <c r="R314" s="1202"/>
      <c r="S314" s="1202"/>
      <c r="T314" s="1202"/>
      <c r="U314" s="1202"/>
      <c r="V314" s="1202"/>
      <c r="W314" s="1202"/>
      <c r="X314" s="1202"/>
      <c r="Y314" s="1202"/>
      <c r="Z314" s="1202"/>
      <c r="AA314" s="1202"/>
      <c r="AB314" s="1202"/>
      <c r="AC314" s="1202"/>
      <c r="AD314" s="1202"/>
      <c r="AE314" s="1202"/>
      <c r="AF314" s="1202"/>
      <c r="AG314" s="1202"/>
      <c r="AH314" s="1202"/>
      <c r="AI314" s="1202"/>
      <c r="AJ314" s="59"/>
      <c r="AL314" s="820"/>
      <c r="AM314" s="820"/>
      <c r="AN314" s="820"/>
      <c r="AO314" s="806"/>
    </row>
    <row r="315" spans="1:50" s="41" customFormat="1" ht="20" x14ac:dyDescent="0.4">
      <c r="A315" s="763"/>
      <c r="C315" s="43"/>
      <c r="D315" s="1"/>
      <c r="E315" s="1202"/>
      <c r="F315" s="1202"/>
      <c r="G315" s="1202"/>
      <c r="H315" s="1202"/>
      <c r="I315" s="1202"/>
      <c r="J315" s="1202"/>
      <c r="K315" s="1202"/>
      <c r="L315" s="1202"/>
      <c r="M315" s="1202"/>
      <c r="N315" s="1202"/>
      <c r="O315" s="1202"/>
      <c r="P315" s="1202"/>
      <c r="Q315" s="1202"/>
      <c r="R315" s="1202"/>
      <c r="S315" s="1202"/>
      <c r="T315" s="1202"/>
      <c r="U315" s="1202"/>
      <c r="V315" s="1202"/>
      <c r="W315" s="1202"/>
      <c r="X315" s="1202"/>
      <c r="Y315" s="1202"/>
      <c r="Z315" s="1202"/>
      <c r="AA315" s="1202"/>
      <c r="AB315" s="1202"/>
      <c r="AC315" s="1202"/>
      <c r="AD315" s="1202"/>
      <c r="AE315" s="1202"/>
      <c r="AF315" s="1202"/>
      <c r="AG315" s="1202"/>
      <c r="AH315" s="1202"/>
      <c r="AI315" s="1202"/>
      <c r="AJ315" s="59"/>
      <c r="AL315" s="867"/>
      <c r="AM315" s="867"/>
      <c r="AN315" s="867"/>
      <c r="AO315" s="806"/>
    </row>
    <row r="316" spans="1:50" s="41" customFormat="1" ht="27.75" customHeight="1" x14ac:dyDescent="0.4">
      <c r="A316" s="763"/>
      <c r="C316" s="43"/>
      <c r="D316" s="1" t="s">
        <v>175</v>
      </c>
      <c r="E316" s="251" t="s">
        <v>176</v>
      </c>
      <c r="F316" s="71"/>
      <c r="G316" s="71"/>
      <c r="H316" s="71"/>
      <c r="I316" s="71"/>
      <c r="J316" s="71"/>
      <c r="K316" s="71"/>
      <c r="L316" s="71"/>
      <c r="M316" s="71"/>
      <c r="N316" s="71"/>
      <c r="O316" s="71"/>
      <c r="P316" s="71"/>
      <c r="Q316" s="71"/>
      <c r="R316" s="71"/>
      <c r="S316" s="71"/>
      <c r="T316" s="71"/>
      <c r="U316" s="71"/>
      <c r="V316" s="71"/>
      <c r="W316" s="71"/>
      <c r="X316" s="71"/>
      <c r="Y316" s="71"/>
      <c r="Z316" s="71"/>
      <c r="AA316" s="71"/>
      <c r="AB316" s="71"/>
      <c r="AC316" s="71"/>
      <c r="AD316" s="71"/>
      <c r="AE316" s="71"/>
      <c r="AF316" s="71"/>
      <c r="AG316" s="71"/>
      <c r="AH316" s="71"/>
      <c r="AI316" s="71"/>
      <c r="AJ316" s="59"/>
      <c r="AL316" s="820"/>
      <c r="AM316" s="820"/>
      <c r="AN316" s="820"/>
      <c r="AO316" s="806"/>
    </row>
    <row r="317" spans="1:50" s="41" customFormat="1" ht="20.25" customHeight="1" x14ac:dyDescent="0.4">
      <c r="A317" s="763"/>
      <c r="C317" s="43"/>
      <c r="D317" s="1"/>
      <c r="E317" s="1"/>
      <c r="F317" s="71"/>
      <c r="G317" s="71"/>
      <c r="H317" s="71"/>
      <c r="I317" s="71"/>
      <c r="J317" s="71"/>
      <c r="K317" s="71"/>
      <c r="L317" s="71"/>
      <c r="M317" s="71"/>
      <c r="N317" s="71"/>
      <c r="O317" s="71"/>
      <c r="P317" s="71"/>
      <c r="Q317" s="71"/>
      <c r="R317" s="71"/>
      <c r="S317" s="71"/>
      <c r="T317" s="71"/>
      <c r="U317" s="71"/>
      <c r="V317" s="71"/>
      <c r="W317" s="71"/>
      <c r="X317" s="71"/>
      <c r="Y317" s="71"/>
      <c r="Z317" s="71"/>
      <c r="AA317" s="71"/>
      <c r="AB317" s="71"/>
      <c r="AC317" s="71"/>
      <c r="AD317" s="71"/>
      <c r="AE317" s="71"/>
      <c r="AF317" s="71"/>
      <c r="AG317" s="71"/>
      <c r="AH317" s="71"/>
      <c r="AI317" s="71"/>
      <c r="AJ317" s="59"/>
      <c r="AL317" s="49"/>
      <c r="AM317" s="49"/>
      <c r="AN317" s="49"/>
      <c r="AO317" s="806"/>
    </row>
    <row r="318" spans="1:50" ht="17.149999999999999" customHeight="1" x14ac:dyDescent="0.35">
      <c r="A318" s="810"/>
      <c r="B318" s="827"/>
      <c r="C318" s="827"/>
      <c r="D318" s="828"/>
      <c r="E318" s="828"/>
      <c r="F318" s="828"/>
      <c r="G318" s="828"/>
      <c r="H318" s="828"/>
      <c r="I318" s="828"/>
      <c r="J318" s="828"/>
      <c r="K318" s="828"/>
      <c r="L318" s="828"/>
      <c r="M318" s="828"/>
      <c r="N318" s="828"/>
      <c r="O318" s="828"/>
      <c r="P318" s="828"/>
      <c r="Q318" s="828"/>
      <c r="R318" s="828"/>
      <c r="S318" s="828"/>
      <c r="T318" s="828"/>
      <c r="U318" s="828"/>
      <c r="V318" s="828"/>
      <c r="W318" s="828"/>
      <c r="X318" s="828"/>
      <c r="Y318" s="828"/>
      <c r="Z318" s="828"/>
      <c r="AA318" s="828"/>
      <c r="AB318" s="828"/>
      <c r="AC318" s="828"/>
      <c r="AD318" s="828"/>
      <c r="AE318" s="828"/>
      <c r="AF318" s="815"/>
      <c r="AG318" s="815"/>
      <c r="AH318" s="815"/>
      <c r="AI318" s="816"/>
      <c r="AJ318" s="815"/>
      <c r="AK318" s="817"/>
      <c r="AL318" s="817"/>
      <c r="AM318" s="817"/>
      <c r="AN318" s="817" t="s">
        <v>58</v>
      </c>
      <c r="AO318" s="829"/>
    </row>
    <row r="319" spans="1:50" s="41" customFormat="1" ht="20" x14ac:dyDescent="0.4">
      <c r="A319" s="830"/>
      <c r="B319" s="868"/>
      <c r="C319" s="868"/>
      <c r="D319" s="869"/>
      <c r="E319" s="869"/>
      <c r="F319" s="870"/>
      <c r="G319" s="870"/>
      <c r="H319" s="870"/>
      <c r="I319" s="870"/>
      <c r="J319" s="870"/>
      <c r="K319" s="870"/>
      <c r="L319" s="870"/>
      <c r="M319" s="870"/>
      <c r="N319" s="870"/>
      <c r="O319" s="870"/>
      <c r="P319" s="870"/>
      <c r="Q319" s="870"/>
      <c r="R319" s="870"/>
      <c r="S319" s="870"/>
      <c r="T319" s="870"/>
      <c r="U319" s="870"/>
      <c r="V319" s="870"/>
      <c r="W319" s="870"/>
      <c r="X319" s="870"/>
      <c r="Y319" s="870"/>
      <c r="Z319" s="870"/>
      <c r="AA319" s="870"/>
      <c r="AB319" s="870"/>
      <c r="AC319" s="870"/>
      <c r="AD319" s="870"/>
      <c r="AE319" s="870"/>
      <c r="AF319" s="870"/>
      <c r="AG319" s="831"/>
      <c r="AH319" s="831"/>
      <c r="AI319" s="871"/>
      <c r="AJ319" s="831"/>
      <c r="AK319" s="1187" t="s">
        <v>91</v>
      </c>
      <c r="AL319" s="1187"/>
      <c r="AM319" s="1187"/>
      <c r="AN319" s="1187"/>
      <c r="AO319" s="872"/>
      <c r="AX319" s="43"/>
    </row>
    <row r="320" spans="1:50" s="41" customFormat="1" ht="20" x14ac:dyDescent="0.4">
      <c r="A320" s="763"/>
      <c r="B320" s="94"/>
      <c r="C320" s="94"/>
      <c r="D320" s="65"/>
      <c r="E320" s="65"/>
      <c r="F320" s="73"/>
      <c r="G320" s="73"/>
      <c r="H320" s="73"/>
      <c r="I320" s="73"/>
      <c r="J320" s="73"/>
      <c r="K320" s="73"/>
      <c r="L320" s="73"/>
      <c r="M320" s="73"/>
      <c r="N320" s="73"/>
      <c r="O320" s="73"/>
      <c r="P320" s="73"/>
      <c r="Q320" s="73"/>
      <c r="R320" s="73"/>
      <c r="S320" s="73"/>
      <c r="T320" s="73"/>
      <c r="U320" s="73"/>
      <c r="V320" s="73"/>
      <c r="W320" s="73"/>
      <c r="X320" s="73"/>
      <c r="Y320" s="73"/>
      <c r="Z320" s="73"/>
      <c r="AA320" s="73"/>
      <c r="AB320" s="73"/>
      <c r="AC320" s="73"/>
      <c r="AD320" s="73"/>
      <c r="AE320" s="73"/>
      <c r="AF320" s="73"/>
      <c r="AI320" s="48"/>
      <c r="AK320" s="1188"/>
      <c r="AL320" s="1188"/>
      <c r="AM320" s="1188"/>
      <c r="AN320" s="1188"/>
      <c r="AO320" s="835"/>
      <c r="AX320" s="43"/>
    </row>
    <row r="321" spans="1:41" s="41" customFormat="1" ht="18" customHeight="1" x14ac:dyDescent="0.4">
      <c r="A321" s="763"/>
      <c r="C321" s="43"/>
      <c r="D321" s="43"/>
      <c r="E321" s="43"/>
      <c r="F321" s="43"/>
      <c r="G321" s="43"/>
      <c r="H321" s="43"/>
      <c r="I321" s="43"/>
      <c r="J321" s="43"/>
      <c r="K321" s="43"/>
      <c r="L321" s="43"/>
      <c r="M321" s="43"/>
      <c r="N321" s="43"/>
      <c r="O321" s="43"/>
      <c r="P321" s="43"/>
      <c r="Q321" s="43"/>
      <c r="R321" s="43"/>
      <c r="S321" s="43"/>
      <c r="T321" s="43"/>
      <c r="AA321" s="246"/>
      <c r="AC321" s="246"/>
      <c r="AG321" s="250"/>
      <c r="AH321" s="250"/>
      <c r="AJ321" s="59"/>
      <c r="AL321" s="246" t="s">
        <v>92</v>
      </c>
      <c r="AM321" s="246"/>
      <c r="AN321" s="246" t="s">
        <v>93</v>
      </c>
      <c r="AO321" s="806"/>
    </row>
    <row r="322" spans="1:41" s="41" customFormat="1" ht="24.75" customHeight="1" x14ac:dyDescent="0.4">
      <c r="A322" s="763"/>
      <c r="B322" s="43" t="s">
        <v>177</v>
      </c>
      <c r="D322" s="43" t="s">
        <v>178</v>
      </c>
      <c r="E322" s="43"/>
      <c r="F322" s="43"/>
      <c r="G322" s="43"/>
      <c r="H322" s="43"/>
      <c r="I322" s="43"/>
      <c r="J322" s="43"/>
      <c r="K322" s="43"/>
      <c r="L322" s="43"/>
      <c r="M322" s="43"/>
      <c r="N322" s="43"/>
      <c r="O322" s="43"/>
      <c r="P322" s="43"/>
      <c r="Q322" s="43"/>
      <c r="R322" s="43"/>
      <c r="S322" s="43"/>
      <c r="T322" s="43"/>
      <c r="AA322" s="246"/>
      <c r="AC322" s="246"/>
      <c r="AG322" s="250"/>
      <c r="AH322" s="250"/>
      <c r="AJ322" s="59"/>
      <c r="AL322" s="820"/>
      <c r="AM322" s="249"/>
      <c r="AN322" s="820"/>
      <c r="AO322" s="806"/>
    </row>
    <row r="323" spans="1:41" s="41" customFormat="1" ht="25.5" customHeight="1" x14ac:dyDescent="0.4">
      <c r="A323" s="763"/>
      <c r="C323" s="43"/>
      <c r="D323" s="1189" t="s">
        <v>179</v>
      </c>
      <c r="E323" s="1189"/>
      <c r="F323" s="1189"/>
      <c r="G323" s="1189"/>
      <c r="H323" s="1189"/>
      <c r="I323" s="1189"/>
      <c r="J323" s="1189"/>
      <c r="K323" s="1189"/>
      <c r="L323" s="1189"/>
      <c r="M323" s="1189"/>
      <c r="N323" s="1189"/>
      <c r="O323" s="1189"/>
      <c r="P323" s="1189"/>
      <c r="Q323" s="1189"/>
      <c r="R323" s="1189"/>
      <c r="S323" s="1189"/>
      <c r="T323" s="1189"/>
      <c r="U323" s="1189"/>
      <c r="V323" s="1189"/>
      <c r="W323" s="1189"/>
      <c r="X323" s="1189"/>
      <c r="Y323" s="1189"/>
      <c r="Z323" s="1189"/>
      <c r="AA323" s="1189"/>
      <c r="AB323" s="1189"/>
      <c r="AC323" s="1189"/>
      <c r="AD323" s="1189"/>
      <c r="AE323" s="1189"/>
      <c r="AF323" s="1189"/>
      <c r="AG323" s="1189"/>
      <c r="AH323" s="1189"/>
      <c r="AI323" s="1189"/>
      <c r="AJ323" s="59"/>
      <c r="AL323" s="49"/>
      <c r="AM323" s="49"/>
      <c r="AN323" s="49"/>
      <c r="AO323" s="806"/>
    </row>
    <row r="324" spans="1:41" s="41" customFormat="1" ht="24.75" customHeight="1" x14ac:dyDescent="0.4">
      <c r="A324" s="763"/>
      <c r="C324" s="43"/>
      <c r="D324" s="1189"/>
      <c r="E324" s="1189"/>
      <c r="F324" s="1189"/>
      <c r="G324" s="1189"/>
      <c r="H324" s="1189"/>
      <c r="I324" s="1189"/>
      <c r="J324" s="1189"/>
      <c r="K324" s="1189"/>
      <c r="L324" s="1189"/>
      <c r="M324" s="1189"/>
      <c r="N324" s="1189"/>
      <c r="O324" s="1189"/>
      <c r="P324" s="1189"/>
      <c r="Q324" s="1189"/>
      <c r="R324" s="1189"/>
      <c r="S324" s="1189"/>
      <c r="T324" s="1189"/>
      <c r="U324" s="1189"/>
      <c r="V324" s="1189"/>
      <c r="W324" s="1189"/>
      <c r="X324" s="1189"/>
      <c r="Y324" s="1189"/>
      <c r="Z324" s="1189"/>
      <c r="AA324" s="1189"/>
      <c r="AB324" s="1189"/>
      <c r="AC324" s="1189"/>
      <c r="AD324" s="1189"/>
      <c r="AE324" s="1189"/>
      <c r="AF324" s="1189"/>
      <c r="AG324" s="1189"/>
      <c r="AH324" s="1189"/>
      <c r="AI324" s="1189"/>
      <c r="AJ324" s="59"/>
      <c r="AL324" s="1190" t="s">
        <v>92</v>
      </c>
      <c r="AM324" s="1190" t="s">
        <v>93</v>
      </c>
      <c r="AN324" s="1190" t="s">
        <v>100</v>
      </c>
      <c r="AO324" s="806"/>
    </row>
    <row r="325" spans="1:41" s="41" customFormat="1" ht="10.4" customHeight="1" x14ac:dyDescent="0.4">
      <c r="A325" s="763"/>
      <c r="C325" s="43"/>
      <c r="D325" s="73"/>
      <c r="E325" s="73"/>
      <c r="F325" s="73"/>
      <c r="G325" s="73"/>
      <c r="H325" s="73"/>
      <c r="I325" s="73"/>
      <c r="J325" s="73"/>
      <c r="K325" s="73"/>
      <c r="L325" s="73"/>
      <c r="M325" s="73"/>
      <c r="N325" s="73"/>
      <c r="O325" s="73"/>
      <c r="P325" s="73"/>
      <c r="Q325" s="73"/>
      <c r="R325" s="73"/>
      <c r="S325" s="73"/>
      <c r="T325" s="73"/>
      <c r="U325" s="73"/>
      <c r="V325" s="73"/>
      <c r="W325" s="73"/>
      <c r="X325" s="73"/>
      <c r="Y325" s="73"/>
      <c r="Z325" s="73"/>
      <c r="AA325" s="73"/>
      <c r="AB325" s="73"/>
      <c r="AC325" s="73"/>
      <c r="AD325" s="73"/>
      <c r="AE325" s="73"/>
      <c r="AF325" s="73"/>
      <c r="AG325" s="73"/>
      <c r="AH325" s="73"/>
      <c r="AI325" s="73"/>
      <c r="AJ325" s="59"/>
      <c r="AL325" s="1191"/>
      <c r="AM325" s="1191"/>
      <c r="AN325" s="1191"/>
      <c r="AO325" s="806"/>
    </row>
    <row r="326" spans="1:41" s="41" customFormat="1" ht="24.75" customHeight="1" x14ac:dyDescent="0.4">
      <c r="A326" s="763"/>
      <c r="D326" s="43" t="s">
        <v>102</v>
      </c>
      <c r="E326" s="43" t="s">
        <v>180</v>
      </c>
      <c r="F326" s="43"/>
      <c r="G326" s="43"/>
      <c r="H326" s="43"/>
      <c r="I326" s="43"/>
      <c r="J326" s="43"/>
      <c r="K326" s="43"/>
      <c r="L326" s="43"/>
      <c r="M326" s="43"/>
      <c r="N326" s="43"/>
      <c r="O326" s="43"/>
      <c r="P326" s="43"/>
      <c r="Q326" s="43"/>
      <c r="R326" s="43"/>
      <c r="S326" s="43"/>
      <c r="T326" s="43"/>
      <c r="AA326" s="246"/>
      <c r="AC326" s="246"/>
      <c r="AG326" s="250"/>
      <c r="AH326" s="250"/>
      <c r="AJ326" s="59"/>
      <c r="AL326" s="820"/>
      <c r="AM326" s="820"/>
      <c r="AN326" s="820"/>
      <c r="AO326" s="806"/>
    </row>
    <row r="327" spans="1:41" s="41" customFormat="1" ht="4.5" customHeight="1" x14ac:dyDescent="0.4">
      <c r="A327" s="763"/>
      <c r="D327" s="43"/>
      <c r="E327" s="43"/>
      <c r="F327" s="43"/>
      <c r="G327" s="43"/>
      <c r="H327" s="43"/>
      <c r="I327" s="43"/>
      <c r="J327" s="43"/>
      <c r="K327" s="43"/>
      <c r="L327" s="43"/>
      <c r="M327" s="43"/>
      <c r="N327" s="43"/>
      <c r="O327" s="43"/>
      <c r="P327" s="43"/>
      <c r="Q327" s="43"/>
      <c r="R327" s="43"/>
      <c r="S327" s="43"/>
      <c r="T327" s="43"/>
      <c r="AA327" s="246"/>
      <c r="AC327" s="246"/>
      <c r="AG327" s="250"/>
      <c r="AH327" s="250"/>
      <c r="AJ327" s="59"/>
      <c r="AL327" s="92"/>
      <c r="AM327" s="249"/>
      <c r="AN327" s="92"/>
      <c r="AO327" s="806"/>
    </row>
    <row r="328" spans="1:41" s="41" customFormat="1" ht="24.75" customHeight="1" x14ac:dyDescent="0.4">
      <c r="A328" s="763"/>
      <c r="D328" s="43" t="s">
        <v>104</v>
      </c>
      <c r="E328" s="43" t="s">
        <v>181</v>
      </c>
      <c r="F328" s="43"/>
      <c r="G328" s="43"/>
      <c r="H328" s="43"/>
      <c r="I328" s="43"/>
      <c r="J328" s="43"/>
      <c r="K328" s="43"/>
      <c r="L328" s="43"/>
      <c r="M328" s="43"/>
      <c r="N328" s="43"/>
      <c r="O328" s="43"/>
      <c r="P328" s="43"/>
      <c r="Q328" s="43"/>
      <c r="R328" s="43"/>
      <c r="S328" s="43"/>
      <c r="T328" s="43"/>
      <c r="AA328" s="246"/>
      <c r="AC328" s="246"/>
      <c r="AG328" s="250"/>
      <c r="AH328" s="250"/>
      <c r="AJ328" s="59"/>
      <c r="AL328" s="820"/>
      <c r="AM328" s="820"/>
      <c r="AN328" s="820"/>
      <c r="AO328" s="806"/>
    </row>
    <row r="329" spans="1:41" s="41" customFormat="1" ht="4.5" customHeight="1" x14ac:dyDescent="0.4">
      <c r="A329" s="763"/>
      <c r="D329" s="43"/>
      <c r="E329" s="43"/>
      <c r="F329" s="43"/>
      <c r="G329" s="43"/>
      <c r="H329" s="43"/>
      <c r="I329" s="43"/>
      <c r="J329" s="43"/>
      <c r="K329" s="43"/>
      <c r="L329" s="43"/>
      <c r="M329" s="43"/>
      <c r="N329" s="43"/>
      <c r="O329" s="43"/>
      <c r="P329" s="43"/>
      <c r="Q329" s="43"/>
      <c r="R329" s="43"/>
      <c r="S329" s="43"/>
      <c r="T329" s="43"/>
      <c r="AA329" s="246"/>
      <c r="AC329" s="246"/>
      <c r="AG329" s="250"/>
      <c r="AH329" s="250"/>
      <c r="AJ329" s="59"/>
      <c r="AL329" s="92"/>
      <c r="AM329" s="249"/>
      <c r="AN329" s="92"/>
      <c r="AO329" s="806"/>
    </row>
    <row r="330" spans="1:41" s="41" customFormat="1" ht="24.75" customHeight="1" x14ac:dyDescent="0.4">
      <c r="A330" s="763"/>
      <c r="D330" s="43" t="s">
        <v>106</v>
      </c>
      <c r="E330" s="43" t="s">
        <v>182</v>
      </c>
      <c r="F330" s="43"/>
      <c r="G330" s="43"/>
      <c r="H330" s="43"/>
      <c r="I330" s="43"/>
      <c r="J330" s="43"/>
      <c r="K330" s="43"/>
      <c r="L330" s="43"/>
      <c r="M330" s="43"/>
      <c r="N330" s="43"/>
      <c r="O330" s="43"/>
      <c r="P330" s="43"/>
      <c r="Q330" s="43"/>
      <c r="R330" s="43"/>
      <c r="S330" s="43"/>
      <c r="T330" s="43"/>
      <c r="AA330" s="246"/>
      <c r="AC330" s="246"/>
      <c r="AG330" s="250"/>
      <c r="AH330" s="250"/>
      <c r="AJ330" s="59"/>
      <c r="AL330" s="820"/>
      <c r="AM330" s="820"/>
      <c r="AN330" s="820"/>
      <c r="AO330" s="806"/>
    </row>
    <row r="331" spans="1:41" s="41" customFormat="1" ht="18" customHeight="1" x14ac:dyDescent="0.4">
      <c r="A331" s="763"/>
      <c r="C331" s="43"/>
      <c r="D331" s="43"/>
      <c r="E331" s="43"/>
      <c r="F331" s="43"/>
      <c r="G331" s="43"/>
      <c r="H331" s="43"/>
      <c r="I331" s="43"/>
      <c r="J331" s="43"/>
      <c r="K331" s="43"/>
      <c r="L331" s="43"/>
      <c r="M331" s="43"/>
      <c r="N331" s="43"/>
      <c r="O331" s="43"/>
      <c r="P331" s="43"/>
      <c r="Q331" s="43"/>
      <c r="R331" s="43"/>
      <c r="S331" s="43"/>
      <c r="T331" s="43"/>
      <c r="AA331" s="246"/>
      <c r="AC331" s="246"/>
      <c r="AG331" s="250"/>
      <c r="AH331" s="250"/>
      <c r="AJ331" s="59"/>
      <c r="AO331" s="806"/>
    </row>
    <row r="332" spans="1:41" ht="17.149999999999999" customHeight="1" x14ac:dyDescent="0.35">
      <c r="A332" s="792"/>
      <c r="B332" s="34"/>
      <c r="C332" s="34"/>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12"/>
      <c r="AG332" s="12"/>
      <c r="AH332" s="12"/>
      <c r="AI332" s="13"/>
      <c r="AJ332" s="12"/>
      <c r="AK332" s="14"/>
      <c r="AL332" s="14"/>
      <c r="AM332" s="14"/>
      <c r="AN332" s="14"/>
      <c r="AO332" s="793"/>
    </row>
    <row r="333" spans="1:41" s="41" customFormat="1" ht="18" customHeight="1" x14ac:dyDescent="0.4">
      <c r="A333" s="763"/>
      <c r="C333" s="43"/>
      <c r="D333" s="43"/>
      <c r="E333" s="43"/>
      <c r="F333" s="43"/>
      <c r="G333" s="43"/>
      <c r="H333" s="43"/>
      <c r="I333" s="43"/>
      <c r="J333" s="43"/>
      <c r="K333" s="43"/>
      <c r="L333" s="43"/>
      <c r="M333" s="43"/>
      <c r="N333" s="43"/>
      <c r="O333" s="43"/>
      <c r="P333" s="43"/>
      <c r="Q333" s="43"/>
      <c r="R333" s="43"/>
      <c r="S333" s="43"/>
      <c r="T333" s="43"/>
      <c r="AA333" s="246"/>
      <c r="AC333" s="246"/>
      <c r="AG333" s="250"/>
      <c r="AH333" s="250"/>
      <c r="AJ333" s="59"/>
      <c r="AL333" s="246" t="s">
        <v>92</v>
      </c>
      <c r="AM333" s="246"/>
      <c r="AN333" s="246" t="s">
        <v>93</v>
      </c>
      <c r="AO333" s="806"/>
    </row>
    <row r="334" spans="1:41" s="41" customFormat="1" ht="24.75" customHeight="1" x14ac:dyDescent="0.4">
      <c r="A334" s="763"/>
      <c r="B334" s="43" t="s">
        <v>183</v>
      </c>
      <c r="D334" s="1182" t="s">
        <v>184</v>
      </c>
      <c r="E334" s="1182"/>
      <c r="F334" s="1182"/>
      <c r="G334" s="1182"/>
      <c r="H334" s="1182"/>
      <c r="I334" s="1182"/>
      <c r="J334" s="1182"/>
      <c r="K334" s="1182"/>
      <c r="L334" s="1182"/>
      <c r="M334" s="1182"/>
      <c r="N334" s="1182"/>
      <c r="O334" s="1182"/>
      <c r="P334" s="1182"/>
      <c r="Q334" s="1182"/>
      <c r="R334" s="1182"/>
      <c r="S334" s="1182"/>
      <c r="T334" s="1182"/>
      <c r="U334" s="1182"/>
      <c r="V334" s="1182"/>
      <c r="W334" s="1182"/>
      <c r="X334" s="1182"/>
      <c r="Y334" s="1182"/>
      <c r="Z334" s="1182"/>
      <c r="AA334" s="1182"/>
      <c r="AB334" s="1182"/>
      <c r="AC334" s="1182"/>
      <c r="AD334" s="1182"/>
      <c r="AE334" s="1182"/>
      <c r="AF334" s="1182"/>
      <c r="AG334" s="1182"/>
      <c r="AH334" s="1182"/>
      <c r="AI334" s="1182"/>
      <c r="AJ334" s="59"/>
      <c r="AL334" s="820"/>
      <c r="AM334" s="249"/>
      <c r="AN334" s="820"/>
      <c r="AO334" s="806"/>
    </row>
    <row r="335" spans="1:41" s="41" customFormat="1" ht="44.25" customHeight="1" x14ac:dyDescent="0.4">
      <c r="A335" s="763"/>
      <c r="C335" s="43"/>
      <c r="D335" s="1182"/>
      <c r="E335" s="1182"/>
      <c r="F335" s="1182"/>
      <c r="G335" s="1182"/>
      <c r="H335" s="1182"/>
      <c r="I335" s="1182"/>
      <c r="J335" s="1182"/>
      <c r="K335" s="1182"/>
      <c r="L335" s="1182"/>
      <c r="M335" s="1182"/>
      <c r="N335" s="1182"/>
      <c r="O335" s="1182"/>
      <c r="P335" s="1182"/>
      <c r="Q335" s="1182"/>
      <c r="R335" s="1182"/>
      <c r="S335" s="1182"/>
      <c r="T335" s="1182"/>
      <c r="U335" s="1182"/>
      <c r="V335" s="1182"/>
      <c r="W335" s="1182"/>
      <c r="X335" s="1182"/>
      <c r="Y335" s="1182"/>
      <c r="Z335" s="1182"/>
      <c r="AA335" s="1182"/>
      <c r="AB335" s="1182"/>
      <c r="AC335" s="1182"/>
      <c r="AD335" s="1182"/>
      <c r="AE335" s="1182"/>
      <c r="AF335" s="1182"/>
      <c r="AG335" s="1182"/>
      <c r="AH335" s="1182"/>
      <c r="AI335" s="1182"/>
      <c r="AJ335" s="59"/>
      <c r="AL335" s="49"/>
      <c r="AM335" s="49"/>
      <c r="AN335" s="49"/>
      <c r="AO335" s="806"/>
    </row>
    <row r="336" spans="1:41" s="41" customFormat="1" ht="20" x14ac:dyDescent="0.4">
      <c r="A336" s="763"/>
      <c r="C336" s="43"/>
      <c r="D336" s="604"/>
      <c r="E336" s="604"/>
      <c r="F336" s="604"/>
      <c r="G336" s="604"/>
      <c r="H336" s="604"/>
      <c r="I336" s="604"/>
      <c r="J336" s="604"/>
      <c r="K336" s="604"/>
      <c r="L336" s="604"/>
      <c r="M336" s="604"/>
      <c r="N336" s="604"/>
      <c r="O336" s="604"/>
      <c r="P336" s="604"/>
      <c r="Q336" s="604"/>
      <c r="R336" s="604"/>
      <c r="S336" s="604"/>
      <c r="T336" s="604"/>
      <c r="U336" s="604"/>
      <c r="V336" s="604"/>
      <c r="W336" s="604"/>
      <c r="X336" s="604"/>
      <c r="Y336" s="604"/>
      <c r="Z336" s="604"/>
      <c r="AA336" s="604"/>
      <c r="AB336" s="604"/>
      <c r="AC336" s="604"/>
      <c r="AD336" s="604"/>
      <c r="AE336" s="604"/>
      <c r="AF336" s="604"/>
      <c r="AG336" s="604"/>
      <c r="AH336" s="604"/>
      <c r="AI336" s="604"/>
      <c r="AJ336" s="59"/>
      <c r="AO336" s="806"/>
    </row>
    <row r="337" spans="1:41" s="41" customFormat="1" ht="23.25" customHeight="1" x14ac:dyDescent="0.4">
      <c r="A337" s="763"/>
      <c r="C337" s="43"/>
      <c r="D337" s="1202" t="s">
        <v>185</v>
      </c>
      <c r="E337" s="1202"/>
      <c r="F337" s="1202"/>
      <c r="G337" s="1202"/>
      <c r="H337" s="1202"/>
      <c r="I337" s="1202"/>
      <c r="J337" s="1202"/>
      <c r="K337" s="1202"/>
      <c r="L337" s="1202"/>
      <c r="M337" s="1202"/>
      <c r="N337" s="1202"/>
      <c r="O337" s="1202"/>
      <c r="P337" s="1202"/>
      <c r="Q337" s="1202"/>
      <c r="R337" s="1202"/>
      <c r="S337" s="1202"/>
      <c r="T337" s="1202"/>
      <c r="U337" s="1202"/>
      <c r="V337" s="1202"/>
      <c r="W337" s="1202"/>
      <c r="X337" s="1202"/>
      <c r="Y337" s="1202"/>
      <c r="Z337" s="1202"/>
      <c r="AA337" s="1202"/>
      <c r="AB337" s="1202"/>
      <c r="AC337" s="1202"/>
      <c r="AD337" s="1202"/>
      <c r="AE337" s="1202"/>
      <c r="AF337" s="1202"/>
      <c r="AG337" s="1202"/>
      <c r="AH337" s="1202"/>
      <c r="AI337" s="1202"/>
      <c r="AJ337" s="1202"/>
      <c r="AK337" s="1202"/>
      <c r="AL337" s="1202"/>
      <c r="AM337" s="1202"/>
      <c r="AN337" s="1202"/>
      <c r="AO337" s="1203"/>
    </row>
    <row r="338" spans="1:41" s="41" customFormat="1" ht="20.25" customHeight="1" x14ac:dyDescent="0.4">
      <c r="A338" s="763"/>
      <c r="C338" s="43"/>
      <c r="D338" s="1204"/>
      <c r="E338" s="1205"/>
      <c r="F338" s="1205"/>
      <c r="G338" s="1205"/>
      <c r="H338" s="1205"/>
      <c r="I338" s="1205"/>
      <c r="J338" s="1205"/>
      <c r="K338" s="1205"/>
      <c r="L338" s="1205"/>
      <c r="M338" s="1205"/>
      <c r="N338" s="1205"/>
      <c r="O338" s="1205"/>
      <c r="P338" s="1205"/>
      <c r="Q338" s="1205"/>
      <c r="R338" s="1205"/>
      <c r="S338" s="1205"/>
      <c r="T338" s="1205"/>
      <c r="U338" s="1205"/>
      <c r="V338" s="1205"/>
      <c r="W338" s="1205"/>
      <c r="X338" s="1205"/>
      <c r="Y338" s="1205"/>
      <c r="Z338" s="1205"/>
      <c r="AA338" s="1205"/>
      <c r="AB338" s="1205"/>
      <c r="AC338" s="1205"/>
      <c r="AD338" s="1205"/>
      <c r="AE338" s="1205"/>
      <c r="AF338" s="1205"/>
      <c r="AG338" s="1205"/>
      <c r="AH338" s="1205"/>
      <c r="AI338" s="1206"/>
      <c r="AJ338" s="59"/>
      <c r="AO338" s="806"/>
    </row>
    <row r="339" spans="1:41" s="41" customFormat="1" ht="20.25" customHeight="1" x14ac:dyDescent="0.4">
      <c r="A339" s="763"/>
      <c r="C339" s="43"/>
      <c r="D339" s="1207"/>
      <c r="E339" s="1208"/>
      <c r="F339" s="1208"/>
      <c r="G339" s="1208"/>
      <c r="H339" s="1208"/>
      <c r="I339" s="1208"/>
      <c r="J339" s="1208"/>
      <c r="K339" s="1208"/>
      <c r="L339" s="1208"/>
      <c r="M339" s="1208"/>
      <c r="N339" s="1208"/>
      <c r="O339" s="1208"/>
      <c r="P339" s="1208"/>
      <c r="Q339" s="1208"/>
      <c r="R339" s="1208"/>
      <c r="S339" s="1208"/>
      <c r="T339" s="1208"/>
      <c r="U339" s="1208"/>
      <c r="V339" s="1208"/>
      <c r="W339" s="1208"/>
      <c r="X339" s="1208"/>
      <c r="Y339" s="1208"/>
      <c r="Z339" s="1208"/>
      <c r="AA339" s="1208"/>
      <c r="AB339" s="1208"/>
      <c r="AC339" s="1208"/>
      <c r="AD339" s="1208"/>
      <c r="AE339" s="1208"/>
      <c r="AF339" s="1208"/>
      <c r="AG339" s="1208"/>
      <c r="AH339" s="1208"/>
      <c r="AI339" s="1209"/>
      <c r="AJ339" s="59"/>
      <c r="AO339" s="806"/>
    </row>
    <row r="340" spans="1:41" s="41" customFormat="1" ht="20.25" customHeight="1" x14ac:dyDescent="0.4">
      <c r="A340" s="763"/>
      <c r="C340" s="43"/>
      <c r="D340" s="1207"/>
      <c r="E340" s="1208"/>
      <c r="F340" s="1208"/>
      <c r="G340" s="1208"/>
      <c r="H340" s="1208"/>
      <c r="I340" s="1208"/>
      <c r="J340" s="1208"/>
      <c r="K340" s="1208"/>
      <c r="L340" s="1208"/>
      <c r="M340" s="1208"/>
      <c r="N340" s="1208"/>
      <c r="O340" s="1208"/>
      <c r="P340" s="1208"/>
      <c r="Q340" s="1208"/>
      <c r="R340" s="1208"/>
      <c r="S340" s="1208"/>
      <c r="T340" s="1208"/>
      <c r="U340" s="1208"/>
      <c r="V340" s="1208"/>
      <c r="W340" s="1208"/>
      <c r="X340" s="1208"/>
      <c r="Y340" s="1208"/>
      <c r="Z340" s="1208"/>
      <c r="AA340" s="1208"/>
      <c r="AB340" s="1208"/>
      <c r="AC340" s="1208"/>
      <c r="AD340" s="1208"/>
      <c r="AE340" s="1208"/>
      <c r="AF340" s="1208"/>
      <c r="AG340" s="1208"/>
      <c r="AH340" s="1208"/>
      <c r="AI340" s="1209"/>
      <c r="AJ340" s="59"/>
      <c r="AO340" s="806"/>
    </row>
    <row r="341" spans="1:41" s="41" customFormat="1" ht="20.25" customHeight="1" x14ac:dyDescent="0.4">
      <c r="A341" s="763"/>
      <c r="C341" s="43"/>
      <c r="D341" s="1207"/>
      <c r="E341" s="1208"/>
      <c r="F341" s="1208"/>
      <c r="G341" s="1208"/>
      <c r="H341" s="1208"/>
      <c r="I341" s="1208"/>
      <c r="J341" s="1208"/>
      <c r="K341" s="1208"/>
      <c r="L341" s="1208"/>
      <c r="M341" s="1208"/>
      <c r="N341" s="1208"/>
      <c r="O341" s="1208"/>
      <c r="P341" s="1208"/>
      <c r="Q341" s="1208"/>
      <c r="R341" s="1208"/>
      <c r="S341" s="1208"/>
      <c r="T341" s="1208"/>
      <c r="U341" s="1208"/>
      <c r="V341" s="1208"/>
      <c r="W341" s="1208"/>
      <c r="X341" s="1208"/>
      <c r="Y341" s="1208"/>
      <c r="Z341" s="1208"/>
      <c r="AA341" s="1208"/>
      <c r="AB341" s="1208"/>
      <c r="AC341" s="1208"/>
      <c r="AD341" s="1208"/>
      <c r="AE341" s="1208"/>
      <c r="AF341" s="1208"/>
      <c r="AG341" s="1208"/>
      <c r="AH341" s="1208"/>
      <c r="AI341" s="1209"/>
      <c r="AJ341" s="59"/>
      <c r="AO341" s="806"/>
    </row>
    <row r="342" spans="1:41" s="41" customFormat="1" ht="20" x14ac:dyDescent="0.4">
      <c r="A342" s="763"/>
      <c r="C342" s="43"/>
      <c r="D342" s="1207"/>
      <c r="E342" s="1208"/>
      <c r="F342" s="1208"/>
      <c r="G342" s="1208"/>
      <c r="H342" s="1208"/>
      <c r="I342" s="1208"/>
      <c r="J342" s="1208"/>
      <c r="K342" s="1208"/>
      <c r="L342" s="1208"/>
      <c r="M342" s="1208"/>
      <c r="N342" s="1208"/>
      <c r="O342" s="1208"/>
      <c r="P342" s="1208"/>
      <c r="Q342" s="1208"/>
      <c r="R342" s="1208"/>
      <c r="S342" s="1208"/>
      <c r="T342" s="1208"/>
      <c r="U342" s="1208"/>
      <c r="V342" s="1208"/>
      <c r="W342" s="1208"/>
      <c r="X342" s="1208"/>
      <c r="Y342" s="1208"/>
      <c r="Z342" s="1208"/>
      <c r="AA342" s="1208"/>
      <c r="AB342" s="1208"/>
      <c r="AC342" s="1208"/>
      <c r="AD342" s="1208"/>
      <c r="AE342" s="1208"/>
      <c r="AF342" s="1208"/>
      <c r="AG342" s="1208"/>
      <c r="AH342" s="1208"/>
      <c r="AI342" s="1209"/>
      <c r="AJ342" s="59"/>
      <c r="AO342" s="806"/>
    </row>
    <row r="343" spans="1:41" s="41" customFormat="1" ht="20" x14ac:dyDescent="0.4">
      <c r="A343" s="763"/>
      <c r="C343" s="43"/>
      <c r="D343" s="1210"/>
      <c r="E343" s="1192"/>
      <c r="F343" s="1192"/>
      <c r="G343" s="1192"/>
      <c r="H343" s="1192"/>
      <c r="I343" s="1192"/>
      <c r="J343" s="1192"/>
      <c r="K343" s="1192"/>
      <c r="L343" s="1192"/>
      <c r="M343" s="1192"/>
      <c r="N343" s="1192"/>
      <c r="O343" s="1192"/>
      <c r="P343" s="1192"/>
      <c r="Q343" s="1192"/>
      <c r="R343" s="1192"/>
      <c r="S343" s="1192"/>
      <c r="T343" s="1192"/>
      <c r="U343" s="1192"/>
      <c r="V343" s="1192"/>
      <c r="W343" s="1192"/>
      <c r="X343" s="1192"/>
      <c r="Y343" s="1192"/>
      <c r="Z343" s="1192"/>
      <c r="AA343" s="1192"/>
      <c r="AB343" s="1192"/>
      <c r="AC343" s="1192"/>
      <c r="AD343" s="1192"/>
      <c r="AE343" s="1192"/>
      <c r="AF343" s="1192"/>
      <c r="AG343" s="1192"/>
      <c r="AH343" s="1192"/>
      <c r="AI343" s="1211"/>
      <c r="AJ343" s="59"/>
      <c r="AO343" s="806"/>
    </row>
    <row r="344" spans="1:41" s="41" customFormat="1" ht="18" customHeight="1" x14ac:dyDescent="0.4">
      <c r="A344" s="763"/>
      <c r="C344" s="43"/>
      <c r="E344" s="246"/>
      <c r="F344" s="246"/>
      <c r="G344" s="246"/>
      <c r="H344" s="246"/>
      <c r="I344" s="246"/>
      <c r="J344" s="246"/>
      <c r="K344" s="246"/>
      <c r="L344" s="246"/>
      <c r="M344" s="246"/>
      <c r="O344" s="246"/>
      <c r="Q344" s="246"/>
      <c r="R344" s="246"/>
      <c r="S344" s="246"/>
      <c r="T344" s="246"/>
      <c r="U344" s="246"/>
      <c r="V344" s="246"/>
      <c r="W344" s="246"/>
      <c r="X344" s="246"/>
      <c r="AG344" s="78"/>
      <c r="AH344" s="78"/>
      <c r="AJ344" s="59"/>
      <c r="AL344" s="246" t="s">
        <v>92</v>
      </c>
      <c r="AN344" s="246" t="s">
        <v>93</v>
      </c>
      <c r="AO344" s="806"/>
    </row>
    <row r="345" spans="1:41" s="41" customFormat="1" ht="26.25" customHeight="1" x14ac:dyDescent="0.4">
      <c r="A345" s="763"/>
      <c r="B345" s="43" t="s">
        <v>186</v>
      </c>
      <c r="C345" s="43"/>
      <c r="D345" s="1202" t="s">
        <v>187</v>
      </c>
      <c r="E345" s="1202"/>
      <c r="F345" s="1202"/>
      <c r="G345" s="1202"/>
      <c r="H345" s="1202"/>
      <c r="I345" s="1202"/>
      <c r="J345" s="1202"/>
      <c r="K345" s="1202"/>
      <c r="L345" s="1202"/>
      <c r="M345" s="1202"/>
      <c r="N345" s="1202"/>
      <c r="O345" s="1202"/>
      <c r="P345" s="1202"/>
      <c r="Q345" s="1202"/>
      <c r="R345" s="1202"/>
      <c r="S345" s="1202"/>
      <c r="T345" s="1202"/>
      <c r="U345" s="1202"/>
      <c r="V345" s="1202"/>
      <c r="W345" s="1202"/>
      <c r="X345" s="1202"/>
      <c r="Y345" s="1202"/>
      <c r="Z345" s="1202"/>
      <c r="AA345" s="1202"/>
      <c r="AB345" s="1202"/>
      <c r="AC345" s="1202"/>
      <c r="AD345" s="1202"/>
      <c r="AE345" s="1202"/>
      <c r="AF345" s="1202"/>
      <c r="AG345" s="1202"/>
      <c r="AH345" s="1202"/>
      <c r="AI345" s="1202"/>
      <c r="AJ345" s="59"/>
      <c r="AL345" s="820"/>
      <c r="AN345" s="820"/>
      <c r="AO345" s="806"/>
    </row>
    <row r="346" spans="1:41" s="41" customFormat="1" ht="18" customHeight="1" x14ac:dyDescent="0.4">
      <c r="A346" s="763"/>
      <c r="C346" s="43"/>
      <c r="D346" s="1202"/>
      <c r="E346" s="1202"/>
      <c r="F346" s="1202"/>
      <c r="G346" s="1202"/>
      <c r="H346" s="1202"/>
      <c r="I346" s="1202"/>
      <c r="J346" s="1202"/>
      <c r="K346" s="1202"/>
      <c r="L346" s="1202"/>
      <c r="M346" s="1202"/>
      <c r="N346" s="1202"/>
      <c r="O346" s="1202"/>
      <c r="P346" s="1202"/>
      <c r="Q346" s="1202"/>
      <c r="R346" s="1202"/>
      <c r="S346" s="1202"/>
      <c r="T346" s="1202"/>
      <c r="U346" s="1202"/>
      <c r="V346" s="1202"/>
      <c r="W346" s="1202"/>
      <c r="X346" s="1202"/>
      <c r="Y346" s="1202"/>
      <c r="Z346" s="1202"/>
      <c r="AA346" s="1202"/>
      <c r="AB346" s="1202"/>
      <c r="AC346" s="1202"/>
      <c r="AD346" s="1202"/>
      <c r="AE346" s="1202"/>
      <c r="AF346" s="1202"/>
      <c r="AG346" s="1202"/>
      <c r="AH346" s="1202"/>
      <c r="AI346" s="1202"/>
      <c r="AJ346" s="59"/>
      <c r="AL346" s="92"/>
      <c r="AM346" s="92"/>
      <c r="AN346" s="92"/>
      <c r="AO346" s="806"/>
    </row>
    <row r="347" spans="1:41" s="41" customFormat="1" ht="18" customHeight="1" x14ac:dyDescent="0.4">
      <c r="A347" s="763"/>
      <c r="C347" s="43"/>
      <c r="D347" s="1202"/>
      <c r="E347" s="1202"/>
      <c r="F347" s="1202"/>
      <c r="G347" s="1202"/>
      <c r="H347" s="1202"/>
      <c r="I347" s="1202"/>
      <c r="J347" s="1202"/>
      <c r="K347" s="1202"/>
      <c r="L347" s="1202"/>
      <c r="M347" s="1202"/>
      <c r="N347" s="1202"/>
      <c r="O347" s="1202"/>
      <c r="P347" s="1202"/>
      <c r="Q347" s="1202"/>
      <c r="R347" s="1202"/>
      <c r="S347" s="1202"/>
      <c r="T347" s="1202"/>
      <c r="U347" s="1202"/>
      <c r="V347" s="1202"/>
      <c r="W347" s="1202"/>
      <c r="X347" s="1202"/>
      <c r="Y347" s="1202"/>
      <c r="Z347" s="1202"/>
      <c r="AA347" s="1202"/>
      <c r="AB347" s="1202"/>
      <c r="AC347" s="1202"/>
      <c r="AD347" s="1202"/>
      <c r="AE347" s="1202"/>
      <c r="AF347" s="1202"/>
      <c r="AG347" s="1202"/>
      <c r="AH347" s="1202"/>
      <c r="AI347" s="1202"/>
      <c r="AJ347" s="59"/>
      <c r="AL347" s="92"/>
      <c r="AM347" s="92"/>
      <c r="AN347" s="92"/>
      <c r="AO347" s="806"/>
    </row>
    <row r="348" spans="1:41" s="41" customFormat="1" ht="14.25" customHeight="1" x14ac:dyDescent="0.4">
      <c r="A348" s="763"/>
      <c r="C348" s="43"/>
      <c r="E348" s="246"/>
      <c r="F348" s="246"/>
      <c r="G348" s="246"/>
      <c r="H348" s="246"/>
      <c r="I348" s="246"/>
      <c r="J348" s="246"/>
      <c r="K348" s="246"/>
      <c r="L348" s="246"/>
      <c r="M348" s="246"/>
      <c r="O348" s="246"/>
      <c r="Q348" s="246"/>
      <c r="R348" s="246"/>
      <c r="S348" s="246"/>
      <c r="T348" s="246"/>
      <c r="U348" s="246"/>
      <c r="V348" s="246"/>
      <c r="W348" s="246"/>
      <c r="X348" s="246"/>
      <c r="AG348" s="78"/>
      <c r="AH348" s="78"/>
      <c r="AJ348" s="59"/>
      <c r="AO348" s="806"/>
    </row>
    <row r="349" spans="1:41" s="41" customFormat="1" ht="20" x14ac:dyDescent="0.4">
      <c r="A349" s="763"/>
      <c r="C349" s="43"/>
      <c r="D349" s="43" t="s">
        <v>188</v>
      </c>
      <c r="E349" s="246"/>
      <c r="F349" s="246"/>
      <c r="G349" s="246"/>
      <c r="H349" s="246"/>
      <c r="I349" s="246"/>
      <c r="J349" s="246"/>
      <c r="K349" s="246"/>
      <c r="L349" s="246"/>
      <c r="M349" s="246"/>
      <c r="O349" s="246"/>
      <c r="Q349" s="246"/>
      <c r="R349" s="246"/>
      <c r="S349" s="246"/>
      <c r="T349" s="246"/>
      <c r="U349" s="246"/>
      <c r="V349" s="246"/>
      <c r="W349" s="246"/>
      <c r="X349" s="246"/>
      <c r="AG349" s="78"/>
      <c r="AH349" s="78"/>
      <c r="AJ349" s="59"/>
      <c r="AO349" s="806"/>
    </row>
    <row r="350" spans="1:41" s="41" customFormat="1" ht="20.25" customHeight="1" x14ac:dyDescent="0.4">
      <c r="A350" s="763"/>
      <c r="C350" s="43"/>
      <c r="D350" s="1204"/>
      <c r="E350" s="1205"/>
      <c r="F350" s="1205"/>
      <c r="G350" s="1205"/>
      <c r="H350" s="1205"/>
      <c r="I350" s="1205"/>
      <c r="J350" s="1205"/>
      <c r="K350" s="1205"/>
      <c r="L350" s="1205"/>
      <c r="M350" s="1205"/>
      <c r="N350" s="1205"/>
      <c r="O350" s="1205"/>
      <c r="P350" s="1205"/>
      <c r="Q350" s="1205"/>
      <c r="R350" s="1205"/>
      <c r="S350" s="1205"/>
      <c r="T350" s="1205"/>
      <c r="U350" s="1205"/>
      <c r="V350" s="1205"/>
      <c r="W350" s="1205"/>
      <c r="X350" s="1205"/>
      <c r="Y350" s="1205"/>
      <c r="Z350" s="1205"/>
      <c r="AA350" s="1205"/>
      <c r="AB350" s="1205"/>
      <c r="AC350" s="1205"/>
      <c r="AD350" s="1205"/>
      <c r="AE350" s="1205"/>
      <c r="AF350" s="1205"/>
      <c r="AG350" s="1205"/>
      <c r="AH350" s="1205"/>
      <c r="AI350" s="1206"/>
      <c r="AJ350" s="59"/>
      <c r="AO350" s="806"/>
    </row>
    <row r="351" spans="1:41" s="41" customFormat="1" ht="20.25" customHeight="1" x14ac:dyDescent="0.4">
      <c r="A351" s="763"/>
      <c r="C351" s="43"/>
      <c r="D351" s="1207"/>
      <c r="E351" s="1208"/>
      <c r="F351" s="1208"/>
      <c r="G351" s="1208"/>
      <c r="H351" s="1208"/>
      <c r="I351" s="1208"/>
      <c r="J351" s="1208"/>
      <c r="K351" s="1208"/>
      <c r="L351" s="1208"/>
      <c r="M351" s="1208"/>
      <c r="N351" s="1208"/>
      <c r="O351" s="1208"/>
      <c r="P351" s="1208"/>
      <c r="Q351" s="1208"/>
      <c r="R351" s="1208"/>
      <c r="S351" s="1208"/>
      <c r="T351" s="1208"/>
      <c r="U351" s="1208"/>
      <c r="V351" s="1208"/>
      <c r="W351" s="1208"/>
      <c r="X351" s="1208"/>
      <c r="Y351" s="1208"/>
      <c r="Z351" s="1208"/>
      <c r="AA351" s="1208"/>
      <c r="AB351" s="1208"/>
      <c r="AC351" s="1208"/>
      <c r="AD351" s="1208"/>
      <c r="AE351" s="1208"/>
      <c r="AF351" s="1208"/>
      <c r="AG351" s="1208"/>
      <c r="AH351" s="1208"/>
      <c r="AI351" s="1209"/>
      <c r="AJ351" s="59"/>
      <c r="AO351" s="806"/>
    </row>
    <row r="352" spans="1:41" s="41" customFormat="1" ht="20.25" customHeight="1" x14ac:dyDescent="0.4">
      <c r="A352" s="763"/>
      <c r="C352" s="43"/>
      <c r="D352" s="1207"/>
      <c r="E352" s="1208"/>
      <c r="F352" s="1208"/>
      <c r="G352" s="1208"/>
      <c r="H352" s="1208"/>
      <c r="I352" s="1208"/>
      <c r="J352" s="1208"/>
      <c r="K352" s="1208"/>
      <c r="L352" s="1208"/>
      <c r="M352" s="1208"/>
      <c r="N352" s="1208"/>
      <c r="O352" s="1208"/>
      <c r="P352" s="1208"/>
      <c r="Q352" s="1208"/>
      <c r="R352" s="1208"/>
      <c r="S352" s="1208"/>
      <c r="T352" s="1208"/>
      <c r="U352" s="1208"/>
      <c r="V352" s="1208"/>
      <c r="W352" s="1208"/>
      <c r="X352" s="1208"/>
      <c r="Y352" s="1208"/>
      <c r="Z352" s="1208"/>
      <c r="AA352" s="1208"/>
      <c r="AB352" s="1208"/>
      <c r="AC352" s="1208"/>
      <c r="AD352" s="1208"/>
      <c r="AE352" s="1208"/>
      <c r="AF352" s="1208"/>
      <c r="AG352" s="1208"/>
      <c r="AH352" s="1208"/>
      <c r="AI352" s="1209"/>
      <c r="AJ352" s="59"/>
      <c r="AO352" s="806"/>
    </row>
    <row r="353" spans="1:88" s="41" customFormat="1" ht="20.25" customHeight="1" x14ac:dyDescent="0.4">
      <c r="A353" s="763"/>
      <c r="C353" s="43"/>
      <c r="D353" s="1207"/>
      <c r="E353" s="1208"/>
      <c r="F353" s="1208"/>
      <c r="G353" s="1208"/>
      <c r="H353" s="1208"/>
      <c r="I353" s="1208"/>
      <c r="J353" s="1208"/>
      <c r="K353" s="1208"/>
      <c r="L353" s="1208"/>
      <c r="M353" s="1208"/>
      <c r="N353" s="1208"/>
      <c r="O353" s="1208"/>
      <c r="P353" s="1208"/>
      <c r="Q353" s="1208"/>
      <c r="R353" s="1208"/>
      <c r="S353" s="1208"/>
      <c r="T353" s="1208"/>
      <c r="U353" s="1208"/>
      <c r="V353" s="1208"/>
      <c r="W353" s="1208"/>
      <c r="X353" s="1208"/>
      <c r="Y353" s="1208"/>
      <c r="Z353" s="1208"/>
      <c r="AA353" s="1208"/>
      <c r="AB353" s="1208"/>
      <c r="AC353" s="1208"/>
      <c r="AD353" s="1208"/>
      <c r="AE353" s="1208"/>
      <c r="AF353" s="1208"/>
      <c r="AG353" s="1208"/>
      <c r="AH353" s="1208"/>
      <c r="AI353" s="1209"/>
      <c r="AJ353" s="59"/>
      <c r="AO353" s="806"/>
    </row>
    <row r="354" spans="1:88" s="41" customFormat="1" ht="20.25" customHeight="1" x14ac:dyDescent="0.4">
      <c r="A354" s="763"/>
      <c r="C354" s="43"/>
      <c r="D354" s="1207"/>
      <c r="E354" s="1208"/>
      <c r="F354" s="1208"/>
      <c r="G354" s="1208"/>
      <c r="H354" s="1208"/>
      <c r="I354" s="1208"/>
      <c r="J354" s="1208"/>
      <c r="K354" s="1208"/>
      <c r="L354" s="1208"/>
      <c r="M354" s="1208"/>
      <c r="N354" s="1208"/>
      <c r="O354" s="1208"/>
      <c r="P354" s="1208"/>
      <c r="Q354" s="1208"/>
      <c r="R354" s="1208"/>
      <c r="S354" s="1208"/>
      <c r="T354" s="1208"/>
      <c r="U354" s="1208"/>
      <c r="V354" s="1208"/>
      <c r="W354" s="1208"/>
      <c r="X354" s="1208"/>
      <c r="Y354" s="1208"/>
      <c r="Z354" s="1208"/>
      <c r="AA354" s="1208"/>
      <c r="AB354" s="1208"/>
      <c r="AC354" s="1208"/>
      <c r="AD354" s="1208"/>
      <c r="AE354" s="1208"/>
      <c r="AF354" s="1208"/>
      <c r="AG354" s="1208"/>
      <c r="AH354" s="1208"/>
      <c r="AI354" s="1209"/>
      <c r="AJ354" s="59"/>
      <c r="AO354" s="806"/>
    </row>
    <row r="355" spans="1:88" s="41" customFormat="1" ht="5.5" customHeight="1" x14ac:dyDescent="0.4">
      <c r="A355" s="763"/>
      <c r="C355" s="43"/>
      <c r="D355" s="1210"/>
      <c r="E355" s="1192"/>
      <c r="F355" s="1192"/>
      <c r="G355" s="1192"/>
      <c r="H355" s="1192"/>
      <c r="I355" s="1192"/>
      <c r="J355" s="1192"/>
      <c r="K355" s="1192"/>
      <c r="L355" s="1192"/>
      <c r="M355" s="1192"/>
      <c r="N355" s="1192"/>
      <c r="O355" s="1192"/>
      <c r="P355" s="1192"/>
      <c r="Q355" s="1192"/>
      <c r="R355" s="1192"/>
      <c r="S355" s="1192"/>
      <c r="T355" s="1192"/>
      <c r="U355" s="1192"/>
      <c r="V355" s="1192"/>
      <c r="W355" s="1192"/>
      <c r="X355" s="1192"/>
      <c r="Y355" s="1192"/>
      <c r="Z355" s="1192"/>
      <c r="AA355" s="1192"/>
      <c r="AB355" s="1192"/>
      <c r="AC355" s="1192"/>
      <c r="AD355" s="1192"/>
      <c r="AE355" s="1192"/>
      <c r="AF355" s="1192"/>
      <c r="AG355" s="1192"/>
      <c r="AH355" s="1192"/>
      <c r="AI355" s="1211"/>
      <c r="AJ355" s="59"/>
      <c r="AO355" s="806"/>
    </row>
    <row r="356" spans="1:88" s="41" customFormat="1" ht="18" customHeight="1" x14ac:dyDescent="0.4">
      <c r="A356" s="763"/>
      <c r="C356" s="43"/>
      <c r="E356" s="246"/>
      <c r="F356" s="246"/>
      <c r="G356" s="246"/>
      <c r="H356" s="246"/>
      <c r="I356" s="246"/>
      <c r="J356" s="246"/>
      <c r="K356" s="246"/>
      <c r="L356" s="246"/>
      <c r="M356" s="246"/>
      <c r="O356" s="246"/>
      <c r="Q356" s="246"/>
      <c r="R356" s="246"/>
      <c r="S356" s="246"/>
      <c r="T356" s="246"/>
      <c r="U356" s="246"/>
      <c r="V356" s="246"/>
      <c r="W356" s="246"/>
      <c r="X356" s="246"/>
      <c r="AG356" s="78"/>
      <c r="AH356" s="78"/>
      <c r="AJ356" s="59"/>
      <c r="AO356" s="806"/>
    </row>
    <row r="357" spans="1:88" s="41" customFormat="1" ht="18" customHeight="1" x14ac:dyDescent="0.4">
      <c r="A357" s="763"/>
      <c r="C357" s="43"/>
      <c r="E357" s="246"/>
      <c r="F357" s="246"/>
      <c r="G357" s="246"/>
      <c r="H357" s="246"/>
      <c r="I357" s="246"/>
      <c r="J357" s="246"/>
      <c r="K357" s="246"/>
      <c r="L357" s="246"/>
      <c r="M357" s="246"/>
      <c r="O357" s="246"/>
      <c r="Q357" s="246"/>
      <c r="R357" s="246"/>
      <c r="S357" s="246"/>
      <c r="T357" s="246"/>
      <c r="U357" s="246"/>
      <c r="V357" s="246"/>
      <c r="W357" s="246"/>
      <c r="X357" s="246"/>
      <c r="AG357" s="78"/>
      <c r="AH357" s="78"/>
      <c r="AJ357" s="59"/>
      <c r="AO357" s="806"/>
    </row>
    <row r="358" spans="1:88" s="41" customFormat="1" ht="30.75" customHeight="1" x14ac:dyDescent="0.4">
      <c r="A358" s="763"/>
      <c r="B358" s="56" t="s">
        <v>189</v>
      </c>
      <c r="D358" s="56" t="s">
        <v>190</v>
      </c>
      <c r="AO358" s="806"/>
      <c r="AS358" s="3"/>
      <c r="AU358" s="65"/>
      <c r="AV358" s="65"/>
      <c r="AW358" s="65"/>
      <c r="AX358" s="65"/>
      <c r="AY358" s="65"/>
      <c r="AZ358" s="65"/>
      <c r="BA358" s="65"/>
      <c r="BB358" s="65"/>
      <c r="BC358" s="65"/>
      <c r="BD358" s="65"/>
      <c r="BE358" s="65"/>
      <c r="BF358" s="65"/>
      <c r="BG358" s="65"/>
      <c r="BH358" s="65"/>
      <c r="BI358" s="65"/>
      <c r="BJ358" s="65"/>
      <c r="BK358" s="65"/>
      <c r="BL358" s="65"/>
      <c r="BM358" s="65"/>
      <c r="BN358" s="65"/>
      <c r="BO358" s="65"/>
      <c r="BP358" s="65"/>
      <c r="BQ358" s="65"/>
      <c r="BR358" s="65"/>
      <c r="BS358" s="65"/>
      <c r="BT358" s="65"/>
      <c r="BU358" s="65"/>
      <c r="BV358" s="65"/>
      <c r="BW358" s="65"/>
      <c r="BX358" s="65"/>
      <c r="BY358" s="65"/>
      <c r="BZ358" s="65"/>
      <c r="CA358" s="65"/>
      <c r="CB358" s="65"/>
      <c r="CC358" s="65"/>
      <c r="CD358" s="65"/>
      <c r="CE358" s="65"/>
    </row>
    <row r="359" spans="1:88" s="41" customFormat="1" ht="26.25" customHeight="1" x14ac:dyDescent="0.4">
      <c r="A359" s="763"/>
      <c r="B359" s="56"/>
      <c r="D359" s="1202" t="s">
        <v>817</v>
      </c>
      <c r="E359" s="1202"/>
      <c r="F359" s="1202"/>
      <c r="G359" s="1202"/>
      <c r="H359" s="1202"/>
      <c r="I359" s="1202"/>
      <c r="J359" s="1202"/>
      <c r="K359" s="1202"/>
      <c r="L359" s="1202"/>
      <c r="M359" s="1202"/>
      <c r="N359" s="1202"/>
      <c r="O359" s="1202"/>
      <c r="P359" s="1202"/>
      <c r="Q359" s="1202"/>
      <c r="R359" s="1202"/>
      <c r="S359" s="1202"/>
      <c r="T359" s="1202"/>
      <c r="U359" s="1202"/>
      <c r="V359" s="1202"/>
      <c r="W359" s="1202"/>
      <c r="X359" s="1202"/>
      <c r="Y359" s="1202"/>
      <c r="Z359" s="1202"/>
      <c r="AA359" s="1202"/>
      <c r="AB359" s="1202"/>
      <c r="AC359" s="1202"/>
      <c r="AD359" s="1202"/>
      <c r="AE359" s="1202"/>
      <c r="AF359" s="1202"/>
      <c r="AG359" s="1202"/>
      <c r="AH359" s="1202"/>
      <c r="AI359" s="1202"/>
      <c r="AJ359" s="1202"/>
      <c r="AK359" s="1202"/>
      <c r="AL359" s="1202"/>
      <c r="AM359" s="1202"/>
      <c r="AN359" s="1202"/>
      <c r="AO359" s="806"/>
      <c r="AU359" s="65"/>
      <c r="AV359" s="65"/>
      <c r="AW359" s="65"/>
      <c r="AX359" s="65"/>
      <c r="AY359" s="65"/>
      <c r="AZ359" s="65"/>
      <c r="BA359" s="65"/>
      <c r="BB359" s="65"/>
      <c r="BC359" s="65"/>
      <c r="BD359" s="65"/>
      <c r="BE359" s="65"/>
      <c r="BF359" s="65"/>
      <c r="BG359" s="65"/>
      <c r="BH359" s="65"/>
      <c r="BI359" s="65"/>
      <c r="BJ359" s="65"/>
      <c r="BK359" s="65"/>
      <c r="BL359" s="65"/>
      <c r="BM359" s="65"/>
      <c r="BN359" s="65"/>
      <c r="BO359" s="65"/>
      <c r="BP359" s="65"/>
      <c r="BQ359" s="65"/>
      <c r="BR359" s="65"/>
      <c r="BS359" s="65"/>
      <c r="BT359" s="65"/>
      <c r="BU359" s="65"/>
      <c r="BV359" s="65"/>
      <c r="BW359" s="65"/>
      <c r="BX359" s="65"/>
      <c r="BY359" s="65"/>
      <c r="BZ359" s="65"/>
      <c r="CA359" s="65"/>
      <c r="CB359" s="65"/>
      <c r="CC359" s="65"/>
      <c r="CD359" s="65"/>
      <c r="CE359" s="65"/>
    </row>
    <row r="360" spans="1:88" ht="18" customHeight="1" x14ac:dyDescent="0.35">
      <c r="A360" s="792"/>
      <c r="B360" s="6"/>
      <c r="C360" s="6"/>
      <c r="D360" s="6"/>
      <c r="E360" s="5"/>
      <c r="F360" s="5"/>
      <c r="G360" s="5"/>
      <c r="H360" s="5"/>
      <c r="I360" s="5"/>
      <c r="J360" s="5"/>
      <c r="K360" s="5"/>
      <c r="L360" s="5"/>
      <c r="M360" s="5"/>
      <c r="N360" s="5"/>
      <c r="O360" s="5"/>
      <c r="P360" s="5"/>
      <c r="Q360" s="5"/>
      <c r="V360" s="5"/>
      <c r="W360" s="243"/>
      <c r="X360" s="243"/>
      <c r="Y360" s="466"/>
      <c r="Z360" s="243"/>
      <c r="AA360" s="243"/>
      <c r="AB360" s="243"/>
      <c r="AC360" s="243"/>
      <c r="AD360" s="5"/>
      <c r="AE360" s="5"/>
      <c r="AF360" s="5"/>
      <c r="AG360" s="5"/>
      <c r="AH360" s="5"/>
      <c r="AI360" s="5"/>
      <c r="AJ360" s="5"/>
      <c r="AK360" s="243"/>
      <c r="AL360" s="22"/>
      <c r="AM360" s="22"/>
      <c r="AN360" s="22"/>
      <c r="AO360" s="793"/>
    </row>
    <row r="361" spans="1:88" ht="10.5" customHeight="1" x14ac:dyDescent="0.35">
      <c r="A361" s="792"/>
      <c r="B361" s="6"/>
      <c r="C361" s="6"/>
      <c r="D361" s="6"/>
      <c r="E361" s="5"/>
      <c r="F361" s="5"/>
      <c r="G361" s="5"/>
      <c r="H361" s="5"/>
      <c r="I361" s="5"/>
      <c r="J361" s="5"/>
      <c r="K361" s="5"/>
      <c r="L361" s="5"/>
      <c r="M361" s="5"/>
      <c r="N361" s="5"/>
      <c r="O361" s="5"/>
      <c r="P361" s="5"/>
      <c r="Q361" s="5"/>
      <c r="V361" s="5"/>
      <c r="W361" s="243"/>
      <c r="X361" s="243"/>
      <c r="Y361" s="466"/>
      <c r="Z361" s="243"/>
      <c r="AA361" s="243"/>
      <c r="AB361" s="243"/>
      <c r="AC361" s="243"/>
      <c r="AD361" s="5"/>
      <c r="AE361" s="5"/>
      <c r="AF361" s="5"/>
      <c r="AG361" s="5"/>
      <c r="AH361" s="5"/>
      <c r="AI361" s="5"/>
      <c r="AJ361" s="5"/>
      <c r="AK361" s="243"/>
      <c r="AL361" s="22"/>
      <c r="AM361" s="22"/>
      <c r="AN361" s="22"/>
      <c r="AO361" s="793"/>
    </row>
    <row r="362" spans="1:88" ht="18" customHeight="1" x14ac:dyDescent="0.45">
      <c r="A362" s="792"/>
      <c r="D362" s="23"/>
      <c r="E362" s="41" t="s">
        <v>191</v>
      </c>
      <c r="F362" s="41"/>
      <c r="G362" s="41"/>
      <c r="H362" s="41"/>
      <c r="X362" s="465" t="s">
        <v>192</v>
      </c>
      <c r="Z362" s="873" t="e">
        <f>IF(#REF!&gt;0,"X","")</f>
        <v>#REF!</v>
      </c>
      <c r="AA362" s="467"/>
      <c r="AC362" s="22"/>
      <c r="AF362" s="1212" t="s">
        <v>193</v>
      </c>
      <c r="AG362" s="1213" t="e">
        <f>IF(#REF!=0,"No GST error disclosed",IF(Z364="X",-#REF!,#REF!))</f>
        <v>#REF!</v>
      </c>
      <c r="AH362" s="1214"/>
      <c r="AI362" s="1214"/>
      <c r="AJ362" s="1214"/>
      <c r="AK362" s="1214"/>
      <c r="AL362" s="1214"/>
      <c r="AM362" s="1215"/>
      <c r="AN362" s="22"/>
      <c r="AO362" s="793"/>
    </row>
    <row r="363" spans="1:88" ht="20.149999999999999" customHeight="1" x14ac:dyDescent="0.4">
      <c r="A363" s="792"/>
      <c r="D363" s="23"/>
      <c r="E363" s="41"/>
      <c r="F363" s="41"/>
      <c r="G363" s="41"/>
      <c r="H363" s="41"/>
      <c r="X363" s="246"/>
      <c r="AC363" s="22"/>
      <c r="AF363" s="1212"/>
      <c r="AG363" s="1216"/>
      <c r="AH363" s="1217"/>
      <c r="AI363" s="1217"/>
      <c r="AJ363" s="1217"/>
      <c r="AK363" s="1217"/>
      <c r="AL363" s="1217"/>
      <c r="AM363" s="1218"/>
      <c r="AN363" s="22"/>
      <c r="AO363" s="793"/>
    </row>
    <row r="364" spans="1:88" ht="18" customHeight="1" x14ac:dyDescent="0.45">
      <c r="A364" s="792"/>
      <c r="D364" s="23"/>
      <c r="E364" s="41" t="s">
        <v>194</v>
      </c>
      <c r="F364" s="41"/>
      <c r="G364" s="41"/>
      <c r="H364" s="41"/>
      <c r="X364" s="465" t="s">
        <v>195</v>
      </c>
      <c r="Z364" s="873" t="e">
        <f>IF(#REF!&lt;0,"X","")</f>
        <v>#REF!</v>
      </c>
      <c r="AA364" s="467"/>
      <c r="AC364" s="22"/>
      <c r="AL364" s="22"/>
      <c r="AM364" s="22"/>
      <c r="AN364" s="22"/>
      <c r="AO364" s="793"/>
    </row>
    <row r="365" spans="1:88" ht="18" customHeight="1" x14ac:dyDescent="0.45">
      <c r="A365" s="792"/>
      <c r="D365" s="23"/>
      <c r="E365" s="41"/>
      <c r="F365" s="41"/>
      <c r="G365" s="41"/>
      <c r="H365" s="41"/>
      <c r="X365" s="465"/>
      <c r="Z365" s="609"/>
      <c r="AA365" s="609"/>
      <c r="AC365" s="22"/>
      <c r="AL365" s="22"/>
      <c r="AM365" s="22"/>
      <c r="AN365" s="22"/>
      <c r="AO365" s="793"/>
    </row>
    <row r="366" spans="1:88" ht="35.25" customHeight="1" x14ac:dyDescent="0.4">
      <c r="A366" s="792"/>
      <c r="D366" s="43" t="s">
        <v>818</v>
      </c>
      <c r="E366" s="65"/>
      <c r="F366" s="65"/>
      <c r="G366" s="65"/>
      <c r="H366" s="65"/>
      <c r="I366" s="65"/>
      <c r="J366" s="65"/>
      <c r="K366" s="65"/>
      <c r="L366" s="65"/>
      <c r="M366" s="65"/>
      <c r="N366" s="65"/>
      <c r="O366" s="65"/>
      <c r="P366" s="65"/>
      <c r="Q366" s="65"/>
      <c r="R366" s="65"/>
      <c r="S366" s="65"/>
      <c r="T366" s="65"/>
      <c r="U366" s="65"/>
      <c r="V366" s="65"/>
      <c r="W366" s="65"/>
      <c r="X366" s="65"/>
      <c r="Y366" s="65"/>
      <c r="Z366" s="65"/>
      <c r="AA366" s="65"/>
      <c r="AB366" s="65"/>
      <c r="AC366" s="65"/>
      <c r="AD366" s="65"/>
      <c r="AE366" s="65"/>
      <c r="AF366" s="65"/>
      <c r="AG366" s="65"/>
      <c r="AH366" s="65"/>
      <c r="AI366" s="65"/>
      <c r="AK366" s="92"/>
      <c r="AL366" s="92"/>
      <c r="AM366" s="92"/>
      <c r="AN366" s="92"/>
      <c r="AO366" s="874"/>
      <c r="AZ366" s="624"/>
      <c r="BA366" s="624"/>
      <c r="BB366" s="624"/>
      <c r="BC366" s="624"/>
      <c r="BD366" s="624"/>
      <c r="BE366" s="615"/>
      <c r="BF366" s="615"/>
      <c r="BG366" s="615"/>
      <c r="BH366" s="615"/>
      <c r="BI366" s="615"/>
      <c r="BJ366" s="615"/>
      <c r="BK366" s="615"/>
      <c r="BL366" s="615"/>
      <c r="BM366" s="615"/>
      <c r="BN366" s="615"/>
      <c r="BO366" s="625"/>
      <c r="BP366" s="615"/>
      <c r="BQ366" s="615"/>
      <c r="BR366" s="615"/>
      <c r="BS366" s="615"/>
      <c r="BT366" s="615"/>
      <c r="BU366" s="615"/>
      <c r="BV366" s="615"/>
      <c r="BW366" s="615"/>
      <c r="CH366" s="1113"/>
      <c r="CI366" s="1113"/>
      <c r="CJ366" s="1113"/>
    </row>
    <row r="367" spans="1:88" s="60" customFormat="1" ht="23.25" customHeight="1" x14ac:dyDescent="0.45">
      <c r="A367" s="818"/>
      <c r="B367" s="41"/>
      <c r="C367" s="41"/>
      <c r="D367" s="41"/>
      <c r="E367" s="61" t="s">
        <v>63</v>
      </c>
      <c r="F367" s="246"/>
      <c r="G367" s="246"/>
      <c r="H367" s="246"/>
      <c r="I367" s="246"/>
      <c r="J367" s="246"/>
      <c r="K367" s="246"/>
      <c r="L367" s="246"/>
      <c r="M367" s="246"/>
      <c r="N367" s="41"/>
      <c r="O367" s="246"/>
      <c r="P367" s="246"/>
      <c r="Q367" s="246"/>
      <c r="R367" s="246"/>
      <c r="S367" s="246"/>
      <c r="T367" s="246"/>
      <c r="U367" s="246"/>
      <c r="V367" s="246"/>
      <c r="W367" s="50"/>
      <c r="X367" s="41"/>
      <c r="Y367" s="41"/>
      <c r="Z367" s="41"/>
      <c r="AA367" s="41"/>
      <c r="AB367" s="41"/>
      <c r="AC367" s="41"/>
      <c r="AD367" s="41"/>
      <c r="AE367" s="41"/>
      <c r="AF367" s="41"/>
      <c r="AG367" s="41"/>
      <c r="AH367" s="41"/>
      <c r="AI367" s="608"/>
      <c r="AJ367" s="41"/>
      <c r="AK367" s="59"/>
      <c r="AL367" s="608"/>
      <c r="AM367" s="41"/>
      <c r="AN367" s="41"/>
      <c r="AO367" s="819"/>
    </row>
    <row r="368" spans="1:88" ht="20" x14ac:dyDescent="0.4">
      <c r="A368" s="792"/>
      <c r="E368" s="837"/>
      <c r="F368" s="43" t="s">
        <v>196</v>
      </c>
      <c r="G368" s="65"/>
      <c r="H368" s="65"/>
      <c r="I368" s="65"/>
      <c r="J368" s="65"/>
      <c r="K368" s="65"/>
      <c r="L368" s="65"/>
      <c r="M368" s="65"/>
      <c r="N368" s="65"/>
      <c r="O368" s="65"/>
      <c r="P368" s="65"/>
      <c r="Q368" s="65"/>
      <c r="R368" s="1192"/>
      <c r="S368" s="1192"/>
      <c r="T368" s="1192"/>
      <c r="U368" s="1192"/>
      <c r="V368" s="1192"/>
      <c r="W368" s="1192"/>
      <c r="X368" s="1192"/>
      <c r="Y368" s="1192"/>
      <c r="Z368" s="65" t="s">
        <v>197</v>
      </c>
      <c r="AA368" s="65"/>
      <c r="AB368" s="43"/>
      <c r="AC368" s="65"/>
      <c r="AD368" s="65"/>
      <c r="AE368" s="65"/>
      <c r="AF368" s="65"/>
      <c r="AG368" s="65"/>
      <c r="AH368" s="65"/>
      <c r="AI368" s="65"/>
      <c r="AK368" s="92"/>
      <c r="AL368" s="92"/>
      <c r="AM368" s="92"/>
      <c r="AN368" s="92"/>
      <c r="AO368" s="874"/>
      <c r="AZ368" s="624"/>
      <c r="BA368" s="624"/>
      <c r="BB368" s="390"/>
      <c r="BC368" s="655"/>
      <c r="BD368" s="655"/>
      <c r="BE368" s="656"/>
      <c r="BF368" s="656"/>
      <c r="BG368" s="656"/>
      <c r="BH368" s="656"/>
      <c r="BI368" s="615"/>
      <c r="BJ368" s="615"/>
      <c r="BK368" s="615"/>
      <c r="BL368" s="615"/>
      <c r="BM368" s="615"/>
      <c r="BN368" s="615"/>
      <c r="BO368" s="625"/>
      <c r="BP368" s="615"/>
      <c r="BQ368" s="615"/>
      <c r="BR368" s="615"/>
      <c r="BS368" s="615"/>
      <c r="BT368" s="615"/>
      <c r="BU368" s="615"/>
      <c r="BV368" s="615"/>
      <c r="BW368" s="615"/>
      <c r="CH368" s="2"/>
      <c r="CI368" s="2"/>
      <c r="CJ368" s="2"/>
    </row>
    <row r="369" spans="1:88" ht="20.25" customHeight="1" x14ac:dyDescent="0.35">
      <c r="A369" s="792"/>
      <c r="E369" s="837"/>
      <c r="F369" s="43" t="s">
        <v>198</v>
      </c>
      <c r="G369" s="65"/>
      <c r="H369" s="65"/>
      <c r="I369" s="65"/>
      <c r="J369" s="65"/>
      <c r="K369" s="65"/>
      <c r="L369" s="65"/>
      <c r="M369" s="65"/>
      <c r="N369" s="65"/>
      <c r="O369" s="65"/>
      <c r="P369" s="65"/>
      <c r="Q369" s="65"/>
      <c r="R369" s="65"/>
      <c r="S369" s="65"/>
      <c r="T369" s="65"/>
      <c r="U369" s="65"/>
      <c r="V369" s="65"/>
      <c r="W369" s="65"/>
      <c r="X369" s="65"/>
      <c r="Y369" s="65"/>
      <c r="Z369" s="65"/>
      <c r="AA369" s="65"/>
      <c r="AB369" s="65"/>
      <c r="AC369" s="65"/>
      <c r="AD369" s="65"/>
      <c r="AE369" s="1192"/>
      <c r="AF369" s="1192"/>
      <c r="AG369" s="1192"/>
      <c r="AH369" s="1192"/>
      <c r="AI369" s="1192"/>
      <c r="AJ369" s="1192"/>
      <c r="AK369" s="1192"/>
      <c r="AL369" s="654" t="s">
        <v>197</v>
      </c>
      <c r="AM369" s="92"/>
      <c r="AN369" s="92"/>
      <c r="AO369" s="793"/>
      <c r="AZ369" s="5"/>
      <c r="BA369" s="5"/>
      <c r="BB369" s="390"/>
      <c r="BC369" s="5"/>
      <c r="BD369" s="5"/>
      <c r="BE369" s="5"/>
      <c r="BF369" s="5"/>
      <c r="BG369" s="5"/>
      <c r="BH369" s="5"/>
      <c r="BI369" s="5"/>
      <c r="BJ369" s="5"/>
      <c r="BK369" s="5"/>
      <c r="BL369" s="5"/>
      <c r="BM369" s="5"/>
      <c r="BN369" s="5"/>
      <c r="BO369" s="625"/>
      <c r="BP369" s="615"/>
      <c r="BQ369" s="615"/>
      <c r="BR369" s="615"/>
      <c r="BS369" s="615"/>
      <c r="BT369" s="615"/>
      <c r="BU369" s="615"/>
      <c r="BV369" s="615"/>
      <c r="BW369" s="615"/>
      <c r="CH369" s="2"/>
      <c r="CI369" s="2"/>
      <c r="CJ369" s="2"/>
    </row>
    <row r="370" spans="1:88" ht="20" x14ac:dyDescent="0.35">
      <c r="A370" s="792"/>
      <c r="D370" s="43"/>
      <c r="E370" s="837"/>
      <c r="F370" s="43" t="s">
        <v>199</v>
      </c>
      <c r="G370" s="65"/>
      <c r="H370" s="65"/>
      <c r="I370" s="65"/>
      <c r="J370" s="65"/>
      <c r="K370" s="65"/>
      <c r="L370" s="65"/>
      <c r="M370" s="65"/>
      <c r="N370" s="65"/>
      <c r="O370" s="65"/>
      <c r="P370" s="65"/>
      <c r="Q370" s="65"/>
      <c r="R370" s="65"/>
      <c r="S370" s="65"/>
      <c r="T370" s="65"/>
      <c r="U370" s="65"/>
      <c r="V370" s="65"/>
      <c r="W370" s="65"/>
      <c r="X370" s="65"/>
      <c r="Y370" s="65"/>
      <c r="Z370" s="65"/>
      <c r="AA370" s="65"/>
      <c r="AB370" s="65"/>
      <c r="AC370" s="65"/>
      <c r="AD370" s="65"/>
      <c r="AE370" s="65"/>
      <c r="AF370" s="65"/>
      <c r="AG370" s="65"/>
      <c r="AH370" s="65"/>
      <c r="AI370" s="65"/>
      <c r="AL370" s="92"/>
      <c r="AM370" s="92"/>
      <c r="AN370" s="92"/>
      <c r="AO370" s="793"/>
      <c r="AZ370" s="5"/>
      <c r="BA370" s="5"/>
      <c r="BB370" s="390"/>
      <c r="BC370" s="5"/>
      <c r="BD370" s="5"/>
      <c r="BE370" s="5"/>
      <c r="BF370" s="5"/>
      <c r="BG370" s="5"/>
      <c r="BH370" s="5"/>
      <c r="BI370" s="5"/>
      <c r="BJ370" s="5"/>
      <c r="BK370" s="5"/>
      <c r="BL370" s="5"/>
      <c r="BM370" s="5"/>
      <c r="BN370" s="5"/>
      <c r="BO370" s="625"/>
      <c r="BP370" s="615"/>
      <c r="BQ370" s="615"/>
      <c r="BR370" s="615"/>
      <c r="BS370" s="615"/>
      <c r="BT370" s="615"/>
      <c r="BU370" s="615"/>
      <c r="BV370" s="615"/>
      <c r="BW370" s="615"/>
      <c r="CH370" s="2"/>
      <c r="CI370" s="2"/>
      <c r="CJ370" s="2"/>
    </row>
    <row r="371" spans="1:88" ht="28.5" customHeight="1" x14ac:dyDescent="0.35">
      <c r="A371" s="792"/>
      <c r="D371" s="636"/>
      <c r="E371" s="636"/>
      <c r="F371" s="1193"/>
      <c r="G371" s="1193"/>
      <c r="H371" s="1193"/>
      <c r="I371" s="1193"/>
      <c r="J371" s="1193"/>
      <c r="K371" s="1193"/>
      <c r="L371" s="1193"/>
      <c r="M371" s="1193"/>
      <c r="N371" s="1193"/>
      <c r="O371" s="1193"/>
      <c r="P371" s="1193"/>
      <c r="Q371" s="1193"/>
      <c r="R371" s="1193"/>
      <c r="S371" s="1193"/>
      <c r="T371" s="1193"/>
      <c r="U371" s="1193"/>
      <c r="V371" s="1193"/>
      <c r="W371" s="1193"/>
      <c r="X371" s="1193"/>
      <c r="Y371" s="1193"/>
      <c r="Z371" s="1193"/>
      <c r="AA371" s="1193"/>
      <c r="AB371" s="1193"/>
      <c r="AC371" s="1193"/>
      <c r="AD371" s="1193"/>
      <c r="AE371" s="1193"/>
      <c r="AF371" s="1193"/>
      <c r="AG371" s="1193"/>
      <c r="AH371" s="1193"/>
      <c r="AI371" s="1193"/>
      <c r="AJ371" s="1193"/>
      <c r="AK371" s="1193"/>
      <c r="AL371" s="1193"/>
      <c r="AM371" s="22"/>
      <c r="AN371" s="22"/>
      <c r="AO371" s="793"/>
      <c r="AZ371" s="5"/>
      <c r="BA371" s="5"/>
      <c r="BB371" s="5"/>
      <c r="BC371" s="5"/>
      <c r="BD371" s="5"/>
      <c r="BE371" s="5"/>
      <c r="BF371" s="5"/>
      <c r="BG371" s="5"/>
      <c r="BH371" s="5"/>
      <c r="BI371" s="5"/>
      <c r="BJ371" s="5"/>
      <c r="BK371" s="5"/>
      <c r="BL371" s="5"/>
      <c r="BM371" s="5"/>
      <c r="BN371" s="5"/>
      <c r="BO371" s="625"/>
      <c r="BP371" s="615"/>
      <c r="BQ371" s="615"/>
      <c r="BR371" s="615"/>
      <c r="BS371" s="615"/>
      <c r="BT371" s="615"/>
      <c r="BU371" s="615"/>
      <c r="BV371" s="615"/>
      <c r="BW371" s="615"/>
    </row>
    <row r="372" spans="1:88" ht="69.75" customHeight="1" thickBot="1" x14ac:dyDescent="0.4">
      <c r="A372" s="628"/>
      <c r="B372" s="630"/>
      <c r="C372" s="630"/>
      <c r="D372" s="637"/>
      <c r="E372" s="637"/>
      <c r="F372" s="638"/>
      <c r="G372" s="638"/>
      <c r="H372" s="638"/>
      <c r="I372" s="638"/>
      <c r="J372" s="638"/>
      <c r="K372" s="638"/>
      <c r="L372" s="638"/>
      <c r="M372" s="638"/>
      <c r="N372" s="638"/>
      <c r="O372" s="638"/>
      <c r="P372" s="638"/>
      <c r="Q372" s="638"/>
      <c r="R372" s="638"/>
      <c r="S372" s="638"/>
      <c r="T372" s="638"/>
      <c r="U372" s="638"/>
      <c r="V372" s="638"/>
      <c r="W372" s="638"/>
      <c r="X372" s="638"/>
      <c r="Y372" s="638"/>
      <c r="Z372" s="638"/>
      <c r="AA372" s="638"/>
      <c r="AB372" s="638"/>
      <c r="AC372" s="638"/>
      <c r="AD372" s="638"/>
      <c r="AE372" s="638"/>
      <c r="AF372" s="638"/>
      <c r="AG372" s="638"/>
      <c r="AH372" s="638"/>
      <c r="AI372" s="638"/>
      <c r="AJ372" s="638"/>
      <c r="AK372" s="638"/>
      <c r="AL372" s="638"/>
      <c r="AM372" s="639"/>
      <c r="AN372" s="639"/>
      <c r="AO372" s="456"/>
      <c r="AS372" s="1354"/>
      <c r="AT372" s="1354"/>
      <c r="AU372" s="1354"/>
      <c r="AV372" s="1354"/>
      <c r="AW372" s="1354"/>
      <c r="AX372" s="1354"/>
      <c r="AY372" s="1354"/>
      <c r="AZ372" s="1354"/>
      <c r="BA372" s="1354"/>
      <c r="BB372" s="1354"/>
      <c r="BC372" s="1354"/>
      <c r="BD372" s="1354"/>
      <c r="BE372" s="1354"/>
      <c r="BF372" s="1354"/>
      <c r="BG372" s="1354"/>
      <c r="BH372" s="1354"/>
      <c r="BI372" s="1354"/>
      <c r="BJ372" s="1354"/>
      <c r="BK372" s="1354"/>
      <c r="BL372" s="1354"/>
      <c r="BM372" s="1354"/>
      <c r="BN372" s="1354"/>
      <c r="BO372" s="1354"/>
      <c r="BP372" s="1354"/>
      <c r="BQ372" s="1354"/>
      <c r="BR372" s="1354"/>
      <c r="BS372" s="1354"/>
      <c r="BT372" s="1354"/>
      <c r="BU372" s="1354"/>
      <c r="BV372" s="615"/>
      <c r="BW372" s="615"/>
    </row>
    <row r="373" spans="1:88" s="46" customFormat="1" ht="20.149999999999999" customHeight="1" x14ac:dyDescent="0.35">
      <c r="A373" s="1194" t="s">
        <v>200</v>
      </c>
      <c r="B373" s="1195"/>
      <c r="C373" s="1195"/>
      <c r="D373" s="1195"/>
      <c r="E373" s="1195"/>
      <c r="F373" s="1195"/>
      <c r="G373" s="1195"/>
      <c r="H373" s="1195"/>
      <c r="I373" s="1195"/>
      <c r="J373" s="1195"/>
      <c r="K373" s="1195"/>
      <c r="L373" s="1195"/>
      <c r="M373" s="1195"/>
      <c r="N373" s="1195"/>
      <c r="O373" s="1195"/>
      <c r="P373" s="1195"/>
      <c r="Q373" s="1195"/>
      <c r="R373" s="1195"/>
      <c r="S373" s="1195"/>
      <c r="T373" s="1195"/>
      <c r="U373" s="1195"/>
      <c r="V373" s="1195"/>
      <c r="W373" s="1195"/>
      <c r="X373" s="1195"/>
      <c r="Y373" s="1195"/>
      <c r="Z373" s="1195"/>
      <c r="AA373" s="1195"/>
      <c r="AB373" s="1195"/>
      <c r="AC373" s="1195"/>
      <c r="AD373" s="1195"/>
      <c r="AE373" s="1195"/>
      <c r="AF373" s="1195"/>
      <c r="AG373" s="1195"/>
      <c r="AH373" s="1195"/>
      <c r="AI373" s="1195"/>
      <c r="AJ373" s="1195"/>
      <c r="AK373" s="1195"/>
      <c r="AL373" s="1195"/>
      <c r="AM373" s="1195"/>
      <c r="AN373" s="1195"/>
      <c r="AO373" s="1196"/>
    </row>
    <row r="374" spans="1:88" s="46" customFormat="1" ht="12.65" customHeight="1" thickBot="1" x14ac:dyDescent="0.4">
      <c r="A374" s="1197"/>
      <c r="B374" s="1198"/>
      <c r="C374" s="1198"/>
      <c r="D374" s="1198"/>
      <c r="E374" s="1198"/>
      <c r="F374" s="1198"/>
      <c r="G374" s="1198"/>
      <c r="H374" s="1198"/>
      <c r="I374" s="1198"/>
      <c r="J374" s="1198"/>
      <c r="K374" s="1198"/>
      <c r="L374" s="1198"/>
      <c r="M374" s="1198"/>
      <c r="N374" s="1198"/>
      <c r="O374" s="1198"/>
      <c r="P374" s="1198"/>
      <c r="Q374" s="1198"/>
      <c r="R374" s="1198"/>
      <c r="S374" s="1198"/>
      <c r="T374" s="1198"/>
      <c r="U374" s="1198"/>
      <c r="V374" s="1198"/>
      <c r="W374" s="1198"/>
      <c r="X374" s="1198"/>
      <c r="Y374" s="1198"/>
      <c r="Z374" s="1198"/>
      <c r="AA374" s="1198"/>
      <c r="AB374" s="1198"/>
      <c r="AC374" s="1198"/>
      <c r="AD374" s="1198"/>
      <c r="AE374" s="1198"/>
      <c r="AF374" s="1198"/>
      <c r="AG374" s="1198"/>
      <c r="AH374" s="1198"/>
      <c r="AI374" s="1198"/>
      <c r="AJ374" s="1198"/>
      <c r="AK374" s="1198"/>
      <c r="AL374" s="1198"/>
      <c r="AM374" s="1198"/>
      <c r="AN374" s="1198"/>
      <c r="AO374" s="1199"/>
    </row>
    <row r="375" spans="1:88" ht="18" customHeight="1" x14ac:dyDescent="0.4">
      <c r="A375" s="99"/>
      <c r="B375" s="32"/>
      <c r="C375" s="32"/>
      <c r="D375" s="32"/>
      <c r="E375" s="31"/>
      <c r="F375" s="31"/>
      <c r="G375" s="31"/>
      <c r="H375" s="31"/>
      <c r="I375" s="31"/>
      <c r="J375" s="32"/>
      <c r="K375" s="32"/>
      <c r="L375" s="32"/>
      <c r="M375" s="32"/>
      <c r="N375" s="32"/>
      <c r="O375" s="32"/>
      <c r="P375" s="32"/>
      <c r="Q375" s="32"/>
      <c r="R375" s="32"/>
      <c r="S375" s="32"/>
      <c r="T375" s="32"/>
      <c r="U375" s="32"/>
      <c r="V375" s="32"/>
      <c r="W375" s="32"/>
      <c r="X375" s="32"/>
      <c r="Y375" s="31"/>
      <c r="Z375" s="31"/>
      <c r="AA375" s="31"/>
      <c r="AB375" s="31"/>
      <c r="AC375" s="31"/>
      <c r="AD375" s="31"/>
      <c r="AE375" s="31"/>
      <c r="AF375" s="31"/>
      <c r="AG375" s="32"/>
      <c r="AH375" s="32"/>
      <c r="AI375" s="32"/>
      <c r="AJ375" s="32"/>
      <c r="AK375" s="32"/>
      <c r="AL375" s="32"/>
      <c r="AM375" s="32"/>
      <c r="AN375" s="32"/>
      <c r="AO375" s="100"/>
      <c r="BA375" s="369"/>
      <c r="BB375" s="369"/>
      <c r="BC375" s="369"/>
      <c r="BD375" s="369"/>
      <c r="BE375" s="369"/>
      <c r="BF375" s="369"/>
    </row>
    <row r="376" spans="1:88" s="41" customFormat="1" ht="18" customHeight="1" x14ac:dyDescent="0.4">
      <c r="A376" s="787"/>
      <c r="B376" s="251" t="s">
        <v>201</v>
      </c>
      <c r="C376" s="1200" t="s">
        <v>202</v>
      </c>
      <c r="D376" s="1200"/>
      <c r="E376" s="1200"/>
      <c r="F376" s="1200"/>
      <c r="G376" s="1200"/>
      <c r="H376" s="1200"/>
      <c r="J376" s="1201"/>
      <c r="K376" s="1201"/>
      <c r="L376" s="1201"/>
      <c r="M376" s="1201"/>
      <c r="N376" s="1201"/>
      <c r="O376" s="1201"/>
      <c r="P376" s="1201"/>
      <c r="Q376" s="1201"/>
      <c r="R376" s="1201"/>
      <c r="S376" s="1201"/>
      <c r="T376" s="1201"/>
      <c r="U376" s="1201"/>
      <c r="V376" s="1201"/>
      <c r="W376" s="1201"/>
      <c r="X376" s="1201"/>
      <c r="Y376" s="41" t="s">
        <v>203</v>
      </c>
      <c r="AG376" s="59"/>
      <c r="AH376" s="1201"/>
      <c r="AI376" s="1201"/>
      <c r="AJ376" s="1201"/>
      <c r="AK376" s="1201"/>
      <c r="AL376" s="1201"/>
      <c r="AM376" s="1201"/>
      <c r="AN376" s="1201"/>
      <c r="AO376" s="806"/>
    </row>
    <row r="377" spans="1:88" s="41" customFormat="1" ht="18" customHeight="1" x14ac:dyDescent="0.4">
      <c r="A377" s="763"/>
      <c r="J377" s="1181" t="s">
        <v>204</v>
      </c>
      <c r="K377" s="1181"/>
      <c r="L377" s="1181"/>
      <c r="M377" s="1181"/>
      <c r="N377" s="1181"/>
      <c r="O377" s="1181"/>
      <c r="P377" s="1181"/>
      <c r="Q377" s="1181"/>
      <c r="R377" s="1181"/>
      <c r="S377" s="1181"/>
      <c r="T377" s="1181"/>
      <c r="U377" s="1181"/>
      <c r="V377" s="1181"/>
      <c r="W377" s="1181"/>
      <c r="X377" s="1181"/>
      <c r="AO377" s="806"/>
    </row>
    <row r="378" spans="1:88" s="41" customFormat="1" ht="15" customHeight="1" x14ac:dyDescent="0.4">
      <c r="A378" s="763"/>
      <c r="J378" s="251"/>
      <c r="AO378" s="806"/>
    </row>
    <row r="379" spans="1:88" s="41" customFormat="1" ht="18" customHeight="1" x14ac:dyDescent="0.4">
      <c r="A379" s="763"/>
      <c r="B379" s="1182" t="s">
        <v>205</v>
      </c>
      <c r="C379" s="1182"/>
      <c r="D379" s="1182"/>
      <c r="E379" s="1182"/>
      <c r="F379" s="1182"/>
      <c r="G379" s="1182"/>
      <c r="H379" s="1182"/>
      <c r="I379" s="1182"/>
      <c r="J379" s="1182"/>
      <c r="K379" s="1182"/>
      <c r="L379" s="1182"/>
      <c r="M379" s="1182"/>
      <c r="N379" s="1182"/>
      <c r="O379" s="1182"/>
      <c r="P379" s="1182"/>
      <c r="Q379" s="1182"/>
      <c r="R379" s="1182"/>
      <c r="S379" s="1182"/>
      <c r="T379" s="1182"/>
      <c r="U379" s="1182"/>
      <c r="V379" s="1182"/>
      <c r="W379" s="1182"/>
      <c r="X379" s="1182"/>
      <c r="Y379" s="1182"/>
      <c r="Z379" s="1182"/>
      <c r="AA379" s="1182"/>
      <c r="AB379" s="1182"/>
      <c r="AC379" s="1182"/>
      <c r="AD379" s="1182"/>
      <c r="AE379" s="1182"/>
      <c r="AF379" s="1182"/>
      <c r="AG379" s="1182"/>
      <c r="AH379" s="1182"/>
      <c r="AI379" s="1182"/>
      <c r="AJ379" s="1182"/>
      <c r="AK379" s="1182"/>
      <c r="AL379" s="1182"/>
      <c r="AM379" s="1182"/>
      <c r="AN379" s="1182"/>
      <c r="AO379" s="806"/>
    </row>
    <row r="380" spans="1:88" s="41" customFormat="1" ht="20" x14ac:dyDescent="0.4">
      <c r="A380" s="763"/>
      <c r="B380" s="1182"/>
      <c r="C380" s="1182"/>
      <c r="D380" s="1182"/>
      <c r="E380" s="1182"/>
      <c r="F380" s="1182"/>
      <c r="G380" s="1182"/>
      <c r="H380" s="1182"/>
      <c r="I380" s="1182"/>
      <c r="J380" s="1182"/>
      <c r="K380" s="1182"/>
      <c r="L380" s="1182"/>
      <c r="M380" s="1182"/>
      <c r="N380" s="1182"/>
      <c r="O380" s="1182"/>
      <c r="P380" s="1182"/>
      <c r="Q380" s="1182"/>
      <c r="R380" s="1182"/>
      <c r="S380" s="1182"/>
      <c r="T380" s="1182"/>
      <c r="U380" s="1182"/>
      <c r="V380" s="1182"/>
      <c r="W380" s="1182"/>
      <c r="X380" s="1182"/>
      <c r="Y380" s="1182"/>
      <c r="Z380" s="1182"/>
      <c r="AA380" s="1182"/>
      <c r="AB380" s="1182"/>
      <c r="AC380" s="1182"/>
      <c r="AD380" s="1182"/>
      <c r="AE380" s="1182"/>
      <c r="AF380" s="1182"/>
      <c r="AG380" s="1182"/>
      <c r="AH380" s="1182"/>
      <c r="AI380" s="1182"/>
      <c r="AJ380" s="1182"/>
      <c r="AK380" s="1182"/>
      <c r="AL380" s="1182"/>
      <c r="AM380" s="1182"/>
      <c r="AN380" s="1182"/>
      <c r="AO380" s="806"/>
    </row>
    <row r="381" spans="1:88" s="41" customFormat="1" ht="20" x14ac:dyDescent="0.4">
      <c r="A381" s="763"/>
      <c r="B381" s="1182"/>
      <c r="C381" s="1182"/>
      <c r="D381" s="1182"/>
      <c r="E381" s="1182"/>
      <c r="F381" s="1182"/>
      <c r="G381" s="1182"/>
      <c r="H381" s="1182"/>
      <c r="I381" s="1182"/>
      <c r="J381" s="1182"/>
      <c r="K381" s="1182"/>
      <c r="L381" s="1182"/>
      <c r="M381" s="1182"/>
      <c r="N381" s="1182"/>
      <c r="O381" s="1182"/>
      <c r="P381" s="1182"/>
      <c r="Q381" s="1182"/>
      <c r="R381" s="1182"/>
      <c r="S381" s="1182"/>
      <c r="T381" s="1182"/>
      <c r="U381" s="1182"/>
      <c r="V381" s="1182"/>
      <c r="W381" s="1182"/>
      <c r="X381" s="1182"/>
      <c r="Y381" s="1182"/>
      <c r="Z381" s="1182"/>
      <c r="AA381" s="1182"/>
      <c r="AB381" s="1182"/>
      <c r="AC381" s="1182"/>
      <c r="AD381" s="1182"/>
      <c r="AE381" s="1182"/>
      <c r="AF381" s="1182"/>
      <c r="AG381" s="1182"/>
      <c r="AH381" s="1182"/>
      <c r="AI381" s="1182"/>
      <c r="AJ381" s="1182"/>
      <c r="AK381" s="1182"/>
      <c r="AL381" s="1182"/>
      <c r="AM381" s="1182"/>
      <c r="AN381" s="1182"/>
      <c r="AO381" s="806"/>
    </row>
    <row r="382" spans="1:88" s="41" customFormat="1" ht="20" x14ac:dyDescent="0.4">
      <c r="A382" s="763"/>
      <c r="B382" s="1182"/>
      <c r="C382" s="1182"/>
      <c r="D382" s="1182"/>
      <c r="E382" s="1182"/>
      <c r="F382" s="1182"/>
      <c r="G382" s="1182"/>
      <c r="H382" s="1182"/>
      <c r="I382" s="1182"/>
      <c r="J382" s="1182"/>
      <c r="K382" s="1182"/>
      <c r="L382" s="1182"/>
      <c r="M382" s="1182"/>
      <c r="N382" s="1182"/>
      <c r="O382" s="1182"/>
      <c r="P382" s="1182"/>
      <c r="Q382" s="1182"/>
      <c r="R382" s="1182"/>
      <c r="S382" s="1182"/>
      <c r="T382" s="1182"/>
      <c r="U382" s="1182"/>
      <c r="V382" s="1182"/>
      <c r="W382" s="1182"/>
      <c r="X382" s="1182"/>
      <c r="Y382" s="1182"/>
      <c r="Z382" s="1182"/>
      <c r="AA382" s="1182"/>
      <c r="AB382" s="1182"/>
      <c r="AC382" s="1182"/>
      <c r="AD382" s="1182"/>
      <c r="AE382" s="1182"/>
      <c r="AF382" s="1182"/>
      <c r="AG382" s="1182"/>
      <c r="AH382" s="1182"/>
      <c r="AI382" s="1182"/>
      <c r="AJ382" s="1182"/>
      <c r="AK382" s="1182"/>
      <c r="AL382" s="1182"/>
      <c r="AM382" s="1182"/>
      <c r="AN382" s="1182"/>
      <c r="AO382" s="806"/>
    </row>
    <row r="383" spans="1:88" s="41" customFormat="1" ht="20" x14ac:dyDescent="0.4">
      <c r="A383" s="763"/>
      <c r="B383" s="1183" t="s">
        <v>206</v>
      </c>
      <c r="C383" s="1183"/>
      <c r="D383" s="1183"/>
      <c r="E383" s="1183"/>
      <c r="F383" s="1183"/>
      <c r="G383" s="1183"/>
      <c r="H383" s="1183"/>
      <c r="I383" s="1183"/>
      <c r="J383" s="1183"/>
      <c r="K383" s="1183"/>
      <c r="L383" s="1183"/>
      <c r="M383" s="1183"/>
      <c r="N383" s="1183"/>
      <c r="O383" s="1183"/>
      <c r="P383" s="1183"/>
      <c r="Q383" s="1183"/>
      <c r="R383" s="1183"/>
      <c r="S383" s="1183"/>
      <c r="T383" s="1183"/>
      <c r="U383" s="1183"/>
      <c r="V383" s="1183"/>
      <c r="W383" s="1183"/>
      <c r="X383" s="1183"/>
      <c r="Y383" s="1183"/>
      <c r="Z383" s="1183"/>
      <c r="AA383" s="1183"/>
      <c r="AB383" s="1183"/>
      <c r="AC383" s="1183"/>
      <c r="AD383" s="1183"/>
      <c r="AE383" s="1183"/>
      <c r="AF383" s="1183"/>
      <c r="AG383" s="1183"/>
      <c r="AH383" s="1183"/>
      <c r="AI383" s="1183"/>
      <c r="AJ383" s="1183"/>
      <c r="AK383" s="1183"/>
      <c r="AL383" s="1183"/>
      <c r="AM383" s="1183"/>
      <c r="AN383" s="1183"/>
      <c r="AO383" s="806"/>
    </row>
    <row r="384" spans="1:88" s="46" customFormat="1" ht="20" x14ac:dyDescent="0.4">
      <c r="A384" s="763"/>
      <c r="B384" s="66"/>
      <c r="C384" s="66"/>
      <c r="D384" s="66"/>
      <c r="E384" s="66"/>
      <c r="F384" s="66"/>
      <c r="G384" s="66"/>
      <c r="H384" s="66"/>
      <c r="I384" s="66"/>
      <c r="J384" s="66"/>
      <c r="K384" s="66"/>
      <c r="L384" s="66"/>
      <c r="M384" s="66"/>
      <c r="N384" s="66"/>
      <c r="O384" s="66"/>
      <c r="P384" s="66"/>
      <c r="Q384" s="66"/>
      <c r="R384" s="66"/>
      <c r="S384" s="66"/>
      <c r="T384" s="66"/>
      <c r="U384" s="66"/>
      <c r="V384" s="66"/>
      <c r="W384" s="66"/>
      <c r="X384" s="66"/>
      <c r="Y384" s="66"/>
      <c r="Z384" s="66"/>
      <c r="AA384" s="66"/>
      <c r="AB384" s="66"/>
      <c r="AC384" s="66"/>
      <c r="AD384" s="66"/>
      <c r="AE384" s="66"/>
      <c r="AF384" s="66"/>
      <c r="AG384" s="66"/>
      <c r="AH384" s="66"/>
      <c r="AI384" s="66"/>
      <c r="AJ384" s="66"/>
      <c r="AK384" s="66"/>
      <c r="AL384" s="66"/>
      <c r="AM384" s="66"/>
      <c r="AN384" s="66"/>
      <c r="AO384" s="875"/>
      <c r="AP384" s="79"/>
      <c r="AQ384" s="79"/>
      <c r="AR384" s="79"/>
      <c r="AS384" s="79"/>
      <c r="AT384" s="79"/>
      <c r="AU384" s="79"/>
      <c r="AV384" s="79"/>
      <c r="AW384" s="79"/>
      <c r="AX384" s="79"/>
    </row>
    <row r="385" spans="1:50" s="46" customFormat="1" ht="20" x14ac:dyDescent="0.35">
      <c r="A385" s="876"/>
      <c r="B385" s="1184" t="s">
        <v>207</v>
      </c>
      <c r="C385" s="1184"/>
      <c r="D385" s="1184"/>
      <c r="E385" s="1184"/>
      <c r="F385" s="1184"/>
      <c r="G385" s="1184"/>
      <c r="H385" s="1184"/>
      <c r="I385" s="1184"/>
      <c r="J385" s="1184"/>
      <c r="K385" s="1184"/>
      <c r="L385" s="1184"/>
      <c r="M385" s="1184"/>
      <c r="N385" s="1184"/>
      <c r="O385" s="1184"/>
      <c r="P385" s="1184"/>
      <c r="Q385" s="1184"/>
      <c r="R385" s="1184"/>
      <c r="S385" s="1184"/>
      <c r="T385" s="1184"/>
      <c r="U385" s="1184"/>
      <c r="V385" s="1184"/>
      <c r="W385" s="1184"/>
      <c r="X385" s="1184"/>
      <c r="Y385" s="1184"/>
      <c r="Z385" s="1184"/>
      <c r="AA385" s="1184"/>
      <c r="AB385" s="1184"/>
      <c r="AC385" s="1184"/>
      <c r="AD385" s="1184"/>
      <c r="AE385" s="1184"/>
      <c r="AF385" s="1184"/>
      <c r="AG385" s="1184"/>
      <c r="AH385" s="1184"/>
      <c r="AI385" s="1184"/>
      <c r="AJ385" s="1184"/>
      <c r="AK385" s="1184"/>
      <c r="AL385" s="1184"/>
      <c r="AM385" s="1184"/>
      <c r="AN385" s="1184"/>
      <c r="AO385" s="875"/>
      <c r="AP385" s="79"/>
      <c r="AQ385" s="79"/>
      <c r="AR385" s="79"/>
      <c r="AS385" s="79"/>
      <c r="AT385" s="79"/>
      <c r="AU385" s="79"/>
      <c r="AV385" s="79"/>
      <c r="AW385" s="79"/>
      <c r="AX385" s="79"/>
    </row>
    <row r="386" spans="1:50" s="46" customFormat="1" ht="20" x14ac:dyDescent="0.35">
      <c r="A386" s="876"/>
      <c r="B386" s="1184"/>
      <c r="C386" s="1184"/>
      <c r="D386" s="1184"/>
      <c r="E386" s="1184"/>
      <c r="F386" s="1184"/>
      <c r="G386" s="1184"/>
      <c r="H386" s="1184"/>
      <c r="I386" s="1184"/>
      <c r="J386" s="1184"/>
      <c r="K386" s="1184"/>
      <c r="L386" s="1184"/>
      <c r="M386" s="1184"/>
      <c r="N386" s="1184"/>
      <c r="O386" s="1184"/>
      <c r="P386" s="1184"/>
      <c r="Q386" s="1184"/>
      <c r="R386" s="1184"/>
      <c r="S386" s="1184"/>
      <c r="T386" s="1184"/>
      <c r="U386" s="1184"/>
      <c r="V386" s="1184"/>
      <c r="W386" s="1184"/>
      <c r="X386" s="1184"/>
      <c r="Y386" s="1184"/>
      <c r="Z386" s="1184"/>
      <c r="AA386" s="1184"/>
      <c r="AB386" s="1184"/>
      <c r="AC386" s="1184"/>
      <c r="AD386" s="1184"/>
      <c r="AE386" s="1184"/>
      <c r="AF386" s="1184"/>
      <c r="AG386" s="1184"/>
      <c r="AH386" s="1184"/>
      <c r="AI386" s="1184"/>
      <c r="AJ386" s="1184"/>
      <c r="AK386" s="1184"/>
      <c r="AL386" s="1184"/>
      <c r="AM386" s="1184"/>
      <c r="AN386" s="1184"/>
      <c r="AO386" s="875"/>
      <c r="AP386" s="79"/>
      <c r="AQ386" s="79"/>
      <c r="AR386" s="79"/>
      <c r="AS386" s="79"/>
      <c r="AT386" s="79"/>
      <c r="AU386" s="79"/>
      <c r="AV386" s="79"/>
      <c r="AW386" s="79"/>
      <c r="AX386" s="79"/>
    </row>
    <row r="387" spans="1:50" s="46" customFormat="1" ht="20" x14ac:dyDescent="0.35">
      <c r="A387" s="876"/>
      <c r="B387" s="1182" t="s">
        <v>819</v>
      </c>
      <c r="C387" s="1182"/>
      <c r="D387" s="1182"/>
      <c r="E387" s="1182"/>
      <c r="F387" s="1182"/>
      <c r="G387" s="1182"/>
      <c r="H387" s="1182"/>
      <c r="I387" s="1182"/>
      <c r="J387" s="1182"/>
      <c r="K387" s="1182"/>
      <c r="L387" s="1182"/>
      <c r="M387" s="1182"/>
      <c r="N387" s="1182"/>
      <c r="O387" s="1182"/>
      <c r="P387" s="1182"/>
      <c r="Q387" s="1182"/>
      <c r="R387" s="1182"/>
      <c r="S387" s="1182"/>
      <c r="T387" s="1182"/>
      <c r="U387" s="1182"/>
      <c r="V387" s="1182"/>
      <c r="W387" s="1182"/>
      <c r="X387" s="1182"/>
      <c r="Y387" s="1182"/>
      <c r="Z387" s="1182"/>
      <c r="AA387" s="1182"/>
      <c r="AB387" s="1182"/>
      <c r="AC387" s="1182"/>
      <c r="AD387" s="1182"/>
      <c r="AE387" s="1182"/>
      <c r="AF387" s="1182"/>
      <c r="AG387" s="1182"/>
      <c r="AH387" s="1182"/>
      <c r="AI387" s="1182"/>
      <c r="AJ387" s="1182"/>
      <c r="AK387" s="1182"/>
      <c r="AL387" s="1182"/>
      <c r="AM387" s="1182"/>
      <c r="AN387" s="1182"/>
      <c r="AO387" s="875"/>
      <c r="AP387" s="79"/>
      <c r="AQ387" s="79"/>
      <c r="AR387" s="79"/>
      <c r="AS387" s="79"/>
      <c r="AT387" s="79"/>
      <c r="AU387" s="79"/>
      <c r="AV387" s="79"/>
      <c r="AW387" s="79"/>
      <c r="AX387" s="79"/>
    </row>
    <row r="388" spans="1:50" s="46" customFormat="1" ht="20" x14ac:dyDescent="0.35">
      <c r="A388" s="876"/>
      <c r="B388" s="1182"/>
      <c r="C388" s="1182"/>
      <c r="D388" s="1182"/>
      <c r="E388" s="1182"/>
      <c r="F388" s="1182"/>
      <c r="G388" s="1182"/>
      <c r="H388" s="1182"/>
      <c r="I388" s="1182"/>
      <c r="J388" s="1182"/>
      <c r="K388" s="1182"/>
      <c r="L388" s="1182"/>
      <c r="M388" s="1182"/>
      <c r="N388" s="1182"/>
      <c r="O388" s="1182"/>
      <c r="P388" s="1182"/>
      <c r="Q388" s="1182"/>
      <c r="R388" s="1182"/>
      <c r="S388" s="1182"/>
      <c r="T388" s="1182"/>
      <c r="U388" s="1182"/>
      <c r="V388" s="1182"/>
      <c r="W388" s="1182"/>
      <c r="X388" s="1182"/>
      <c r="Y388" s="1182"/>
      <c r="Z388" s="1182"/>
      <c r="AA388" s="1182"/>
      <c r="AB388" s="1182"/>
      <c r="AC388" s="1182"/>
      <c r="AD388" s="1182"/>
      <c r="AE388" s="1182"/>
      <c r="AF388" s="1182"/>
      <c r="AG388" s="1182"/>
      <c r="AH388" s="1182"/>
      <c r="AI388" s="1182"/>
      <c r="AJ388" s="1182"/>
      <c r="AK388" s="1182"/>
      <c r="AL388" s="1182"/>
      <c r="AM388" s="1182"/>
      <c r="AN388" s="1182"/>
      <c r="AO388" s="875"/>
      <c r="AP388" s="79"/>
      <c r="AQ388" s="79"/>
      <c r="AR388" s="79"/>
      <c r="AS388" s="79"/>
      <c r="AT388" s="79"/>
      <c r="AU388" s="79"/>
      <c r="AV388" s="79"/>
      <c r="AW388" s="79"/>
      <c r="AX388" s="79"/>
    </row>
    <row r="389" spans="1:50" s="7" customFormat="1" ht="28.5" customHeight="1" x14ac:dyDescent="0.35">
      <c r="A389" s="877"/>
      <c r="C389" s="20"/>
      <c r="D389" s="20"/>
      <c r="E389" s="20"/>
      <c r="F389" s="20"/>
      <c r="G389" s="20"/>
      <c r="H389" s="20"/>
      <c r="I389" s="20"/>
      <c r="J389" s="20"/>
      <c r="K389" s="20"/>
      <c r="L389" s="20"/>
      <c r="M389" s="20"/>
      <c r="N389" s="20"/>
      <c r="O389" s="20"/>
      <c r="P389" s="20"/>
      <c r="Q389" s="20"/>
      <c r="R389" s="20"/>
      <c r="S389" s="20"/>
      <c r="T389" s="20"/>
      <c r="U389" s="20"/>
      <c r="V389" s="20"/>
      <c r="W389" s="20"/>
      <c r="X389" s="20"/>
      <c r="Y389" s="20"/>
      <c r="Z389" s="20"/>
      <c r="AA389" s="20"/>
      <c r="AB389" s="20"/>
      <c r="AC389" s="20"/>
      <c r="AD389" s="20"/>
      <c r="AE389" s="20"/>
      <c r="AF389" s="20"/>
      <c r="AG389" s="20"/>
      <c r="AH389" s="20"/>
      <c r="AI389" s="20"/>
      <c r="AJ389" s="20"/>
      <c r="AK389" s="20"/>
      <c r="AL389" s="20"/>
      <c r="AM389" s="20"/>
      <c r="AN389" s="20"/>
      <c r="AO389" s="878"/>
      <c r="AP389" s="28"/>
      <c r="AQ389" s="28"/>
      <c r="AR389" s="28"/>
      <c r="AS389" s="28"/>
      <c r="AT389" s="28"/>
      <c r="AU389" s="28"/>
      <c r="AV389" s="28"/>
      <c r="AW389" s="28"/>
      <c r="AX389" s="28"/>
    </row>
    <row r="390" spans="1:50" s="46" customFormat="1" ht="28.5" customHeight="1" x14ac:dyDescent="0.4">
      <c r="A390" s="876"/>
      <c r="B390" s="41" t="s">
        <v>208</v>
      </c>
      <c r="C390" s="41"/>
      <c r="D390" s="41"/>
      <c r="E390" s="41"/>
      <c r="F390" s="41"/>
      <c r="G390" s="41"/>
      <c r="H390" s="41"/>
      <c r="I390" s="41"/>
      <c r="J390" s="1185"/>
      <c r="K390" s="1185"/>
      <c r="L390" s="1185"/>
      <c r="M390" s="1185"/>
      <c r="N390" s="1185"/>
      <c r="O390" s="1185"/>
      <c r="P390" s="1185"/>
      <c r="Q390" s="1185"/>
      <c r="R390" s="1185"/>
      <c r="S390" s="1185"/>
      <c r="T390" s="1185"/>
      <c r="U390" s="1185"/>
      <c r="V390" s="1185"/>
      <c r="W390" s="1185"/>
      <c r="X390" s="1185"/>
      <c r="Y390" s="41"/>
      <c r="Z390" s="41"/>
      <c r="AA390" s="41" t="s">
        <v>209</v>
      </c>
      <c r="AB390" s="41"/>
      <c r="AC390" s="41"/>
      <c r="AD390" s="1186"/>
      <c r="AE390" s="1186"/>
      <c r="AF390" s="1186"/>
      <c r="AG390" s="1186"/>
      <c r="AH390" s="1186"/>
      <c r="AI390" s="1186"/>
      <c r="AJ390" s="1186"/>
      <c r="AK390" s="1186"/>
      <c r="AL390" s="1186"/>
      <c r="AM390" s="1186"/>
      <c r="AN390" s="66"/>
      <c r="AO390" s="875"/>
      <c r="AP390" s="79"/>
      <c r="AQ390" s="79"/>
      <c r="AR390" s="79"/>
      <c r="AS390" s="79"/>
      <c r="AT390" s="79"/>
      <c r="AU390" s="79"/>
      <c r="AV390" s="79"/>
      <c r="AW390" s="79"/>
      <c r="AX390" s="79"/>
    </row>
    <row r="391" spans="1:50" s="46" customFormat="1" ht="28.5" customHeight="1" x14ac:dyDescent="0.4">
      <c r="A391" s="876"/>
      <c r="B391" s="41"/>
      <c r="C391" s="41"/>
      <c r="D391" s="41"/>
      <c r="E391" s="41"/>
      <c r="F391" s="41"/>
      <c r="G391" s="41"/>
      <c r="H391" s="41"/>
      <c r="I391" s="41"/>
      <c r="J391" s="831"/>
      <c r="K391" s="831"/>
      <c r="L391" s="831"/>
      <c r="M391" s="831"/>
      <c r="N391" s="831"/>
      <c r="O391" s="831"/>
      <c r="P391" s="831"/>
      <c r="Q391" s="831"/>
      <c r="R391" s="831"/>
      <c r="S391" s="831"/>
      <c r="T391" s="831"/>
      <c r="U391" s="831"/>
      <c r="V391" s="831"/>
      <c r="W391" s="831"/>
      <c r="X391" s="831"/>
      <c r="Y391" s="41"/>
      <c r="Z391" s="41"/>
      <c r="AA391" s="41"/>
      <c r="AB391" s="41"/>
      <c r="AC391" s="41"/>
      <c r="AD391" s="41"/>
      <c r="AE391" s="41"/>
      <c r="AF391" s="41"/>
      <c r="AG391" s="41"/>
      <c r="AH391" s="41"/>
      <c r="AI391" s="41"/>
      <c r="AJ391" s="41"/>
      <c r="AK391" s="41"/>
      <c r="AL391" s="41"/>
      <c r="AM391" s="41"/>
      <c r="AN391" s="66"/>
      <c r="AO391" s="875"/>
      <c r="AP391" s="79"/>
      <c r="AQ391" s="79"/>
      <c r="AR391" s="79"/>
      <c r="AS391" s="79"/>
      <c r="AT391" s="79"/>
      <c r="AU391" s="79"/>
      <c r="AV391" s="79"/>
      <c r="AW391" s="79"/>
      <c r="AX391" s="79"/>
    </row>
    <row r="392" spans="1:50" s="46" customFormat="1" ht="23.25" customHeight="1" x14ac:dyDescent="0.4">
      <c r="A392" s="876"/>
      <c r="B392" s="41" t="s">
        <v>210</v>
      </c>
      <c r="C392" s="41"/>
      <c r="D392" s="41"/>
      <c r="E392" s="41"/>
      <c r="F392" s="41"/>
      <c r="G392" s="41"/>
      <c r="H392" s="41"/>
      <c r="I392" s="41"/>
      <c r="J392" s="1223"/>
      <c r="K392" s="1223"/>
      <c r="L392" s="1223"/>
      <c r="M392" s="1223"/>
      <c r="N392" s="1223"/>
      <c r="O392" s="1223"/>
      <c r="P392" s="1223"/>
      <c r="Q392" s="1223"/>
      <c r="R392" s="1223"/>
      <c r="S392" s="1223"/>
      <c r="T392" s="1223"/>
      <c r="U392" s="1223"/>
      <c r="V392" s="1223"/>
      <c r="W392" s="1223"/>
      <c r="X392" s="1223"/>
      <c r="Y392" s="41"/>
      <c r="Z392" s="41"/>
      <c r="AA392" s="41"/>
      <c r="AB392" s="41"/>
      <c r="AC392" s="41"/>
      <c r="AD392" s="41"/>
      <c r="AE392" s="41"/>
      <c r="AF392" s="41"/>
      <c r="AG392" s="41"/>
      <c r="AH392" s="41"/>
      <c r="AI392" s="41"/>
      <c r="AJ392" s="41"/>
      <c r="AK392" s="41"/>
      <c r="AL392" s="41"/>
      <c r="AM392" s="41"/>
      <c r="AN392" s="66"/>
      <c r="AO392" s="875"/>
      <c r="AP392" s="79"/>
      <c r="AQ392" s="79"/>
      <c r="AR392" s="79"/>
      <c r="AS392" s="79"/>
      <c r="AT392" s="79"/>
      <c r="AU392" s="79"/>
      <c r="AV392" s="79"/>
      <c r="AW392" s="79"/>
      <c r="AX392" s="79"/>
    </row>
    <row r="393" spans="1:50" s="7" customFormat="1" ht="23.25" customHeight="1" x14ac:dyDescent="0.35">
      <c r="A393" s="877"/>
      <c r="B393" s="3"/>
      <c r="C393" s="3"/>
      <c r="D393" s="3"/>
      <c r="E393" s="3"/>
      <c r="F393" s="3"/>
      <c r="G393" s="3"/>
      <c r="H393" s="3"/>
      <c r="I393" s="3"/>
      <c r="J393" s="40"/>
      <c r="K393" s="40"/>
      <c r="L393" s="40"/>
      <c r="M393" s="40"/>
      <c r="N393" s="40"/>
      <c r="O393" s="40"/>
      <c r="P393" s="40"/>
      <c r="Q393" s="40"/>
      <c r="R393" s="40"/>
      <c r="S393" s="40"/>
      <c r="T393" s="40"/>
      <c r="U393" s="40"/>
      <c r="V393" s="40"/>
      <c r="W393" s="40"/>
      <c r="X393" s="40"/>
      <c r="Y393" s="3"/>
      <c r="Z393" s="3"/>
      <c r="AA393" s="3"/>
      <c r="AB393" s="3"/>
      <c r="AC393" s="3"/>
      <c r="AD393" s="3"/>
      <c r="AE393" s="3"/>
      <c r="AF393" s="3"/>
      <c r="AG393" s="3"/>
      <c r="AH393" s="3"/>
      <c r="AI393" s="3"/>
      <c r="AJ393" s="3"/>
      <c r="AK393" s="3"/>
      <c r="AL393" s="3"/>
      <c r="AM393" s="3"/>
      <c r="AN393" s="20"/>
      <c r="AO393" s="878"/>
      <c r="AP393" s="28"/>
      <c r="AQ393" s="28"/>
      <c r="AR393" s="28"/>
      <c r="AS393" s="28"/>
      <c r="AT393" s="28"/>
      <c r="AU393" s="28"/>
      <c r="AV393" s="28"/>
      <c r="AW393" s="28"/>
      <c r="AX393" s="28"/>
    </row>
    <row r="394" spans="1:50" ht="17.149999999999999" customHeight="1" x14ac:dyDescent="0.35">
      <c r="A394" s="792"/>
      <c r="B394" s="34"/>
      <c r="C394" s="34"/>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12"/>
      <c r="AG394" s="12"/>
      <c r="AH394" s="12"/>
      <c r="AI394" s="13"/>
      <c r="AJ394" s="12"/>
      <c r="AK394" s="14"/>
      <c r="AL394" s="14"/>
      <c r="AM394" s="14"/>
      <c r="AN394" s="14"/>
      <c r="AO394" s="793"/>
    </row>
    <row r="395" spans="1:50" s="41" customFormat="1" ht="63.75" customHeight="1" x14ac:dyDescent="0.4">
      <c r="A395" s="876"/>
      <c r="B395" s="1224" t="s">
        <v>211</v>
      </c>
      <c r="C395" s="1224"/>
      <c r="D395" s="1224"/>
      <c r="E395" s="1224"/>
      <c r="F395" s="1224"/>
      <c r="G395" s="1224"/>
      <c r="H395" s="1224"/>
      <c r="I395" s="1224"/>
      <c r="J395" s="1224"/>
      <c r="K395" s="1224"/>
      <c r="L395" s="1224"/>
      <c r="M395" s="1224"/>
      <c r="N395" s="1224"/>
      <c r="O395" s="1224"/>
      <c r="P395" s="1224"/>
      <c r="Q395" s="1224"/>
      <c r="R395" s="1224"/>
      <c r="S395" s="1224"/>
      <c r="T395" s="1224"/>
      <c r="U395" s="1224"/>
      <c r="V395" s="1224"/>
      <c r="W395" s="1224"/>
      <c r="X395" s="1224"/>
      <c r="Y395" s="1224"/>
      <c r="Z395" s="1224"/>
      <c r="AA395" s="1224"/>
      <c r="AB395" s="1224"/>
      <c r="AC395" s="1224"/>
      <c r="AD395" s="1224"/>
      <c r="AE395" s="1224"/>
      <c r="AF395" s="1224"/>
      <c r="AG395" s="1224"/>
      <c r="AH395" s="1224"/>
      <c r="AI395" s="1224"/>
      <c r="AJ395" s="1224"/>
      <c r="AK395" s="1224"/>
      <c r="AL395" s="1224"/>
      <c r="AM395" s="1224"/>
      <c r="AN395" s="1224"/>
      <c r="AO395" s="879"/>
    </row>
    <row r="396" spans="1:50" s="41" customFormat="1" ht="27" customHeight="1" x14ac:dyDescent="0.4">
      <c r="A396" s="787"/>
      <c r="AO396" s="806"/>
    </row>
    <row r="397" spans="1:50" s="41" customFormat="1" ht="39.75" customHeight="1" x14ac:dyDescent="0.4">
      <c r="A397" s="787"/>
      <c r="B397" s="1202" t="s">
        <v>212</v>
      </c>
      <c r="C397" s="1202"/>
      <c r="D397" s="1202"/>
      <c r="E397" s="1202"/>
      <c r="F397" s="1202"/>
      <c r="G397" s="1202"/>
      <c r="H397" s="1202"/>
      <c r="I397" s="1202"/>
      <c r="J397" s="1202"/>
      <c r="K397" s="1202"/>
      <c r="L397" s="1202"/>
      <c r="M397" s="1202"/>
      <c r="N397" s="1202"/>
      <c r="O397" s="1202"/>
      <c r="P397" s="51" t="s">
        <v>213</v>
      </c>
      <c r="Q397" s="1185"/>
      <c r="R397" s="1185"/>
      <c r="S397" s="1185"/>
      <c r="T397" s="1185"/>
      <c r="U397" s="1185"/>
      <c r="V397" s="1185"/>
      <c r="W397" s="1185"/>
      <c r="X397" s="1185"/>
      <c r="Y397" s="1185"/>
      <c r="Z397" s="1185"/>
      <c r="AA397" s="1185"/>
      <c r="AB397" s="1185"/>
      <c r="AC397" s="1185"/>
      <c r="AD397" s="1185"/>
      <c r="AE397" s="1185"/>
      <c r="AF397" s="1185"/>
      <c r="AG397" s="1185"/>
      <c r="AH397" s="1185"/>
      <c r="AI397" s="1185"/>
      <c r="AJ397" s="1185"/>
      <c r="AK397" s="1185"/>
      <c r="AL397" s="1185"/>
      <c r="AM397" s="1185"/>
      <c r="AN397" s="1185"/>
      <c r="AO397" s="806"/>
    </row>
    <row r="398" spans="1:50" s="41" customFormat="1" ht="20" x14ac:dyDescent="0.4">
      <c r="A398" s="787"/>
      <c r="B398" s="604"/>
      <c r="C398" s="604"/>
      <c r="D398" s="604"/>
      <c r="E398" s="604"/>
      <c r="F398" s="604"/>
      <c r="G398" s="604"/>
      <c r="H398" s="604"/>
      <c r="I398" s="604"/>
      <c r="J398" s="604"/>
      <c r="K398" s="604"/>
      <c r="L398" s="604"/>
      <c r="M398" s="604"/>
      <c r="N398" s="604"/>
      <c r="O398" s="604"/>
      <c r="P398" s="51"/>
      <c r="Q398" s="880"/>
      <c r="R398" s="880"/>
      <c r="S398" s="880"/>
      <c r="T398" s="880"/>
      <c r="U398" s="880"/>
      <c r="V398" s="880"/>
      <c r="W398" s="880"/>
      <c r="X398" s="880"/>
      <c r="Y398" s="880"/>
      <c r="Z398" s="880"/>
      <c r="AA398" s="880"/>
      <c r="AB398" s="880"/>
      <c r="AC398" s="880"/>
      <c r="AD398" s="880"/>
      <c r="AE398" s="880"/>
      <c r="AF398" s="880"/>
      <c r="AG398" s="880"/>
      <c r="AH398" s="880"/>
      <c r="AI398" s="880"/>
      <c r="AJ398" s="880"/>
      <c r="AK398" s="880"/>
      <c r="AL398" s="880"/>
      <c r="AM398" s="880"/>
      <c r="AN398" s="880"/>
      <c r="AO398" s="806"/>
    </row>
    <row r="399" spans="1:50" s="41" customFormat="1" ht="27" customHeight="1" x14ac:dyDescent="0.4">
      <c r="A399" s="787"/>
      <c r="B399" s="1202" t="s">
        <v>214</v>
      </c>
      <c r="C399" s="1202"/>
      <c r="D399" s="1202"/>
      <c r="E399" s="1202"/>
      <c r="F399" s="1202"/>
      <c r="G399" s="1202"/>
      <c r="H399" s="1202"/>
      <c r="I399" s="1202"/>
      <c r="J399" s="1202"/>
      <c r="K399" s="1202"/>
      <c r="L399" s="1202"/>
      <c r="M399" s="1202"/>
      <c r="N399" s="1202"/>
      <c r="O399" s="1202"/>
      <c r="P399" s="41" t="s">
        <v>213</v>
      </c>
      <c r="Q399" s="1185"/>
      <c r="R399" s="1185"/>
      <c r="S399" s="1185"/>
      <c r="T399" s="1185"/>
      <c r="U399" s="1185"/>
      <c r="V399" s="1185"/>
      <c r="W399" s="1185"/>
      <c r="X399" s="1185"/>
      <c r="Y399" s="1185"/>
      <c r="Z399" s="1185"/>
      <c r="AA399" s="1185"/>
      <c r="AB399" s="1185"/>
      <c r="AC399" s="1185"/>
      <c r="AD399" s="1185"/>
      <c r="AE399" s="1185"/>
      <c r="AF399" s="1185"/>
      <c r="AG399" s="1185"/>
      <c r="AH399" s="1185"/>
      <c r="AI399" s="1185"/>
      <c r="AJ399" s="1185"/>
      <c r="AK399" s="1185"/>
      <c r="AL399" s="1185"/>
      <c r="AM399" s="1185"/>
      <c r="AN399" s="1185"/>
      <c r="AO399" s="806"/>
    </row>
    <row r="400" spans="1:50" s="41" customFormat="1" ht="13.5" customHeight="1" x14ac:dyDescent="0.4">
      <c r="A400" s="787"/>
      <c r="B400" s="1202"/>
      <c r="C400" s="1202"/>
      <c r="D400" s="1202"/>
      <c r="E400" s="1202"/>
      <c r="F400" s="1202"/>
      <c r="G400" s="1202"/>
      <c r="H400" s="1202"/>
      <c r="I400" s="1202"/>
      <c r="J400" s="1202"/>
      <c r="K400" s="1202"/>
      <c r="L400" s="1202"/>
      <c r="M400" s="1202"/>
      <c r="N400" s="1202"/>
      <c r="O400" s="1202"/>
      <c r="AO400" s="806"/>
    </row>
    <row r="401" spans="1:75" s="41" customFormat="1" ht="40.5" customHeight="1" x14ac:dyDescent="0.4">
      <c r="A401" s="787"/>
      <c r="B401" s="1219" t="s">
        <v>215</v>
      </c>
      <c r="C401" s="1219"/>
      <c r="D401" s="1219"/>
      <c r="E401" s="1219"/>
      <c r="F401" s="1219"/>
      <c r="G401" s="1219"/>
      <c r="H401" s="1219"/>
      <c r="I401" s="1219"/>
      <c r="J401" s="1219"/>
      <c r="K401" s="1219"/>
      <c r="L401" s="1219"/>
      <c r="M401" s="1219"/>
      <c r="N401" s="1219"/>
      <c r="O401" s="1219"/>
      <c r="AO401" s="806"/>
    </row>
    <row r="402" spans="1:75" s="41" customFormat="1" ht="9" customHeight="1" x14ac:dyDescent="0.4">
      <c r="A402" s="787"/>
      <c r="AO402" s="806"/>
    </row>
    <row r="403" spans="1:75" s="41" customFormat="1" ht="27" customHeight="1" x14ac:dyDescent="0.4">
      <c r="A403" s="787"/>
      <c r="B403" s="1220" t="s">
        <v>216</v>
      </c>
      <c r="C403" s="1220"/>
      <c r="D403" s="1220"/>
      <c r="E403" s="1220"/>
      <c r="F403" s="1220"/>
      <c r="G403" s="1220"/>
      <c r="H403" s="1220"/>
      <c r="I403" s="1220"/>
      <c r="J403" s="1220"/>
      <c r="K403" s="1220"/>
      <c r="L403" s="1220"/>
      <c r="M403" s="1220"/>
      <c r="N403" s="1220"/>
      <c r="O403" s="1220"/>
      <c r="P403" s="41" t="s">
        <v>213</v>
      </c>
      <c r="Q403" s="1185"/>
      <c r="R403" s="1185"/>
      <c r="S403" s="1185"/>
      <c r="T403" s="1185"/>
      <c r="U403" s="1185"/>
      <c r="V403" s="1185"/>
      <c r="W403" s="1185"/>
      <c r="X403" s="1185"/>
      <c r="Y403" s="1185"/>
      <c r="Z403" s="1185"/>
      <c r="AA403" s="1185"/>
      <c r="AB403" s="1185"/>
      <c r="AC403" s="1185"/>
      <c r="AD403" s="1185"/>
      <c r="AE403" s="1185"/>
      <c r="AF403" s="1185"/>
      <c r="AG403" s="1185"/>
      <c r="AH403" s="1185"/>
      <c r="AI403" s="1185"/>
      <c r="AJ403" s="1185"/>
      <c r="AK403" s="1185"/>
      <c r="AL403" s="1185"/>
      <c r="AM403" s="1185"/>
      <c r="AN403" s="1185"/>
      <c r="AO403" s="806"/>
    </row>
    <row r="404" spans="1:75" ht="27" customHeight="1" x14ac:dyDescent="0.4">
      <c r="A404" s="858"/>
      <c r="L404" s="29"/>
      <c r="Q404" s="1221" t="s">
        <v>217</v>
      </c>
      <c r="R404" s="1221"/>
      <c r="S404" s="1221"/>
      <c r="T404" s="1221"/>
      <c r="U404" s="1221"/>
      <c r="V404" s="1221"/>
      <c r="W404" s="1221"/>
      <c r="X404" s="1221"/>
      <c r="Y404" s="1221"/>
      <c r="Z404" s="1221"/>
      <c r="AA404" s="1221"/>
      <c r="AB404" s="1221"/>
      <c r="AC404" s="1221"/>
      <c r="AD404" s="1221"/>
      <c r="AE404" s="1221"/>
      <c r="AF404" s="1221"/>
      <c r="AG404" s="1221"/>
      <c r="AH404" s="1221"/>
      <c r="AI404" s="1221"/>
      <c r="AJ404" s="1221"/>
      <c r="AK404" s="1221"/>
      <c r="AL404" s="1221"/>
      <c r="AM404" s="1221"/>
      <c r="AO404" s="793"/>
      <c r="BA404" s="881"/>
      <c r="BB404" s="881"/>
      <c r="BC404" s="881"/>
      <c r="BD404" s="881"/>
      <c r="BE404" s="881"/>
      <c r="BF404" s="370"/>
      <c r="BG404" s="370"/>
      <c r="BH404" s="370"/>
      <c r="BI404" s="370"/>
      <c r="BJ404" s="370"/>
      <c r="BK404" s="370"/>
      <c r="BL404" s="370"/>
      <c r="BM404" s="370"/>
      <c r="BN404" s="370"/>
      <c r="BO404" s="370"/>
      <c r="BP404" s="370"/>
      <c r="BQ404" s="370"/>
      <c r="BR404" s="370"/>
      <c r="BS404" s="370"/>
      <c r="BT404" s="370"/>
      <c r="BU404" s="370"/>
      <c r="BV404" s="370"/>
      <c r="BW404" s="370"/>
    </row>
    <row r="405" spans="1:75" ht="27" customHeight="1" x14ac:dyDescent="0.4">
      <c r="A405" s="858"/>
      <c r="L405" s="29"/>
      <c r="Q405" s="29"/>
      <c r="R405" s="29"/>
      <c r="S405" s="29"/>
      <c r="T405" s="29"/>
      <c r="U405" s="29"/>
      <c r="V405" s="29"/>
      <c r="W405" s="29"/>
      <c r="X405" s="29"/>
      <c r="Y405" s="29"/>
      <c r="Z405" s="29"/>
      <c r="AO405" s="793"/>
      <c r="BA405" s="881"/>
      <c r="BB405" s="881"/>
      <c r="BC405" s="881"/>
      <c r="BD405" s="881"/>
      <c r="BE405" s="881"/>
      <c r="BF405" s="370"/>
      <c r="BG405" s="370"/>
      <c r="BH405" s="370"/>
      <c r="BI405" s="370"/>
      <c r="BJ405" s="370"/>
      <c r="BK405" s="370"/>
      <c r="BL405" s="370"/>
      <c r="BM405" s="370"/>
      <c r="BN405" s="370"/>
      <c r="BO405" s="370"/>
      <c r="BP405" s="370"/>
      <c r="BQ405" s="370"/>
      <c r="BR405" s="370"/>
      <c r="BS405" s="370"/>
      <c r="BT405" s="370"/>
      <c r="BU405" s="370"/>
      <c r="BV405" s="370"/>
      <c r="BW405" s="370"/>
    </row>
    <row r="406" spans="1:75" ht="27" customHeight="1" x14ac:dyDescent="0.4">
      <c r="A406" s="858"/>
      <c r="L406" s="29"/>
      <c r="Q406" s="29"/>
      <c r="R406" s="29"/>
      <c r="S406" s="29"/>
      <c r="T406" s="29"/>
      <c r="U406" s="29"/>
      <c r="V406" s="29"/>
      <c r="W406" s="29"/>
      <c r="X406" s="29"/>
      <c r="Y406" s="29"/>
      <c r="Z406" s="29"/>
      <c r="AO406" s="793"/>
      <c r="BA406" s="881"/>
    </row>
    <row r="407" spans="1:75" ht="41.25" customHeight="1" x14ac:dyDescent="0.4">
      <c r="A407" s="858"/>
      <c r="B407" s="1222" t="s">
        <v>218</v>
      </c>
      <c r="C407" s="1222"/>
      <c r="D407" s="1222"/>
      <c r="E407" s="1222"/>
      <c r="F407" s="1222"/>
      <c r="G407" s="1222"/>
      <c r="H407" s="1222"/>
      <c r="I407" s="1222"/>
      <c r="J407" s="1222"/>
      <c r="K407" s="1222"/>
      <c r="L407" s="1222"/>
      <c r="M407" s="1222"/>
      <c r="N407" s="1222"/>
      <c r="O407" s="1222"/>
      <c r="P407" s="1222"/>
      <c r="Q407" s="1222"/>
      <c r="R407" s="1222"/>
      <c r="S407" s="1222"/>
      <c r="T407" s="1222"/>
      <c r="U407" s="1222"/>
      <c r="V407" s="1222"/>
      <c r="W407" s="1222"/>
      <c r="X407" s="1222"/>
      <c r="Y407" s="1222"/>
      <c r="Z407" s="1222"/>
      <c r="AA407" s="1222"/>
      <c r="AB407" s="1222"/>
      <c r="AC407" s="1222"/>
      <c r="AD407" s="1222"/>
      <c r="AE407" s="1222"/>
      <c r="AF407" s="1222"/>
      <c r="AG407" s="1222"/>
      <c r="AH407" s="1222"/>
      <c r="AI407" s="1222"/>
      <c r="AJ407" s="1222"/>
      <c r="AK407" s="1222"/>
      <c r="AL407" s="1222"/>
      <c r="AM407" s="1222"/>
      <c r="AN407" s="1222"/>
      <c r="AO407" s="793"/>
    </row>
    <row r="408" spans="1:75" ht="3.75" customHeight="1" x14ac:dyDescent="0.4">
      <c r="A408" s="858"/>
      <c r="B408" s="101"/>
      <c r="C408" s="101"/>
      <c r="D408" s="101"/>
      <c r="E408" s="101"/>
      <c r="F408" s="101"/>
      <c r="G408" s="101"/>
      <c r="H408" s="101"/>
      <c r="I408" s="101"/>
      <c r="J408" s="101"/>
      <c r="K408" s="101"/>
      <c r="L408" s="101"/>
      <c r="M408" s="101"/>
      <c r="N408" s="101"/>
      <c r="O408" s="101"/>
      <c r="P408" s="101"/>
      <c r="Q408" s="101"/>
      <c r="R408" s="101"/>
      <c r="S408" s="101"/>
      <c r="T408" s="101"/>
      <c r="U408" s="101"/>
      <c r="V408" s="101"/>
      <c r="W408" s="101"/>
      <c r="X408" s="101"/>
      <c r="Y408" s="101"/>
      <c r="Z408" s="101"/>
      <c r="AA408" s="101"/>
      <c r="AB408" s="101"/>
      <c r="AC408" s="101"/>
      <c r="AD408" s="101"/>
      <c r="AE408" s="101"/>
      <c r="AF408" s="101"/>
      <c r="AG408" s="101"/>
      <c r="AH408" s="101"/>
      <c r="AI408" s="101"/>
      <c r="AJ408" s="101"/>
      <c r="AK408" s="101"/>
      <c r="AL408" s="101"/>
      <c r="AM408" s="101"/>
      <c r="AN408" s="101"/>
      <c r="AO408" s="793"/>
    </row>
    <row r="409" spans="1:75" ht="3" customHeight="1" x14ac:dyDescent="0.4">
      <c r="A409" s="858"/>
      <c r="B409" s="597"/>
      <c r="AO409" s="793"/>
    </row>
    <row r="410" spans="1:75" ht="21" customHeight="1" x14ac:dyDescent="0.4">
      <c r="A410" s="858"/>
      <c r="B410" s="80" t="s">
        <v>219</v>
      </c>
      <c r="C410" s="30"/>
      <c r="D410" s="30"/>
      <c r="E410" s="30"/>
      <c r="F410" s="30"/>
      <c r="G410" s="30"/>
      <c r="H410" s="30"/>
      <c r="I410" s="30"/>
      <c r="J410" s="30"/>
      <c r="K410" s="30"/>
      <c r="L410" s="30"/>
      <c r="M410" s="30"/>
      <c r="N410" s="30"/>
      <c r="O410" s="30"/>
      <c r="P410" s="30"/>
      <c r="Q410" s="30"/>
      <c r="R410" s="30"/>
      <c r="S410" s="30"/>
      <c r="T410" s="30"/>
      <c r="U410" s="30"/>
      <c r="V410" s="30"/>
      <c r="W410" s="30"/>
      <c r="X410" s="30"/>
      <c r="Y410" s="30"/>
      <c r="Z410" s="30"/>
      <c r="AA410" s="30"/>
      <c r="AB410" s="30"/>
      <c r="AC410" s="30"/>
      <c r="AD410" s="30"/>
      <c r="AE410" s="30"/>
      <c r="AF410" s="30"/>
      <c r="AG410" s="30"/>
      <c r="AH410" s="30"/>
      <c r="AI410" s="30"/>
      <c r="AJ410" s="30"/>
      <c r="AK410" s="30"/>
      <c r="AL410" s="30"/>
      <c r="AM410" s="30"/>
      <c r="AN410" s="30"/>
      <c r="AO410" s="793"/>
    </row>
    <row r="411" spans="1:75" ht="13.5" customHeight="1" x14ac:dyDescent="0.4">
      <c r="A411" s="858"/>
      <c r="B411" s="30"/>
      <c r="C411" s="30"/>
      <c r="D411" s="30"/>
      <c r="E411" s="30"/>
      <c r="F411" s="30"/>
      <c r="G411" s="30"/>
      <c r="H411" s="30"/>
      <c r="I411" s="30"/>
      <c r="J411" s="30"/>
      <c r="K411" s="30"/>
      <c r="L411" s="30"/>
      <c r="M411" s="30"/>
      <c r="N411" s="30"/>
      <c r="O411" s="30"/>
      <c r="P411" s="30"/>
      <c r="Q411" s="30"/>
      <c r="R411" s="30"/>
      <c r="S411" s="30"/>
      <c r="T411" s="30"/>
      <c r="U411" s="30"/>
      <c r="V411" s="30"/>
      <c r="W411" s="30"/>
      <c r="X411" s="30"/>
      <c r="Y411" s="30"/>
      <c r="Z411" s="30"/>
      <c r="AA411" s="30"/>
      <c r="AB411" s="30"/>
      <c r="AC411" s="30"/>
      <c r="AD411" s="30"/>
      <c r="AE411" s="30"/>
      <c r="AF411" s="30"/>
      <c r="AG411" s="30"/>
      <c r="AH411" s="30"/>
      <c r="AI411" s="30"/>
      <c r="AJ411" s="30"/>
      <c r="AK411" s="30"/>
      <c r="AL411" s="30"/>
      <c r="AM411" s="30"/>
      <c r="AN411" s="30"/>
      <c r="AO411" s="793"/>
    </row>
    <row r="412" spans="1:75" ht="8.5" customHeight="1" x14ac:dyDescent="0.35">
      <c r="A412" s="810"/>
      <c r="B412" s="882"/>
      <c r="C412" s="882"/>
      <c r="D412" s="882"/>
      <c r="E412" s="882"/>
      <c r="F412" s="882"/>
      <c r="G412" s="882"/>
      <c r="H412" s="882"/>
      <c r="I412" s="882"/>
      <c r="J412" s="882"/>
      <c r="K412" s="882"/>
      <c r="L412" s="882"/>
      <c r="M412" s="882"/>
      <c r="N412" s="882"/>
      <c r="O412" s="882"/>
      <c r="P412" s="882"/>
      <c r="Q412" s="882"/>
      <c r="R412" s="882"/>
      <c r="S412" s="882"/>
      <c r="T412" s="882"/>
      <c r="U412" s="882"/>
      <c r="V412" s="882"/>
      <c r="W412" s="882"/>
      <c r="X412" s="882"/>
      <c r="Y412" s="882"/>
      <c r="Z412" s="882"/>
      <c r="AA412" s="882"/>
      <c r="AB412" s="882"/>
      <c r="AC412" s="882"/>
      <c r="AD412" s="882"/>
      <c r="AE412" s="882"/>
      <c r="AF412" s="882"/>
      <c r="AG412" s="882"/>
      <c r="AH412" s="882"/>
      <c r="AI412" s="882"/>
      <c r="AJ412" s="882"/>
      <c r="AK412" s="882"/>
      <c r="AL412" s="882"/>
      <c r="AM412" s="882"/>
      <c r="AN412" s="882"/>
      <c r="AO412" s="829"/>
    </row>
    <row r="413" spans="1:75" ht="17.149999999999999" customHeight="1" x14ac:dyDescent="0.35">
      <c r="B413" s="30"/>
      <c r="C413" s="30"/>
      <c r="D413" s="30"/>
      <c r="E413" s="30"/>
      <c r="F413" s="30"/>
      <c r="G413" s="30"/>
      <c r="H413" s="30"/>
      <c r="I413" s="30"/>
      <c r="J413" s="30"/>
      <c r="K413" s="30"/>
      <c r="L413" s="30"/>
      <c r="M413" s="30"/>
      <c r="N413" s="30"/>
      <c r="O413" s="30"/>
      <c r="P413" s="30"/>
      <c r="Q413" s="30"/>
      <c r="R413" s="30"/>
      <c r="S413" s="30"/>
      <c r="T413" s="30"/>
      <c r="U413" s="30"/>
      <c r="V413" s="30"/>
      <c r="W413" s="30"/>
      <c r="X413" s="30"/>
      <c r="Y413" s="30"/>
      <c r="Z413" s="30"/>
      <c r="AA413" s="30"/>
      <c r="AB413" s="30"/>
      <c r="AC413" s="30"/>
      <c r="AD413" s="30"/>
      <c r="AE413" s="30"/>
      <c r="AF413" s="30"/>
      <c r="AG413" s="30"/>
      <c r="AH413" s="30"/>
      <c r="AI413" s="30"/>
      <c r="AJ413" s="30"/>
      <c r="AK413" s="30"/>
      <c r="AL413" s="30"/>
      <c r="AM413" s="30"/>
      <c r="AN413" s="30"/>
    </row>
    <row r="427" spans="2:4" ht="17.149999999999999" customHeight="1" x14ac:dyDescent="0.35">
      <c r="B427" s="24"/>
      <c r="C427" s="24"/>
      <c r="D427" s="25"/>
    </row>
    <row r="428" spans="2:4" ht="17.149999999999999" customHeight="1" x14ac:dyDescent="0.35">
      <c r="B428" s="26"/>
      <c r="C428" s="26"/>
      <c r="D428" s="25"/>
    </row>
    <row r="429" spans="2:4" ht="17.149999999999999" customHeight="1" x14ac:dyDescent="0.35">
      <c r="B429" s="25"/>
      <c r="C429" s="25"/>
      <c r="D429" s="25"/>
    </row>
    <row r="430" spans="2:4" ht="17.149999999999999" customHeight="1" x14ac:dyDescent="0.35">
      <c r="B430" s="26"/>
      <c r="C430" s="26"/>
      <c r="D430" s="25"/>
    </row>
    <row r="431" spans="2:4" ht="17.149999999999999" customHeight="1" x14ac:dyDescent="0.35">
      <c r="B431" s="25"/>
      <c r="C431" s="25"/>
      <c r="D431" s="25"/>
    </row>
    <row r="432" spans="2:4" ht="17.149999999999999" customHeight="1" x14ac:dyDescent="0.35">
      <c r="B432" s="26"/>
      <c r="C432" s="26"/>
      <c r="D432" s="25"/>
    </row>
    <row r="433" spans="2:4" ht="17.149999999999999" customHeight="1" x14ac:dyDescent="0.35">
      <c r="B433" s="25"/>
      <c r="C433" s="25"/>
      <c r="D433" s="25"/>
    </row>
    <row r="434" spans="2:4" ht="17.149999999999999" customHeight="1" x14ac:dyDescent="0.35">
      <c r="B434" s="27"/>
      <c r="C434" s="27"/>
      <c r="D434" s="25"/>
    </row>
    <row r="435" spans="2:4" ht="17.149999999999999" customHeight="1" x14ac:dyDescent="0.35">
      <c r="B435" s="27"/>
      <c r="C435" s="27"/>
      <c r="D435" s="25"/>
    </row>
    <row r="436" spans="2:4" ht="17.149999999999999" customHeight="1" x14ac:dyDescent="0.35">
      <c r="B436" s="27"/>
      <c r="C436" s="27"/>
      <c r="D436" s="25"/>
    </row>
    <row r="448" spans="2:4" ht="16.5" customHeight="1" x14ac:dyDescent="0.35"/>
  </sheetData>
  <sheetProtection algorithmName="SHA-512" hashValue="ZOVyMQuDN3J/mVKeHEELPio5KGHwziWKRU21ExOMTbvc/AytQSCCX/ppvKfJ+onNLHdW8EuCmXYnfdH2NfeRKw==" saltValue="fJreDaZ+lQLR5Xe1F+IVAg==" spinCount="100000" sheet="1" objects="1" scenarios="1"/>
  <mergeCells count="242">
    <mergeCell ref="A11:AN11"/>
    <mergeCell ref="AS372:BU372"/>
    <mergeCell ref="C24:AN25"/>
    <mergeCell ref="B27:AN29"/>
    <mergeCell ref="B35:AN35"/>
    <mergeCell ref="A1:AO1"/>
    <mergeCell ref="A2:AO2"/>
    <mergeCell ref="B17:AN17"/>
    <mergeCell ref="B19:AM19"/>
    <mergeCell ref="B20:AM20"/>
    <mergeCell ref="C21:AN22"/>
    <mergeCell ref="B16:AN16"/>
    <mergeCell ref="B33:AN33"/>
    <mergeCell ref="B32:AN32"/>
    <mergeCell ref="B14:AN14"/>
    <mergeCell ref="A13:AN13"/>
    <mergeCell ref="B59:AN59"/>
    <mergeCell ref="B60:AN62"/>
    <mergeCell ref="B56:G56"/>
    <mergeCell ref="H56:T56"/>
    <mergeCell ref="V56:AA57"/>
    <mergeCell ref="AB56:AN57"/>
    <mergeCell ref="B57:G57"/>
    <mergeCell ref="H57:T57"/>
    <mergeCell ref="B43:AL44"/>
    <mergeCell ref="B54:G55"/>
    <mergeCell ref="H54:T55"/>
    <mergeCell ref="V54:AA55"/>
    <mergeCell ref="AB54:AN55"/>
    <mergeCell ref="B66:G66"/>
    <mergeCell ref="H66:T66"/>
    <mergeCell ref="V66:AA67"/>
    <mergeCell ref="AB66:AN67"/>
    <mergeCell ref="B67:G67"/>
    <mergeCell ref="B64:G65"/>
    <mergeCell ref="H64:T65"/>
    <mergeCell ref="V64:AA65"/>
    <mergeCell ref="AB64:AN65"/>
    <mergeCell ref="L87:AA87"/>
    <mergeCell ref="G89:Y90"/>
    <mergeCell ref="AJ89:AL89"/>
    <mergeCell ref="D92:AM93"/>
    <mergeCell ref="AF95:AI95"/>
    <mergeCell ref="G97:AL97"/>
    <mergeCell ref="H67:T67"/>
    <mergeCell ref="B69:G70"/>
    <mergeCell ref="H69:AN70"/>
    <mergeCell ref="G80:Z81"/>
    <mergeCell ref="AJ80:AL80"/>
    <mergeCell ref="E132:AL132"/>
    <mergeCell ref="E133:AL136"/>
    <mergeCell ref="AK139:AN139"/>
    <mergeCell ref="D141:AF142"/>
    <mergeCell ref="D143:AF143"/>
    <mergeCell ref="J146:AF146"/>
    <mergeCell ref="G98:AL101"/>
    <mergeCell ref="E111:AM111"/>
    <mergeCell ref="N114:O114"/>
    <mergeCell ref="E117:AL118"/>
    <mergeCell ref="D106:AM106"/>
    <mergeCell ref="E167:AF169"/>
    <mergeCell ref="D171:AF172"/>
    <mergeCell ref="R173:AF173"/>
    <mergeCell ref="D177:AF179"/>
    <mergeCell ref="D182:AF183"/>
    <mergeCell ref="D184:AE184"/>
    <mergeCell ref="D149:AF151"/>
    <mergeCell ref="D153:AF155"/>
    <mergeCell ref="E156:AF157"/>
    <mergeCell ref="E159:AF160"/>
    <mergeCell ref="E161:AF162"/>
    <mergeCell ref="E164:AF165"/>
    <mergeCell ref="AK191:AN192"/>
    <mergeCell ref="D194:AF195"/>
    <mergeCell ref="E198:AF199"/>
    <mergeCell ref="E200:AF201"/>
    <mergeCell ref="D202:AF207"/>
    <mergeCell ref="AK210:AN211"/>
    <mergeCell ref="N185:V185"/>
    <mergeCell ref="V186:AE186"/>
    <mergeCell ref="Y187:AF187"/>
    <mergeCell ref="S188:AC188"/>
    <mergeCell ref="I189:AF189"/>
    <mergeCell ref="I190:AF190"/>
    <mergeCell ref="D231:AJ232"/>
    <mergeCell ref="C234:L234"/>
    <mergeCell ref="M234:S234"/>
    <mergeCell ref="T234:W234"/>
    <mergeCell ref="X234:AC234"/>
    <mergeCell ref="AD234:AG234"/>
    <mergeCell ref="AH234:AK234"/>
    <mergeCell ref="D213:AF214"/>
    <mergeCell ref="D216:AF216"/>
    <mergeCell ref="D217:AF220"/>
    <mergeCell ref="AK223:AN224"/>
    <mergeCell ref="D228:AJ229"/>
    <mergeCell ref="AL229:AL230"/>
    <mergeCell ref="AN229:AN230"/>
    <mergeCell ref="AL234:AN234"/>
    <mergeCell ref="C235:L236"/>
    <mergeCell ref="M235:S236"/>
    <mergeCell ref="T235:W236"/>
    <mergeCell ref="X235:AC236"/>
    <mergeCell ref="AD235:AF236"/>
    <mergeCell ref="AG235:AG236"/>
    <mergeCell ref="AH235:AK236"/>
    <mergeCell ref="AL235:AN263"/>
    <mergeCell ref="M237:S238"/>
    <mergeCell ref="AH239:AK240"/>
    <mergeCell ref="M241:S242"/>
    <mergeCell ref="T241:W242"/>
    <mergeCell ref="X241:AC242"/>
    <mergeCell ref="AD241:AF242"/>
    <mergeCell ref="AG241:AG242"/>
    <mergeCell ref="AH241:AK242"/>
    <mergeCell ref="T237:W238"/>
    <mergeCell ref="X237:AC238"/>
    <mergeCell ref="AD237:AF238"/>
    <mergeCell ref="AG237:AG238"/>
    <mergeCell ref="AH237:AK238"/>
    <mergeCell ref="M239:S240"/>
    <mergeCell ref="T239:W240"/>
    <mergeCell ref="X239:AC240"/>
    <mergeCell ref="AD239:AF240"/>
    <mergeCell ref="AG239:AG240"/>
    <mergeCell ref="AH243:AK244"/>
    <mergeCell ref="C245:L246"/>
    <mergeCell ref="M245:S246"/>
    <mergeCell ref="T245:W246"/>
    <mergeCell ref="X245:AC246"/>
    <mergeCell ref="AD245:AF246"/>
    <mergeCell ref="AG245:AG246"/>
    <mergeCell ref="AH245:AK246"/>
    <mergeCell ref="C243:L244"/>
    <mergeCell ref="M243:S244"/>
    <mergeCell ref="T243:W244"/>
    <mergeCell ref="X243:AC244"/>
    <mergeCell ref="AD243:AF244"/>
    <mergeCell ref="AG243:AG244"/>
    <mergeCell ref="C251:L252"/>
    <mergeCell ref="M251:S252"/>
    <mergeCell ref="T251:W252"/>
    <mergeCell ref="X251:AC252"/>
    <mergeCell ref="AD251:AF252"/>
    <mergeCell ref="AG251:AG252"/>
    <mergeCell ref="AH247:AK248"/>
    <mergeCell ref="C249:L250"/>
    <mergeCell ref="M249:S250"/>
    <mergeCell ref="T249:W250"/>
    <mergeCell ref="X249:AC250"/>
    <mergeCell ref="AD249:AF250"/>
    <mergeCell ref="AG249:AG250"/>
    <mergeCell ref="AH249:AK250"/>
    <mergeCell ref="C247:L248"/>
    <mergeCell ref="M247:S248"/>
    <mergeCell ref="T247:W248"/>
    <mergeCell ref="X247:AC248"/>
    <mergeCell ref="AD247:AF248"/>
    <mergeCell ref="AG247:AG248"/>
    <mergeCell ref="AH253:AK256"/>
    <mergeCell ref="C257:L258"/>
    <mergeCell ref="M257:S258"/>
    <mergeCell ref="T257:W258"/>
    <mergeCell ref="X257:AC258"/>
    <mergeCell ref="AD257:AF258"/>
    <mergeCell ref="AG257:AG258"/>
    <mergeCell ref="AH257:AK258"/>
    <mergeCell ref="C253:L256"/>
    <mergeCell ref="M253:S256"/>
    <mergeCell ref="T253:W256"/>
    <mergeCell ref="X253:AC256"/>
    <mergeCell ref="AD253:AF256"/>
    <mergeCell ref="AG253:AG256"/>
    <mergeCell ref="AH259:AK262"/>
    <mergeCell ref="C263:L263"/>
    <mergeCell ref="M263:S263"/>
    <mergeCell ref="T263:W263"/>
    <mergeCell ref="X263:AC263"/>
    <mergeCell ref="AD263:AF263"/>
    <mergeCell ref="AH263:AK263"/>
    <mergeCell ref="C259:L262"/>
    <mergeCell ref="M259:S262"/>
    <mergeCell ref="T259:W262"/>
    <mergeCell ref="X259:AC262"/>
    <mergeCell ref="AD259:AF262"/>
    <mergeCell ref="AG259:AG262"/>
    <mergeCell ref="E279:AI280"/>
    <mergeCell ref="D282:AI285"/>
    <mergeCell ref="D288:AI288"/>
    <mergeCell ref="M290:AI290"/>
    <mergeCell ref="E293:AI294"/>
    <mergeCell ref="E295:AI295"/>
    <mergeCell ref="AK266:AN267"/>
    <mergeCell ref="D270:AI271"/>
    <mergeCell ref="AL270:AL271"/>
    <mergeCell ref="AN270:AN271"/>
    <mergeCell ref="E272:AI274"/>
    <mergeCell ref="E275:AI277"/>
    <mergeCell ref="AM324:AM325"/>
    <mergeCell ref="AN324:AN325"/>
    <mergeCell ref="D334:AI335"/>
    <mergeCell ref="E298:AI299"/>
    <mergeCell ref="D301:AI302"/>
    <mergeCell ref="D304:AI307"/>
    <mergeCell ref="D309:AI310"/>
    <mergeCell ref="D312:AI313"/>
    <mergeCell ref="E314:AI315"/>
    <mergeCell ref="B401:O401"/>
    <mergeCell ref="B403:O403"/>
    <mergeCell ref="Q403:AN403"/>
    <mergeCell ref="Q404:AM404"/>
    <mergeCell ref="B407:AN407"/>
    <mergeCell ref="J392:X392"/>
    <mergeCell ref="B395:AN395"/>
    <mergeCell ref="B397:O397"/>
    <mergeCell ref="Q397:AN397"/>
    <mergeCell ref="B399:O400"/>
    <mergeCell ref="Q399:AN399"/>
    <mergeCell ref="J377:X377"/>
    <mergeCell ref="B379:AN382"/>
    <mergeCell ref="B383:AN383"/>
    <mergeCell ref="B385:AN386"/>
    <mergeCell ref="B387:AN388"/>
    <mergeCell ref="J390:X390"/>
    <mergeCell ref="AD390:AM390"/>
    <mergeCell ref="AK319:AN320"/>
    <mergeCell ref="D323:AI324"/>
    <mergeCell ref="AL324:AL325"/>
    <mergeCell ref="R368:Y368"/>
    <mergeCell ref="AE369:AK369"/>
    <mergeCell ref="F371:AL371"/>
    <mergeCell ref="A373:AO374"/>
    <mergeCell ref="C376:H376"/>
    <mergeCell ref="J376:X376"/>
    <mergeCell ref="AH376:AN376"/>
    <mergeCell ref="D337:AO337"/>
    <mergeCell ref="D338:AI343"/>
    <mergeCell ref="D345:AI347"/>
    <mergeCell ref="D350:AI355"/>
    <mergeCell ref="D359:AN359"/>
    <mergeCell ref="AF362:AF363"/>
    <mergeCell ref="AG362:AM363"/>
  </mergeCells>
  <conditionalFormatting sqref="C376:H376">
    <cfRule type="cellIs" dxfId="5" priority="6" operator="equal">
      <formula>"(Dr/Mr/Mdm/Ms)*"</formula>
    </cfRule>
  </conditionalFormatting>
  <conditionalFormatting sqref="F371:AL371">
    <cfRule type="expression" dxfId="4" priority="1">
      <formula>AND(ISTEXT($E$370),ISBLANK($F$371))</formula>
    </cfRule>
  </conditionalFormatting>
  <conditionalFormatting sqref="J376:X376 AH376:AN376 AD390:AM390 J392:X392 Q397:AN397 Q399:AN399 Q403:AN403">
    <cfRule type="containsBlanks" dxfId="3" priority="4">
      <formula>LEN(TRIM(J376))=0</formula>
    </cfRule>
  </conditionalFormatting>
  <conditionalFormatting sqref="Q404:AM404">
    <cfRule type="cellIs" dxfId="2" priority="5" operator="equal">
      <formula>"Accredited Tax Advisor / Practitioner* (GST) with SIATP"</formula>
    </cfRule>
  </conditionalFormatting>
  <conditionalFormatting sqref="R368:Y368">
    <cfRule type="expression" dxfId="1" priority="3">
      <formula>AND(ISTEXT(E368),ISBLANK(R368))</formula>
    </cfRule>
  </conditionalFormatting>
  <conditionalFormatting sqref="AE369:AK369">
    <cfRule type="expression" dxfId="0" priority="2">
      <formula>AND(ISTEXT(E369),ISBLANK($AE$369))</formula>
    </cfRule>
  </conditionalFormatting>
  <dataValidations count="6">
    <dataValidation allowBlank="1" showInputMessage="1" showErrorMessage="1" prompt="Please ensure the conditions listed in Note 5 of the Important Notes above are satisfied. " sqref="E369" xr:uid="{F0353AD8-3143-4D15-88F3-835586564494}"/>
    <dataValidation type="textLength" showInputMessage="1" showErrorMessage="1" sqref="AM328 AM330 AT336 AL288 AN288 AN293:AN296 AN326:AN330 AL301:AN301 AL309:AN309 AL322 AN322 AN334 AL334 AN231 AL298:AN298 AL293:AL296 E95 E80 G83:G87 E89 E114:L114 Q114:X114 E121:L121 Q121:X121 E125:L125 Q125:X125 Q129:X129 E129:L129 E97 AL141 AN141 AN182 AL182 AL194:AN194 AL213:AN213 AN279 AL279 AN275 AL275 AN272 AL272 AL231 AM326 AL326:AL330 AL345 AL314:AN316 AN168:AN169 AN345 AL346:AN347 Z365 AL366:AN366 AL159:AN159 AL156:AN156 AL161:AN161 AL164:AN164 AN165:AN166 AL165:AL166 AL168:AL169 AL167:AN167 AL368:AN370" xr:uid="{A675F2BE-D5D4-47E3-ABB8-D90130AA75F0}">
      <formula1>1</formula1>
      <formula2>1</formula2>
    </dataValidation>
    <dataValidation allowBlank="1" showInputMessage="1" showErrorMessage="1" sqref="AA292 AA311 AA321:AA322 AA308 AA303 AA326:AA331 AA333" xr:uid="{3E751EC0-872A-40C3-A43B-64F5EF53827A}"/>
    <dataValidation type="list" allowBlank="1" showInputMessage="1" showErrorMessage="1" sqref="Q404:AM404" xr:uid="{A0E264EA-3CD1-4FDE-A780-80B62A015FDE}">
      <formula1>$BA$404:$BA$406</formula1>
    </dataValidation>
    <dataValidation type="list" allowBlank="1" showInputMessage="1" showErrorMessage="1" sqref="C376:H376" xr:uid="{F040E1C3-7B30-4B51-87D8-A29CAC2EF515}">
      <formula1>$BA$375:$BA$379</formula1>
    </dataValidation>
    <dataValidation showInputMessage="1" showErrorMessage="1" sqref="Z364 B46:C46 AJ46:AL46 Z362 B43 BO366 BO368:BO371" xr:uid="{3A3C4878-DF8F-416C-9F05-7020543683EF}"/>
  </dataValidations>
  <hyperlinks>
    <hyperlink ref="R173" r:id="rId1" xr:uid="{5F016D3F-64EB-4274-9848-4920DCBC8724}"/>
    <hyperlink ref="R173:AF173" r:id="rId2" display="(Click this link to download a copy of the checklist)" xr:uid="{32E6D461-C191-4B63-BE68-539989D95062}"/>
  </hyperlinks>
  <printOptions horizontalCentered="1"/>
  <pageMargins left="0.39370078740157483" right="0.31496062992125984" top="0.39370078740157483" bottom="0.39370078740157483" header="0.31496062992125984" footer="7.874015748031496E-2"/>
  <headerFooter>
    <oddHeader>&amp;R&amp;G</oddHeader>
    <oddFooter>&amp;L&amp;"Arial,Regular"&amp;10GSTF28ACAPREVD
GST/FORM030/1123/ACAP&amp;CPage &amp;P of &amp;N</oddFooter>
  </headerFooter>
  <rowBreaks count="7" manualBreakCount="7">
    <brk id="36" max="40" man="1"/>
    <brk id="72" max="40" man="1"/>
    <brk id="138" max="40" man="1"/>
    <brk id="190" max="40" man="1"/>
    <brk id="252" max="40" man="1"/>
    <brk id="318" max="40" man="1"/>
    <brk id="372" max="40" man="1"/>
  </rowBreaks>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F84"/>
  <sheetViews>
    <sheetView showGridLines="0" zoomScaleNormal="100" zoomScaleSheetLayoutView="85" zoomScalePageLayoutView="80" workbookViewId="0">
      <selection activeCell="A4" sqref="A4:X5"/>
    </sheetView>
  </sheetViews>
  <sheetFormatPr defaultColWidth="8.81640625" defaultRowHeight="17.149999999999999" customHeight="1" x14ac:dyDescent="0.35"/>
  <cols>
    <col min="1" max="1" width="5.453125" style="3" customWidth="1"/>
    <col min="2" max="2" width="3.81640625" style="3" customWidth="1"/>
    <col min="3" max="3" width="4.81640625" style="3" customWidth="1"/>
    <col min="4" max="4" width="4.1796875" style="3" customWidth="1"/>
    <col min="5" max="6" width="3.81640625" style="3" customWidth="1"/>
    <col min="7" max="7" width="3.54296875" style="3" customWidth="1"/>
    <col min="8" max="18" width="3.81640625" style="3" customWidth="1"/>
    <col min="19" max="19" width="3.54296875" style="3" customWidth="1"/>
    <col min="20" max="20" width="3.81640625" style="3" customWidth="1"/>
    <col min="21" max="21" width="6.453125" style="3" customWidth="1"/>
    <col min="22" max="23" width="3.81640625" style="3" customWidth="1"/>
    <col min="24" max="24" width="12" style="3" customWidth="1"/>
    <col min="25" max="31" width="8.81640625" style="3"/>
    <col min="32" max="32" width="17.81640625" style="3" customWidth="1"/>
    <col min="33" max="16384" width="8.81640625" style="3"/>
  </cols>
  <sheetData>
    <row r="1" spans="1:29" ht="21" customHeight="1" x14ac:dyDescent="0.4">
      <c r="A1" s="1385" t="s">
        <v>32</v>
      </c>
      <c r="B1" s="1385"/>
      <c r="C1" s="1385"/>
      <c r="D1" s="1385"/>
      <c r="E1" s="1385"/>
      <c r="F1" s="1385"/>
      <c r="G1" s="1385"/>
      <c r="H1" s="1385"/>
      <c r="I1" s="1385"/>
      <c r="J1" s="1385"/>
      <c r="K1" s="1385"/>
      <c r="L1" s="1385"/>
      <c r="M1" s="1385"/>
      <c r="N1" s="1385"/>
      <c r="O1" s="1385"/>
      <c r="P1" s="1385"/>
      <c r="Q1" s="1385"/>
      <c r="R1" s="1385"/>
      <c r="S1" s="1385"/>
      <c r="T1" s="1385"/>
      <c r="U1" s="1385"/>
      <c r="V1" s="1385"/>
      <c r="W1" s="1385"/>
      <c r="X1" s="1385"/>
      <c r="Y1" s="4"/>
      <c r="Z1" s="4"/>
      <c r="AA1" s="4"/>
      <c r="AB1" s="4"/>
      <c r="AC1" s="4"/>
    </row>
    <row r="2" spans="1:29" ht="18" x14ac:dyDescent="0.4">
      <c r="A2" s="1394" t="s">
        <v>220</v>
      </c>
      <c r="B2" s="1394"/>
      <c r="C2" s="1394"/>
      <c r="D2" s="1394"/>
      <c r="E2" s="1394"/>
      <c r="F2" s="1394"/>
      <c r="G2" s="1394"/>
      <c r="H2" s="1394"/>
      <c r="I2" s="1394"/>
      <c r="J2" s="1394"/>
      <c r="K2" s="1394"/>
      <c r="L2" s="1394"/>
      <c r="M2" s="1394"/>
      <c r="N2" s="1394"/>
      <c r="O2" s="1394"/>
      <c r="P2" s="1394"/>
      <c r="Q2" s="1394"/>
      <c r="R2" s="1394"/>
      <c r="S2" s="1394"/>
      <c r="T2" s="1394"/>
      <c r="U2" s="1394"/>
      <c r="V2" s="1394"/>
      <c r="W2" s="1394"/>
      <c r="X2" s="1394"/>
      <c r="Y2" s="4"/>
      <c r="Z2" s="4"/>
      <c r="AA2" s="4"/>
      <c r="AB2" s="4"/>
      <c r="AC2" s="4"/>
    </row>
    <row r="3" spans="1:29" s="12" customFormat="1" ht="18" customHeight="1" x14ac:dyDescent="0.35">
      <c r="A3" s="1385" t="s">
        <v>821</v>
      </c>
      <c r="B3" s="1385"/>
      <c r="C3" s="1385"/>
      <c r="D3" s="1385"/>
      <c r="E3" s="1385"/>
      <c r="F3" s="1385"/>
      <c r="G3" s="1385"/>
      <c r="H3" s="1385"/>
      <c r="I3" s="1385"/>
      <c r="J3" s="1385"/>
      <c r="K3" s="1385"/>
      <c r="L3" s="1385"/>
      <c r="M3" s="1385"/>
      <c r="N3" s="1385"/>
      <c r="O3" s="1385"/>
      <c r="P3" s="1385"/>
      <c r="Q3" s="1385"/>
      <c r="R3" s="1385"/>
      <c r="S3" s="1385"/>
      <c r="T3" s="1385"/>
      <c r="U3" s="1385"/>
      <c r="V3" s="1385"/>
      <c r="W3" s="1385"/>
      <c r="X3" s="1385"/>
    </row>
    <row r="4" spans="1:29" s="12" customFormat="1" ht="15" customHeight="1" x14ac:dyDescent="0.35">
      <c r="A4" s="1386" t="s">
        <v>822</v>
      </c>
      <c r="B4" s="1386"/>
      <c r="C4" s="1386"/>
      <c r="D4" s="1386"/>
      <c r="E4" s="1386"/>
      <c r="F4" s="1386"/>
      <c r="G4" s="1386"/>
      <c r="H4" s="1386"/>
      <c r="I4" s="1386"/>
      <c r="J4" s="1386"/>
      <c r="K4" s="1386"/>
      <c r="L4" s="1386"/>
      <c r="M4" s="1386"/>
      <c r="N4" s="1386"/>
      <c r="O4" s="1386"/>
      <c r="P4" s="1386"/>
      <c r="Q4" s="1386"/>
      <c r="R4" s="1386"/>
      <c r="S4" s="1386"/>
      <c r="T4" s="1386"/>
      <c r="U4" s="1386"/>
      <c r="V4" s="1386"/>
      <c r="W4" s="1386"/>
      <c r="X4" s="1386"/>
    </row>
    <row r="5" spans="1:29" s="12" customFormat="1" ht="15" customHeight="1" x14ac:dyDescent="0.35">
      <c r="A5" s="1386"/>
      <c r="B5" s="1386"/>
      <c r="C5" s="1386"/>
      <c r="D5" s="1386"/>
      <c r="E5" s="1386"/>
      <c r="F5" s="1386"/>
      <c r="G5" s="1386"/>
      <c r="H5" s="1386"/>
      <c r="I5" s="1386"/>
      <c r="J5" s="1386"/>
      <c r="K5" s="1386"/>
      <c r="L5" s="1386"/>
      <c r="M5" s="1386"/>
      <c r="N5" s="1386"/>
      <c r="O5" s="1386"/>
      <c r="P5" s="1386"/>
      <c r="Q5" s="1386"/>
      <c r="R5" s="1386"/>
      <c r="S5" s="1386"/>
      <c r="T5" s="1386"/>
      <c r="U5" s="1386"/>
      <c r="V5" s="1386"/>
      <c r="W5" s="1386"/>
      <c r="X5" s="1386"/>
    </row>
    <row r="6" spans="1:29" s="12" customFormat="1" ht="15" customHeight="1" x14ac:dyDescent="0.35">
      <c r="A6" s="750"/>
      <c r="B6" s="750"/>
      <c r="C6" s="750"/>
      <c r="D6" s="750"/>
      <c r="E6" s="750"/>
      <c r="F6" s="750"/>
      <c r="G6" s="750"/>
      <c r="H6" s="750"/>
      <c r="I6" s="750"/>
      <c r="J6" s="750"/>
      <c r="K6" s="750"/>
      <c r="L6" s="750"/>
      <c r="M6" s="750"/>
      <c r="N6" s="750"/>
      <c r="O6" s="750"/>
      <c r="P6" s="750"/>
      <c r="Q6" s="750"/>
      <c r="R6" s="750"/>
      <c r="S6" s="750"/>
      <c r="T6" s="750"/>
      <c r="U6" s="750"/>
      <c r="V6" s="750"/>
      <c r="W6" s="750"/>
      <c r="X6" s="750"/>
    </row>
    <row r="7" spans="1:29" s="12" customFormat="1" ht="15" customHeight="1" x14ac:dyDescent="0.35">
      <c r="A7" s="1153" t="s">
        <v>823</v>
      </c>
      <c r="B7" s="750"/>
      <c r="C7" s="750"/>
      <c r="D7" s="750"/>
      <c r="E7" s="750"/>
      <c r="F7" s="750"/>
      <c r="G7" s="750"/>
      <c r="H7" s="750"/>
      <c r="I7" s="750"/>
      <c r="J7" s="750"/>
      <c r="K7" s="750"/>
      <c r="L7" s="750"/>
      <c r="M7" s="750"/>
      <c r="N7" s="750"/>
      <c r="O7" s="750"/>
      <c r="P7" s="750"/>
      <c r="Q7" s="750"/>
      <c r="R7" s="750"/>
      <c r="S7" s="750"/>
      <c r="T7" s="750"/>
      <c r="U7" s="1140"/>
      <c r="V7" s="1140"/>
      <c r="W7" s="1140"/>
      <c r="X7" s="1140"/>
    </row>
    <row r="8" spans="1:29" s="12" customFormat="1" ht="15" customHeight="1" x14ac:dyDescent="0.35">
      <c r="A8" s="750"/>
      <c r="B8" s="750"/>
      <c r="C8" s="750"/>
      <c r="D8" s="750"/>
      <c r="E8" s="750"/>
      <c r="F8" s="750"/>
      <c r="G8" s="750"/>
      <c r="H8" s="750"/>
      <c r="I8" s="750"/>
      <c r="J8" s="750"/>
      <c r="K8" s="750"/>
      <c r="L8" s="750"/>
      <c r="M8" s="750"/>
      <c r="N8" s="750"/>
      <c r="O8" s="750"/>
      <c r="P8" s="750"/>
      <c r="Q8" s="750"/>
      <c r="R8" s="750"/>
      <c r="S8" s="750"/>
      <c r="T8" s="750"/>
      <c r="U8" s="750"/>
      <c r="V8" s="750"/>
      <c r="W8" s="750"/>
      <c r="X8" s="750"/>
    </row>
    <row r="9" spans="1:29" s="12" customFormat="1" ht="16" customHeight="1" x14ac:dyDescent="0.35">
      <c r="A9" s="1141">
        <v>1</v>
      </c>
      <c r="B9" s="1393" t="s">
        <v>221</v>
      </c>
      <c r="C9" s="1393"/>
      <c r="D9" s="1393"/>
      <c r="E9" s="1393"/>
      <c r="F9" s="1393"/>
      <c r="G9" s="1393"/>
      <c r="H9" s="1393"/>
      <c r="I9" s="1393"/>
      <c r="J9" s="1393"/>
      <c r="K9" s="1393"/>
      <c r="L9" s="1393"/>
      <c r="M9" s="1393"/>
      <c r="N9" s="1393"/>
      <c r="O9" s="1393"/>
      <c r="P9" s="1393"/>
      <c r="Q9" s="1393"/>
      <c r="R9" s="1393"/>
      <c r="S9" s="1393"/>
      <c r="T9" s="1393"/>
      <c r="U9" s="1393"/>
      <c r="V9" s="1393"/>
      <c r="W9" s="1393"/>
      <c r="X9" s="1393"/>
    </row>
    <row r="10" spans="1:29" s="12" customFormat="1" ht="15" customHeight="1" x14ac:dyDescent="0.35">
      <c r="A10" s="1102"/>
      <c r="B10" s="1387"/>
      <c r="C10" s="1387"/>
      <c r="D10" s="1387"/>
      <c r="E10" s="1387"/>
      <c r="F10" s="1387"/>
      <c r="G10" s="1387"/>
      <c r="H10" s="1387"/>
      <c r="I10" s="1387"/>
      <c r="J10" s="1387"/>
      <c r="K10" s="1387"/>
      <c r="L10" s="1387"/>
      <c r="M10" s="1387"/>
      <c r="N10" s="1387"/>
      <c r="O10" s="1387"/>
      <c r="P10" s="1387"/>
      <c r="Q10" s="1387"/>
      <c r="R10" s="1387"/>
      <c r="S10" s="1387"/>
      <c r="T10" s="1387"/>
      <c r="U10" s="1387"/>
      <c r="V10" s="1387"/>
      <c r="W10" s="1387"/>
      <c r="X10" s="1387"/>
    </row>
    <row r="11" spans="1:29" s="12" customFormat="1" ht="32.5" customHeight="1" x14ac:dyDescent="0.35">
      <c r="A11" s="755"/>
      <c r="B11" s="1398" t="s">
        <v>222</v>
      </c>
      <c r="C11" s="1399"/>
      <c r="D11" s="1399"/>
      <c r="E11" s="1399"/>
      <c r="F11" s="1400"/>
      <c r="G11" s="1390" t="s">
        <v>223</v>
      </c>
      <c r="H11" s="1391"/>
      <c r="I11" s="1391"/>
      <c r="J11" s="1391"/>
      <c r="K11" s="1391"/>
      <c r="L11" s="1391"/>
      <c r="M11" s="1391"/>
      <c r="N11" s="1391"/>
      <c r="O11" s="1391"/>
      <c r="P11" s="1391"/>
      <c r="Q11" s="1391"/>
      <c r="R11" s="1391"/>
      <c r="S11" s="1391"/>
      <c r="T11" s="1391"/>
      <c r="U11" s="1391"/>
      <c r="V11" s="1391"/>
      <c r="W11" s="1391"/>
      <c r="X11" s="1392"/>
    </row>
    <row r="12" spans="1:29" s="12" customFormat="1" ht="15" customHeight="1" x14ac:dyDescent="0.35">
      <c r="A12" s="755"/>
      <c r="B12" s="1401" t="s">
        <v>224</v>
      </c>
      <c r="C12" s="1402"/>
      <c r="D12" s="1402"/>
      <c r="E12" s="1402"/>
      <c r="F12" s="1403"/>
      <c r="G12" s="1407" t="s">
        <v>225</v>
      </c>
      <c r="H12" s="1408"/>
      <c r="I12" s="1408"/>
      <c r="J12" s="1408"/>
      <c r="K12" s="1408"/>
      <c r="L12" s="1408"/>
      <c r="M12" s="1408"/>
      <c r="N12" s="1408"/>
      <c r="O12" s="1408"/>
      <c r="P12" s="1408"/>
      <c r="Q12" s="1408"/>
      <c r="R12" s="1408"/>
      <c r="S12" s="1408"/>
      <c r="T12" s="1408"/>
      <c r="U12" s="1408"/>
      <c r="V12" s="1408"/>
      <c r="W12" s="1408"/>
      <c r="X12" s="1409"/>
    </row>
    <row r="13" spans="1:29" s="12" customFormat="1" ht="15" customHeight="1" x14ac:dyDescent="0.35">
      <c r="A13" s="755"/>
      <c r="B13" s="1404" t="s">
        <v>226</v>
      </c>
      <c r="C13" s="1405"/>
      <c r="D13" s="1405"/>
      <c r="E13" s="1405"/>
      <c r="F13" s="1406"/>
      <c r="G13" s="1410" t="s">
        <v>227</v>
      </c>
      <c r="H13" s="1411"/>
      <c r="I13" s="1411"/>
      <c r="J13" s="1411"/>
      <c r="K13" s="1411"/>
      <c r="L13" s="1411"/>
      <c r="M13" s="1411"/>
      <c r="N13" s="1411"/>
      <c r="O13" s="1411"/>
      <c r="P13" s="1411"/>
      <c r="Q13" s="1411"/>
      <c r="R13" s="1411"/>
      <c r="S13" s="1411"/>
      <c r="T13" s="1411"/>
      <c r="U13" s="1411"/>
      <c r="V13" s="1411"/>
      <c r="W13" s="1411"/>
      <c r="X13" s="1412"/>
    </row>
    <row r="14" spans="1:29" s="12" customFormat="1" ht="15.5" x14ac:dyDescent="0.35">
      <c r="A14" s="755"/>
      <c r="B14" s="756"/>
      <c r="C14" s="757"/>
      <c r="D14" s="757"/>
      <c r="E14" s="757"/>
      <c r="F14" s="757"/>
      <c r="G14" s="757"/>
      <c r="H14" s="758"/>
      <c r="I14" s="758"/>
      <c r="J14" s="758"/>
      <c r="K14" s="758"/>
      <c r="L14" s="758"/>
      <c r="M14" s="758"/>
      <c r="N14" s="758"/>
      <c r="O14" s="758"/>
      <c r="P14" s="758"/>
      <c r="Q14" s="758"/>
      <c r="R14" s="758"/>
      <c r="S14" s="758"/>
      <c r="T14" s="758"/>
      <c r="U14" s="758"/>
      <c r="V14" s="758"/>
      <c r="W14" s="758"/>
      <c r="X14" s="758"/>
    </row>
    <row r="15" spans="1:29" s="384" customFormat="1" ht="27.65" customHeight="1" x14ac:dyDescent="0.45">
      <c r="A15" s="399"/>
      <c r="B15" s="426" t="s">
        <v>228</v>
      </c>
      <c r="C15" s="426"/>
      <c r="D15" s="427"/>
      <c r="E15" s="399"/>
      <c r="F15" s="399"/>
      <c r="G15" s="428"/>
      <c r="H15" s="399"/>
      <c r="I15" s="399"/>
      <c r="J15" s="399"/>
      <c r="K15" s="399"/>
      <c r="L15" s="399"/>
      <c r="M15" s="427"/>
      <c r="N15" s="399"/>
      <c r="O15" s="427"/>
      <c r="P15" s="399"/>
      <c r="Q15" s="429"/>
      <c r="R15" s="1429" t="s">
        <v>229</v>
      </c>
      <c r="S15" s="1430"/>
      <c r="T15" s="1430"/>
      <c r="U15" s="1430"/>
      <c r="V15" s="1430"/>
      <c r="W15" s="1430"/>
      <c r="X15" s="1431"/>
    </row>
    <row r="16" spans="1:29" s="381" customFormat="1" ht="14.25" customHeight="1" x14ac:dyDescent="0.3">
      <c r="A16" s="399"/>
      <c r="B16" s="1389" t="s">
        <v>230</v>
      </c>
      <c r="C16" s="1389"/>
      <c r="D16" s="1389"/>
      <c r="E16" s="1389"/>
      <c r="F16" s="1389"/>
      <c r="G16" s="1389"/>
      <c r="H16" s="1389"/>
      <c r="I16" s="1389"/>
      <c r="J16" s="1389"/>
      <c r="K16" s="1389"/>
      <c r="L16" s="1395" t="s">
        <v>231</v>
      </c>
      <c r="M16" s="1395"/>
      <c r="N16" s="1395"/>
      <c r="O16" s="1395"/>
      <c r="P16" s="1395"/>
      <c r="Q16" s="1395"/>
      <c r="R16" s="1388" t="s">
        <v>232</v>
      </c>
      <c r="S16" s="1388"/>
      <c r="T16" s="1388"/>
      <c r="U16" s="1388"/>
      <c r="V16" s="1388" t="s">
        <v>233</v>
      </c>
      <c r="W16" s="1388"/>
      <c r="X16" s="1388"/>
    </row>
    <row r="17" spans="1:24" s="381" customFormat="1" ht="14" x14ac:dyDescent="0.3">
      <c r="A17" s="399"/>
      <c r="B17" s="1389"/>
      <c r="C17" s="1389"/>
      <c r="D17" s="1389"/>
      <c r="E17" s="1389"/>
      <c r="F17" s="1389"/>
      <c r="G17" s="1389"/>
      <c r="H17" s="1389"/>
      <c r="I17" s="1389"/>
      <c r="J17" s="1389"/>
      <c r="K17" s="1389"/>
      <c r="L17" s="1395"/>
      <c r="M17" s="1395"/>
      <c r="N17" s="1395"/>
      <c r="O17" s="1395"/>
      <c r="P17" s="1395"/>
      <c r="Q17" s="1395"/>
      <c r="R17" s="1388"/>
      <c r="S17" s="1388"/>
      <c r="T17" s="1388"/>
      <c r="U17" s="1388"/>
      <c r="V17" s="1388"/>
      <c r="W17" s="1388"/>
      <c r="X17" s="1388"/>
    </row>
    <row r="18" spans="1:24" s="384" customFormat="1" ht="23.25" customHeight="1" x14ac:dyDescent="0.45">
      <c r="A18" s="399"/>
      <c r="B18" s="1372" t="s">
        <v>234</v>
      </c>
      <c r="C18" s="1373"/>
      <c r="D18" s="1373"/>
      <c r="E18" s="1373"/>
      <c r="F18" s="1373"/>
      <c r="G18" s="1373"/>
      <c r="H18" s="1373"/>
      <c r="I18" s="1373"/>
      <c r="J18" s="1373"/>
      <c r="K18" s="1374"/>
      <c r="L18" s="1379" t="s">
        <v>235</v>
      </c>
      <c r="M18" s="1380"/>
      <c r="N18" s="1380"/>
      <c r="O18" s="1380"/>
      <c r="P18" s="1380"/>
      <c r="Q18" s="1381"/>
      <c r="R18" s="1378">
        <v>-100</v>
      </c>
      <c r="S18" s="1378"/>
      <c r="T18" s="1378"/>
      <c r="U18" s="1378"/>
      <c r="V18" s="1370" t="s">
        <v>236</v>
      </c>
      <c r="W18" s="1371"/>
      <c r="X18" s="1371"/>
    </row>
    <row r="19" spans="1:24" s="384" customFormat="1" ht="22.5" x14ac:dyDescent="0.45">
      <c r="A19" s="399"/>
      <c r="B19" s="1375"/>
      <c r="C19" s="1376"/>
      <c r="D19" s="1376"/>
      <c r="E19" s="1376"/>
      <c r="F19" s="1376"/>
      <c r="G19" s="1376"/>
      <c r="H19" s="1376"/>
      <c r="I19" s="1376"/>
      <c r="J19" s="1376"/>
      <c r="K19" s="1377"/>
      <c r="L19" s="1382"/>
      <c r="M19" s="1383"/>
      <c r="N19" s="1383"/>
      <c r="O19" s="1383"/>
      <c r="P19" s="1383"/>
      <c r="Q19" s="1384"/>
      <c r="R19" s="1378"/>
      <c r="S19" s="1378"/>
      <c r="T19" s="1378"/>
      <c r="U19" s="1378"/>
      <c r="V19" s="1371"/>
      <c r="W19" s="1371"/>
      <c r="X19" s="1371"/>
    </row>
    <row r="20" spans="1:24" s="384" customFormat="1" ht="23.25" customHeight="1" x14ac:dyDescent="0.45">
      <c r="A20" s="399"/>
      <c r="B20" s="1372" t="s">
        <v>237</v>
      </c>
      <c r="C20" s="1373"/>
      <c r="D20" s="1373"/>
      <c r="E20" s="1373"/>
      <c r="F20" s="1373"/>
      <c r="G20" s="1373"/>
      <c r="H20" s="1373"/>
      <c r="I20" s="1373"/>
      <c r="J20" s="1373"/>
      <c r="K20" s="1374"/>
      <c r="L20" s="1379" t="s">
        <v>238</v>
      </c>
      <c r="M20" s="1380"/>
      <c r="N20" s="1380"/>
      <c r="O20" s="1380"/>
      <c r="P20" s="1380"/>
      <c r="Q20" s="1381"/>
      <c r="R20" s="1425">
        <v>100</v>
      </c>
      <c r="S20" s="1425"/>
      <c r="T20" s="1425"/>
      <c r="U20" s="1425"/>
      <c r="V20" s="1432" t="s">
        <v>239</v>
      </c>
      <c r="W20" s="1432"/>
      <c r="X20" s="1432"/>
    </row>
    <row r="21" spans="1:24" s="384" customFormat="1" ht="22.5" x14ac:dyDescent="0.45">
      <c r="A21" s="399"/>
      <c r="B21" s="1375"/>
      <c r="C21" s="1376"/>
      <c r="D21" s="1376"/>
      <c r="E21" s="1376"/>
      <c r="F21" s="1376"/>
      <c r="G21" s="1376"/>
      <c r="H21" s="1376"/>
      <c r="I21" s="1376"/>
      <c r="J21" s="1376"/>
      <c r="K21" s="1377"/>
      <c r="L21" s="1382"/>
      <c r="M21" s="1383"/>
      <c r="N21" s="1383"/>
      <c r="O21" s="1383"/>
      <c r="P21" s="1383"/>
      <c r="Q21" s="1384"/>
      <c r="R21" s="1425"/>
      <c r="S21" s="1425"/>
      <c r="T21" s="1425"/>
      <c r="U21" s="1425"/>
      <c r="V21" s="1432"/>
      <c r="W21" s="1432"/>
      <c r="X21" s="1432"/>
    </row>
    <row r="22" spans="1:24" ht="18" customHeight="1" x14ac:dyDescent="0.35">
      <c r="A22" s="358"/>
      <c r="B22" s="1372" t="s">
        <v>240</v>
      </c>
      <c r="C22" s="1373"/>
      <c r="D22" s="1373"/>
      <c r="E22" s="1373"/>
      <c r="F22" s="1373"/>
      <c r="G22" s="1373"/>
      <c r="H22" s="1373"/>
      <c r="I22" s="1373"/>
      <c r="J22" s="1373"/>
      <c r="K22" s="1374"/>
      <c r="L22" s="1442" t="s">
        <v>241</v>
      </c>
      <c r="M22" s="1443"/>
      <c r="N22" s="1443"/>
      <c r="O22" s="1443"/>
      <c r="P22" s="1443"/>
      <c r="Q22" s="1444"/>
      <c r="R22" s="1433">
        <v>-100</v>
      </c>
      <c r="S22" s="1434"/>
      <c r="T22" s="1434"/>
      <c r="U22" s="1435"/>
      <c r="V22" s="1448" t="s">
        <v>236</v>
      </c>
      <c r="W22" s="1449"/>
      <c r="X22" s="1450"/>
    </row>
    <row r="23" spans="1:24" ht="17.5" x14ac:dyDescent="0.35">
      <c r="A23" s="358"/>
      <c r="B23" s="1375"/>
      <c r="C23" s="1376"/>
      <c r="D23" s="1376"/>
      <c r="E23" s="1376"/>
      <c r="F23" s="1376"/>
      <c r="G23" s="1376"/>
      <c r="H23" s="1376"/>
      <c r="I23" s="1376"/>
      <c r="J23" s="1376"/>
      <c r="K23" s="1377"/>
      <c r="L23" s="1445"/>
      <c r="M23" s="1446"/>
      <c r="N23" s="1446"/>
      <c r="O23" s="1446"/>
      <c r="P23" s="1446"/>
      <c r="Q23" s="1447"/>
      <c r="R23" s="1439"/>
      <c r="S23" s="1440"/>
      <c r="T23" s="1440"/>
      <c r="U23" s="1441"/>
      <c r="V23" s="1451"/>
      <c r="W23" s="1452"/>
      <c r="X23" s="1453"/>
    </row>
    <row r="24" spans="1:24" ht="18" customHeight="1" x14ac:dyDescent="0.35">
      <c r="A24" s="358"/>
      <c r="B24" s="1372" t="s">
        <v>242</v>
      </c>
      <c r="C24" s="1373"/>
      <c r="D24" s="1373"/>
      <c r="E24" s="1373"/>
      <c r="F24" s="1373"/>
      <c r="G24" s="1373"/>
      <c r="H24" s="1373"/>
      <c r="I24" s="1373"/>
      <c r="J24" s="1373"/>
      <c r="K24" s="1374"/>
      <c r="L24" s="1379" t="s">
        <v>238</v>
      </c>
      <c r="M24" s="1380"/>
      <c r="N24" s="1380"/>
      <c r="O24" s="1380"/>
      <c r="P24" s="1380"/>
      <c r="Q24" s="1381"/>
      <c r="R24" s="1425">
        <v>100</v>
      </c>
      <c r="S24" s="1425"/>
      <c r="T24" s="1425"/>
      <c r="U24" s="1425"/>
      <c r="V24" s="1432" t="s">
        <v>239</v>
      </c>
      <c r="W24" s="1432"/>
      <c r="X24" s="1432"/>
    </row>
    <row r="25" spans="1:24" ht="24" customHeight="1" x14ac:dyDescent="0.35">
      <c r="A25" s="358"/>
      <c r="B25" s="1375"/>
      <c r="C25" s="1376"/>
      <c r="D25" s="1376"/>
      <c r="E25" s="1376"/>
      <c r="F25" s="1376"/>
      <c r="G25" s="1376"/>
      <c r="H25" s="1376"/>
      <c r="I25" s="1376"/>
      <c r="J25" s="1376"/>
      <c r="K25" s="1377"/>
      <c r="L25" s="1382"/>
      <c r="M25" s="1383"/>
      <c r="N25" s="1383"/>
      <c r="O25" s="1383"/>
      <c r="P25" s="1383"/>
      <c r="Q25" s="1384"/>
      <c r="R25" s="1425"/>
      <c r="S25" s="1425"/>
      <c r="T25" s="1425"/>
      <c r="U25" s="1425"/>
      <c r="V25" s="1432"/>
      <c r="W25" s="1432"/>
      <c r="X25" s="1432"/>
    </row>
    <row r="26" spans="1:24" ht="17.149999999999999" customHeight="1" x14ac:dyDescent="0.35">
      <c r="A26" s="358"/>
      <c r="B26" s="1413" t="s">
        <v>243</v>
      </c>
      <c r="C26" s="1414"/>
      <c r="D26" s="1414"/>
      <c r="E26" s="1414"/>
      <c r="F26" s="1414"/>
      <c r="G26" s="1414"/>
      <c r="H26" s="1414"/>
      <c r="I26" s="1414"/>
      <c r="J26" s="1414"/>
      <c r="K26" s="1415"/>
      <c r="L26" s="1419" t="s">
        <v>244</v>
      </c>
      <c r="M26" s="1420"/>
      <c r="N26" s="1420"/>
      <c r="O26" s="1420"/>
      <c r="P26" s="1420"/>
      <c r="Q26" s="1421"/>
      <c r="R26" s="1433">
        <v>-500</v>
      </c>
      <c r="S26" s="1434"/>
      <c r="T26" s="1434"/>
      <c r="U26" s="1435"/>
      <c r="V26" s="1433">
        <v>0</v>
      </c>
      <c r="W26" s="1434"/>
      <c r="X26" s="1435"/>
    </row>
    <row r="27" spans="1:24" ht="17.149999999999999" customHeight="1" x14ac:dyDescent="0.35">
      <c r="A27" s="358"/>
      <c r="B27" s="1416"/>
      <c r="C27" s="1417"/>
      <c r="D27" s="1417"/>
      <c r="E27" s="1417"/>
      <c r="F27" s="1417"/>
      <c r="G27" s="1417"/>
      <c r="H27" s="1417"/>
      <c r="I27" s="1417"/>
      <c r="J27" s="1417"/>
      <c r="K27" s="1418"/>
      <c r="L27" s="1426"/>
      <c r="M27" s="1427"/>
      <c r="N27" s="1427"/>
      <c r="O27" s="1427"/>
      <c r="P27" s="1427"/>
      <c r="Q27" s="1428"/>
      <c r="R27" s="1439"/>
      <c r="S27" s="1440"/>
      <c r="T27" s="1440"/>
      <c r="U27" s="1441"/>
      <c r="V27" s="1436"/>
      <c r="W27" s="1437"/>
      <c r="X27" s="1438"/>
    </row>
    <row r="28" spans="1:24" ht="17.149999999999999" customHeight="1" x14ac:dyDescent="0.35">
      <c r="A28" s="358"/>
      <c r="B28" s="1413" t="s">
        <v>245</v>
      </c>
      <c r="C28" s="1414"/>
      <c r="D28" s="1414"/>
      <c r="E28" s="1414"/>
      <c r="F28" s="1414"/>
      <c r="G28" s="1414"/>
      <c r="H28" s="1414"/>
      <c r="I28" s="1414"/>
      <c r="J28" s="1414"/>
      <c r="K28" s="1415"/>
      <c r="L28" s="1419" t="s">
        <v>246</v>
      </c>
      <c r="M28" s="1420"/>
      <c r="N28" s="1420"/>
      <c r="O28" s="1420"/>
      <c r="P28" s="1420"/>
      <c r="Q28" s="1421"/>
      <c r="R28" s="1425">
        <v>600</v>
      </c>
      <c r="S28" s="1425"/>
      <c r="T28" s="1425"/>
      <c r="U28" s="1425"/>
      <c r="V28" s="1425">
        <v>0</v>
      </c>
      <c r="W28" s="1425"/>
      <c r="X28" s="1425"/>
    </row>
    <row r="29" spans="1:24" ht="17.149999999999999" customHeight="1" x14ac:dyDescent="0.35">
      <c r="A29" s="358"/>
      <c r="B29" s="1416"/>
      <c r="C29" s="1417"/>
      <c r="D29" s="1417"/>
      <c r="E29" s="1417"/>
      <c r="F29" s="1417"/>
      <c r="G29" s="1417"/>
      <c r="H29" s="1417"/>
      <c r="I29" s="1417"/>
      <c r="J29" s="1417"/>
      <c r="K29" s="1418"/>
      <c r="L29" s="1422"/>
      <c r="M29" s="1423"/>
      <c r="N29" s="1423"/>
      <c r="O29" s="1423"/>
      <c r="P29" s="1423"/>
      <c r="Q29" s="1424"/>
      <c r="R29" s="1425"/>
      <c r="S29" s="1425"/>
      <c r="T29" s="1425"/>
      <c r="U29" s="1425"/>
      <c r="V29" s="1425"/>
      <c r="W29" s="1425"/>
      <c r="X29" s="1425"/>
    </row>
    <row r="30" spans="1:24" ht="17.149999999999999" customHeight="1" x14ac:dyDescent="0.35">
      <c r="A30" s="358"/>
      <c r="B30" s="1396" t="s">
        <v>247</v>
      </c>
      <c r="C30" s="1396"/>
      <c r="D30" s="1396"/>
      <c r="E30" s="1396"/>
      <c r="F30" s="1396"/>
      <c r="G30" s="1396"/>
      <c r="H30" s="1396"/>
      <c r="I30" s="1396"/>
      <c r="J30" s="1396"/>
      <c r="K30" s="1396"/>
      <c r="L30" s="1396"/>
      <c r="M30" s="1396"/>
      <c r="N30" s="1396"/>
      <c r="O30" s="1396"/>
      <c r="P30" s="1396"/>
      <c r="Q30" s="1396"/>
      <c r="R30" s="1396"/>
      <c r="S30" s="1396"/>
      <c r="T30" s="1396"/>
      <c r="U30" s="1396"/>
      <c r="V30" s="1396"/>
      <c r="W30" s="1396"/>
      <c r="X30" s="1396"/>
    </row>
    <row r="31" spans="1:24" ht="17.149999999999999" customHeight="1" x14ac:dyDescent="0.35">
      <c r="A31" s="358"/>
      <c r="B31" s="1123"/>
      <c r="C31" s="1123"/>
      <c r="D31" s="1123"/>
      <c r="E31" s="1123"/>
      <c r="F31" s="1123"/>
      <c r="G31" s="1123"/>
      <c r="H31" s="1123"/>
      <c r="I31" s="1123"/>
      <c r="J31" s="1123"/>
      <c r="K31" s="1123"/>
      <c r="L31" s="1123"/>
      <c r="M31" s="1123"/>
      <c r="N31" s="1123"/>
      <c r="O31" s="1123"/>
      <c r="P31" s="1123"/>
      <c r="Q31" s="1123"/>
      <c r="R31" s="1123"/>
      <c r="S31" s="1123"/>
      <c r="T31" s="1123"/>
      <c r="U31" s="1123"/>
      <c r="V31" s="1123"/>
      <c r="W31" s="1123"/>
      <c r="X31" s="1123"/>
    </row>
    <row r="32" spans="1:24" s="1142" customFormat="1" ht="17.149999999999999" customHeight="1" x14ac:dyDescent="0.35">
      <c r="A32" s="1164">
        <v>2</v>
      </c>
      <c r="B32" s="1454" t="s">
        <v>248</v>
      </c>
      <c r="C32" s="1454"/>
      <c r="D32" s="1454"/>
      <c r="E32" s="1454"/>
      <c r="F32" s="1454"/>
      <c r="G32" s="1454"/>
      <c r="H32" s="1454"/>
      <c r="I32" s="1454"/>
      <c r="J32" s="1454"/>
      <c r="K32" s="1454"/>
      <c r="L32" s="1454"/>
      <c r="M32" s="1454"/>
      <c r="N32" s="1454"/>
      <c r="O32" s="1454"/>
      <c r="P32" s="1454"/>
      <c r="Q32" s="1454"/>
      <c r="R32" s="1454"/>
      <c r="S32" s="1454"/>
      <c r="T32" s="1454"/>
      <c r="U32" s="1454"/>
      <c r="V32" s="1454"/>
      <c r="W32" s="1454"/>
      <c r="X32" s="1454"/>
    </row>
    <row r="33" spans="1:32" s="10" customFormat="1" ht="31.5" customHeight="1" x14ac:dyDescent="0.35">
      <c r="A33" s="1166" t="s">
        <v>842</v>
      </c>
      <c r="B33" s="1397" t="s">
        <v>843</v>
      </c>
      <c r="C33" s="1397"/>
      <c r="D33" s="1397"/>
      <c r="E33" s="1397"/>
      <c r="F33" s="1397"/>
      <c r="G33" s="1397"/>
      <c r="H33" s="1397"/>
      <c r="I33" s="1397"/>
      <c r="J33" s="1397"/>
      <c r="K33" s="1397"/>
      <c r="L33" s="1397"/>
      <c r="M33" s="1397"/>
      <c r="N33" s="1397"/>
      <c r="O33" s="1397"/>
      <c r="P33" s="1397"/>
      <c r="Q33" s="1397"/>
      <c r="R33" s="1397"/>
      <c r="S33" s="1397"/>
      <c r="T33" s="1397"/>
      <c r="U33" s="1397"/>
      <c r="V33" s="1397"/>
      <c r="W33" s="1397"/>
      <c r="X33" s="1397"/>
    </row>
    <row r="34" spans="1:32" s="10" customFormat="1" ht="353.25" customHeight="1" x14ac:dyDescent="0.35">
      <c r="A34" s="1166" t="s">
        <v>841</v>
      </c>
      <c r="B34" s="1397" t="s">
        <v>844</v>
      </c>
      <c r="C34" s="1397"/>
      <c r="D34" s="1397"/>
      <c r="E34" s="1397"/>
      <c r="F34" s="1397"/>
      <c r="G34" s="1397"/>
      <c r="H34" s="1397"/>
      <c r="I34" s="1397"/>
      <c r="J34" s="1397"/>
      <c r="K34" s="1397"/>
      <c r="L34" s="1397"/>
      <c r="M34" s="1397"/>
      <c r="N34" s="1397"/>
      <c r="O34" s="1397"/>
      <c r="P34" s="1397"/>
      <c r="Q34" s="1397"/>
      <c r="R34" s="1397"/>
      <c r="S34" s="1397"/>
      <c r="T34" s="1397"/>
      <c r="U34" s="1397"/>
      <c r="V34" s="1397"/>
      <c r="W34" s="1397"/>
      <c r="X34" s="1397"/>
    </row>
    <row r="35" spans="1:32" ht="46.5" customHeight="1" x14ac:dyDescent="0.35">
      <c r="A35" s="1166" t="s">
        <v>840</v>
      </c>
      <c r="B35" s="1455" t="s">
        <v>845</v>
      </c>
      <c r="C35" s="1455"/>
      <c r="D35" s="1455"/>
      <c r="E35" s="1455"/>
      <c r="F35" s="1455"/>
      <c r="G35" s="1455"/>
      <c r="H35" s="1455"/>
      <c r="I35" s="1455"/>
      <c r="J35" s="1455"/>
      <c r="K35" s="1455"/>
      <c r="L35" s="1455"/>
      <c r="M35" s="1455"/>
      <c r="N35" s="1455"/>
      <c r="O35" s="1455"/>
      <c r="P35" s="1455"/>
      <c r="Q35" s="1455"/>
      <c r="R35" s="1455"/>
      <c r="S35" s="1455"/>
      <c r="T35" s="1455"/>
      <c r="U35" s="1455"/>
      <c r="V35" s="1455"/>
      <c r="W35" s="1455"/>
      <c r="X35" s="1455"/>
    </row>
    <row r="36" spans="1:32" s="12" customFormat="1" ht="93" customHeight="1" x14ac:dyDescent="0.35">
      <c r="A36" s="1166" t="s">
        <v>838</v>
      </c>
      <c r="B36" s="1397" t="s">
        <v>839</v>
      </c>
      <c r="C36" s="1397"/>
      <c r="D36" s="1397"/>
      <c r="E36" s="1397"/>
      <c r="F36" s="1397"/>
      <c r="G36" s="1397"/>
      <c r="H36" s="1397"/>
      <c r="I36" s="1397"/>
      <c r="J36" s="1397"/>
      <c r="K36" s="1397"/>
      <c r="L36" s="1397"/>
      <c r="M36" s="1397"/>
      <c r="N36" s="1397"/>
      <c r="O36" s="1397"/>
      <c r="P36" s="1397"/>
      <c r="Q36" s="1397"/>
      <c r="R36" s="1397"/>
      <c r="S36" s="1397"/>
      <c r="T36" s="1397"/>
      <c r="U36" s="1397"/>
      <c r="V36" s="1397"/>
      <c r="W36" s="1397"/>
      <c r="X36" s="1397"/>
      <c r="Z36" s="1103"/>
      <c r="AA36" s="1103"/>
      <c r="AB36" s="1103"/>
      <c r="AC36" s="1103"/>
      <c r="AD36" s="1103"/>
      <c r="AE36" s="1103"/>
      <c r="AF36" s="1103"/>
    </row>
    <row r="37" spans="1:32" s="12" customFormat="1" ht="15" customHeight="1" x14ac:dyDescent="0.35">
      <c r="A37" s="1143"/>
      <c r="B37" s="760"/>
      <c r="C37" s="760"/>
      <c r="D37" s="760"/>
      <c r="E37" s="760"/>
      <c r="F37" s="760"/>
      <c r="G37" s="760"/>
      <c r="H37" s="760"/>
      <c r="I37" s="760"/>
      <c r="J37" s="760"/>
      <c r="K37" s="760"/>
      <c r="L37" s="760"/>
      <c r="M37" s="760"/>
      <c r="N37" s="760"/>
      <c r="O37" s="760"/>
      <c r="P37" s="760"/>
      <c r="Q37" s="760"/>
      <c r="R37" s="760"/>
      <c r="S37" s="760"/>
      <c r="T37" s="760"/>
      <c r="U37" s="760"/>
      <c r="V37" s="760"/>
      <c r="W37" s="760"/>
      <c r="X37" s="760"/>
      <c r="Y37" s="1103"/>
      <c r="Z37" s="1103"/>
      <c r="AA37" s="1103"/>
      <c r="AB37" s="1103"/>
      <c r="AC37" s="1103"/>
      <c r="AD37" s="1103"/>
      <c r="AE37" s="1103"/>
      <c r="AF37" s="1103"/>
    </row>
    <row r="38" spans="1:32" ht="17.149999999999999" customHeight="1" x14ac:dyDescent="0.35">
      <c r="A38" s="759"/>
      <c r="B38" s="767"/>
      <c r="C38" s="768" t="s">
        <v>249</v>
      </c>
      <c r="D38" s="769"/>
      <c r="E38" s="770"/>
      <c r="F38" s="770"/>
      <c r="G38" s="770"/>
      <c r="H38" s="770"/>
      <c r="I38" s="770"/>
      <c r="J38" s="770"/>
      <c r="K38" s="770"/>
      <c r="L38" s="770"/>
      <c r="M38" s="770"/>
      <c r="N38" s="770"/>
      <c r="O38" s="770"/>
      <c r="P38" s="770"/>
      <c r="Q38" s="770"/>
      <c r="R38" s="770"/>
      <c r="S38" s="770"/>
      <c r="T38" s="770"/>
      <c r="U38" s="770"/>
      <c r="V38" s="770"/>
      <c r="W38" s="770"/>
      <c r="X38" s="771"/>
      <c r="Y38" s="1103"/>
      <c r="Z38" s="1103"/>
      <c r="AA38" s="1103"/>
      <c r="AB38" s="1103"/>
      <c r="AC38" s="1103"/>
      <c r="AD38" s="1103"/>
      <c r="AE38" s="1103"/>
      <c r="AF38" s="1103"/>
    </row>
    <row r="39" spans="1:32" ht="17.149999999999999" customHeight="1" x14ac:dyDescent="0.35">
      <c r="A39" s="759"/>
      <c r="B39" s="772"/>
      <c r="C39" s="1397" t="s">
        <v>824</v>
      </c>
      <c r="D39" s="1397"/>
      <c r="E39" s="1397"/>
      <c r="F39" s="1397"/>
      <c r="G39" s="1397"/>
      <c r="H39" s="1397"/>
      <c r="I39" s="1397"/>
      <c r="J39" s="1397"/>
      <c r="K39" s="1397"/>
      <c r="L39" s="1397"/>
      <c r="M39" s="1397"/>
      <c r="N39" s="1397"/>
      <c r="O39" s="1397"/>
      <c r="P39" s="1397"/>
      <c r="Q39" s="1397"/>
      <c r="R39" s="1397"/>
      <c r="S39" s="1397"/>
      <c r="T39" s="1397"/>
      <c r="U39" s="1397"/>
      <c r="V39" s="1397"/>
      <c r="W39" s="1397"/>
      <c r="X39" s="773"/>
      <c r="Y39" s="1103"/>
      <c r="Z39" s="1103"/>
      <c r="AA39" s="1103"/>
      <c r="AB39" s="1103"/>
      <c r="AC39" s="1103"/>
      <c r="AD39" s="1103"/>
      <c r="AE39" s="1103"/>
      <c r="AF39" s="1103"/>
    </row>
    <row r="40" spans="1:32" ht="17.149999999999999" customHeight="1" x14ac:dyDescent="0.35">
      <c r="A40" s="759"/>
      <c r="B40" s="774"/>
      <c r="C40" s="1397"/>
      <c r="D40" s="1397"/>
      <c r="E40" s="1397"/>
      <c r="F40" s="1397"/>
      <c r="G40" s="1397"/>
      <c r="H40" s="1397"/>
      <c r="I40" s="1397"/>
      <c r="J40" s="1397"/>
      <c r="K40" s="1397"/>
      <c r="L40" s="1397"/>
      <c r="M40" s="1397"/>
      <c r="N40" s="1397"/>
      <c r="O40" s="1397"/>
      <c r="P40" s="1397"/>
      <c r="Q40" s="1397"/>
      <c r="R40" s="1397"/>
      <c r="S40" s="1397"/>
      <c r="T40" s="1397"/>
      <c r="U40" s="1397"/>
      <c r="V40" s="1397"/>
      <c r="W40" s="1397"/>
      <c r="X40" s="773"/>
      <c r="Y40" s="1103"/>
      <c r="Z40" s="1103"/>
      <c r="AA40" s="1103"/>
      <c r="AB40" s="1103"/>
      <c r="AC40" s="1103"/>
      <c r="AD40" s="1103"/>
      <c r="AE40" s="1103"/>
      <c r="AF40" s="1103"/>
    </row>
    <row r="41" spans="1:32" ht="17.149999999999999" customHeight="1" x14ac:dyDescent="0.35">
      <c r="A41" s="759"/>
      <c r="B41" s="774"/>
      <c r="C41" s="1397"/>
      <c r="D41" s="1397"/>
      <c r="E41" s="1397"/>
      <c r="F41" s="1397"/>
      <c r="G41" s="1397"/>
      <c r="H41" s="1397"/>
      <c r="I41" s="1397"/>
      <c r="J41" s="1397"/>
      <c r="K41" s="1397"/>
      <c r="L41" s="1397"/>
      <c r="M41" s="1397"/>
      <c r="N41" s="1397"/>
      <c r="O41" s="1397"/>
      <c r="P41" s="1397"/>
      <c r="Q41" s="1397"/>
      <c r="R41" s="1397"/>
      <c r="S41" s="1397"/>
      <c r="T41" s="1397"/>
      <c r="U41" s="1397"/>
      <c r="V41" s="1397"/>
      <c r="W41" s="1397"/>
      <c r="X41" s="773"/>
      <c r="Y41" s="1103"/>
      <c r="Z41" s="1103"/>
      <c r="AA41" s="1103"/>
      <c r="AB41" s="1103"/>
      <c r="AC41" s="1103"/>
      <c r="AD41" s="1103"/>
      <c r="AE41" s="1103"/>
      <c r="AF41" s="1103"/>
    </row>
    <row r="42" spans="1:32" ht="17.149999999999999" customHeight="1" x14ac:dyDescent="0.35">
      <c r="A42" s="759"/>
      <c r="B42" s="774"/>
      <c r="C42" s="1397"/>
      <c r="D42" s="1397"/>
      <c r="E42" s="1397"/>
      <c r="F42" s="1397"/>
      <c r="G42" s="1397"/>
      <c r="H42" s="1397"/>
      <c r="I42" s="1397"/>
      <c r="J42" s="1397"/>
      <c r="K42" s="1397"/>
      <c r="L42" s="1397"/>
      <c r="M42" s="1397"/>
      <c r="N42" s="1397"/>
      <c r="O42" s="1397"/>
      <c r="P42" s="1397"/>
      <c r="Q42" s="1397"/>
      <c r="R42" s="1397"/>
      <c r="S42" s="1397"/>
      <c r="T42" s="1397"/>
      <c r="U42" s="1397"/>
      <c r="V42" s="1397"/>
      <c r="W42" s="1397"/>
      <c r="X42" s="773"/>
      <c r="Y42" s="1103"/>
      <c r="Z42" s="1103"/>
      <c r="AA42" s="1103"/>
      <c r="AB42" s="1103"/>
      <c r="AC42" s="1103"/>
      <c r="AD42" s="1103"/>
      <c r="AE42" s="1103"/>
      <c r="AF42" s="1103"/>
    </row>
    <row r="43" spans="1:32" ht="17.149999999999999" customHeight="1" x14ac:dyDescent="0.35">
      <c r="A43" s="759"/>
      <c r="B43" s="774"/>
      <c r="C43" s="1397"/>
      <c r="D43" s="1397"/>
      <c r="E43" s="1397"/>
      <c r="F43" s="1397"/>
      <c r="G43" s="1397"/>
      <c r="H43" s="1397"/>
      <c r="I43" s="1397"/>
      <c r="J43" s="1397"/>
      <c r="K43" s="1397"/>
      <c r="L43" s="1397"/>
      <c r="M43" s="1397"/>
      <c r="N43" s="1397"/>
      <c r="O43" s="1397"/>
      <c r="P43" s="1397"/>
      <c r="Q43" s="1397"/>
      <c r="R43" s="1397"/>
      <c r="S43" s="1397"/>
      <c r="T43" s="1397"/>
      <c r="U43" s="1397"/>
      <c r="V43" s="1397"/>
      <c r="W43" s="1397"/>
      <c r="X43" s="773"/>
      <c r="Y43" s="1103"/>
      <c r="Z43" s="1103"/>
      <c r="AA43" s="1103"/>
      <c r="AB43" s="1103"/>
      <c r="AC43" s="1103"/>
      <c r="AD43" s="1103"/>
      <c r="AE43" s="1103"/>
      <c r="AF43" s="1103"/>
    </row>
    <row r="44" spans="1:32" ht="17.5" x14ac:dyDescent="0.35">
      <c r="A44" s="759"/>
      <c r="B44" s="774"/>
      <c r="C44" s="1397"/>
      <c r="D44" s="1397"/>
      <c r="E44" s="1397"/>
      <c r="F44" s="1397"/>
      <c r="G44" s="1397"/>
      <c r="H44" s="1397"/>
      <c r="I44" s="1397"/>
      <c r="J44" s="1397"/>
      <c r="K44" s="1397"/>
      <c r="L44" s="1397"/>
      <c r="M44" s="1397"/>
      <c r="N44" s="1397"/>
      <c r="O44" s="1397"/>
      <c r="P44" s="1397"/>
      <c r="Q44" s="1397"/>
      <c r="R44" s="1397"/>
      <c r="S44" s="1397"/>
      <c r="T44" s="1397"/>
      <c r="U44" s="1397"/>
      <c r="V44" s="1397"/>
      <c r="W44" s="1397"/>
      <c r="X44" s="773"/>
      <c r="Y44" s="1103"/>
      <c r="Z44" s="1103"/>
      <c r="AA44" s="1103"/>
      <c r="AB44" s="1103"/>
      <c r="AC44" s="1103"/>
      <c r="AD44" s="1103"/>
      <c r="AE44" s="1103"/>
      <c r="AF44" s="1103"/>
    </row>
    <row r="45" spans="1:32" ht="17.149999999999999" customHeight="1" x14ac:dyDescent="0.35">
      <c r="A45" s="759"/>
      <c r="B45" s="774"/>
      <c r="C45" s="1397"/>
      <c r="D45" s="1397"/>
      <c r="E45" s="1397"/>
      <c r="F45" s="1397"/>
      <c r="G45" s="1397"/>
      <c r="H45" s="1397"/>
      <c r="I45" s="1397"/>
      <c r="J45" s="1397"/>
      <c r="K45" s="1397"/>
      <c r="L45" s="1397"/>
      <c r="M45" s="1397"/>
      <c r="N45" s="1397"/>
      <c r="O45" s="1397"/>
      <c r="P45" s="1397"/>
      <c r="Q45" s="1397"/>
      <c r="R45" s="1397"/>
      <c r="S45" s="1397"/>
      <c r="T45" s="1397"/>
      <c r="U45" s="1397"/>
      <c r="V45" s="1397"/>
      <c r="W45" s="1397"/>
      <c r="X45" s="773"/>
      <c r="Y45" s="1103"/>
      <c r="Z45" s="1103"/>
      <c r="AA45" s="1103"/>
      <c r="AB45" s="1103"/>
      <c r="AC45" s="1103"/>
      <c r="AD45" s="1103"/>
      <c r="AE45" s="1103"/>
      <c r="AF45" s="1103"/>
    </row>
    <row r="46" spans="1:32" ht="17.149999999999999" customHeight="1" x14ac:dyDescent="0.35">
      <c r="A46" s="759"/>
      <c r="B46" s="774"/>
      <c r="C46" s="1397"/>
      <c r="D46" s="1397"/>
      <c r="E46" s="1397"/>
      <c r="F46" s="1397"/>
      <c r="G46" s="1397"/>
      <c r="H46" s="1397"/>
      <c r="I46" s="1397"/>
      <c r="J46" s="1397"/>
      <c r="K46" s="1397"/>
      <c r="L46" s="1397"/>
      <c r="M46" s="1397"/>
      <c r="N46" s="1397"/>
      <c r="O46" s="1397"/>
      <c r="P46" s="1397"/>
      <c r="Q46" s="1397"/>
      <c r="R46" s="1397"/>
      <c r="S46" s="1397"/>
      <c r="T46" s="1397"/>
      <c r="U46" s="1397"/>
      <c r="V46" s="1397"/>
      <c r="W46" s="1397"/>
      <c r="X46" s="775"/>
      <c r="Y46" s="1103"/>
      <c r="Z46" s="1103"/>
      <c r="AA46" s="1103"/>
      <c r="AB46" s="1103"/>
      <c r="AC46" s="1103"/>
      <c r="AD46" s="1103"/>
      <c r="AE46" s="1103"/>
      <c r="AF46" s="1103"/>
    </row>
    <row r="47" spans="1:32" ht="17.149999999999999" customHeight="1" x14ac:dyDescent="0.35">
      <c r="A47" s="759"/>
      <c r="B47" s="772"/>
      <c r="C47" s="1165" t="s">
        <v>825</v>
      </c>
      <c r="D47" s="760"/>
      <c r="E47" s="760"/>
      <c r="F47" s="760"/>
      <c r="G47" s="760"/>
      <c r="H47" s="760"/>
      <c r="I47" s="760"/>
      <c r="J47" s="760"/>
      <c r="K47" s="760"/>
      <c r="L47" s="760"/>
      <c r="M47" s="760"/>
      <c r="N47" s="760"/>
      <c r="O47" s="760"/>
      <c r="P47" s="760"/>
      <c r="Q47" s="760"/>
      <c r="R47" s="760"/>
      <c r="S47" s="760"/>
      <c r="T47" s="760"/>
      <c r="U47" s="760"/>
      <c r="V47" s="760"/>
      <c r="W47" s="760"/>
      <c r="X47" s="773"/>
      <c r="Y47" s="1103"/>
      <c r="Z47" s="1103"/>
      <c r="AA47" s="1103"/>
      <c r="AB47" s="1103"/>
      <c r="AC47" s="1103"/>
      <c r="AD47" s="1103"/>
      <c r="AE47" s="1103"/>
      <c r="AF47" s="1103"/>
    </row>
    <row r="48" spans="1:32" ht="17.149999999999999" customHeight="1" x14ac:dyDescent="0.35">
      <c r="A48" s="759"/>
      <c r="B48" s="774"/>
      <c r="C48" s="438"/>
      <c r="D48" s="760"/>
      <c r="E48" s="760"/>
      <c r="F48" s="760"/>
      <c r="G48" s="760"/>
      <c r="H48" s="760"/>
      <c r="I48" s="760"/>
      <c r="J48" s="760"/>
      <c r="K48" s="760"/>
      <c r="L48" s="760"/>
      <c r="M48" s="760"/>
      <c r="N48" s="760"/>
      <c r="O48" s="760"/>
      <c r="P48" s="760"/>
      <c r="Q48" s="760"/>
      <c r="R48" s="760"/>
      <c r="S48" s="760"/>
      <c r="T48" s="760"/>
      <c r="U48" s="760"/>
      <c r="V48" s="760"/>
      <c r="W48" s="760"/>
      <c r="X48" s="773"/>
      <c r="Y48" s="1103"/>
      <c r="Z48" s="1103"/>
      <c r="AA48" s="1103"/>
      <c r="AB48" s="1103"/>
      <c r="AC48" s="1103"/>
      <c r="AD48" s="1103"/>
      <c r="AE48" s="1103"/>
      <c r="AF48" s="1103"/>
    </row>
    <row r="49" spans="1:32" ht="17.149999999999999" customHeight="1" x14ac:dyDescent="0.35">
      <c r="A49" s="759"/>
      <c r="B49" s="774"/>
      <c r="C49" s="438"/>
      <c r="D49" s="760"/>
      <c r="E49" s="760"/>
      <c r="F49" s="760"/>
      <c r="G49" s="760"/>
      <c r="H49" s="760"/>
      <c r="I49" s="760"/>
      <c r="J49" s="760"/>
      <c r="K49" s="760"/>
      <c r="L49" s="760"/>
      <c r="M49" s="760"/>
      <c r="N49" s="760"/>
      <c r="O49" s="760"/>
      <c r="P49" s="760"/>
      <c r="Q49" s="760"/>
      <c r="R49" s="760"/>
      <c r="S49" s="760"/>
      <c r="T49" s="760"/>
      <c r="U49" s="760"/>
      <c r="V49" s="760"/>
      <c r="W49" s="760"/>
      <c r="X49" s="773"/>
      <c r="Y49" s="1103"/>
      <c r="Z49" s="1103"/>
      <c r="AA49" s="1103"/>
      <c r="AB49" s="1103"/>
      <c r="AC49" s="1103"/>
      <c r="AD49" s="1103"/>
      <c r="AE49" s="1103"/>
      <c r="AF49" s="1103"/>
    </row>
    <row r="50" spans="1:32" ht="17.149999999999999" customHeight="1" x14ac:dyDescent="0.35">
      <c r="A50" s="759"/>
      <c r="B50" s="774"/>
      <c r="C50" s="438"/>
      <c r="D50" s="760"/>
      <c r="E50" s="760"/>
      <c r="F50" s="760"/>
      <c r="G50" s="760"/>
      <c r="H50" s="760"/>
      <c r="I50" s="760"/>
      <c r="J50" s="760"/>
      <c r="K50" s="760"/>
      <c r="L50" s="760"/>
      <c r="M50" s="760"/>
      <c r="N50" s="760"/>
      <c r="O50" s="760"/>
      <c r="P50" s="760"/>
      <c r="Q50" s="760"/>
      <c r="R50" s="760"/>
      <c r="S50" s="760"/>
      <c r="T50" s="760"/>
      <c r="U50" s="760"/>
      <c r="V50" s="760"/>
      <c r="W50" s="760"/>
      <c r="X50" s="773"/>
      <c r="Y50" s="1103"/>
      <c r="Z50" s="1103"/>
      <c r="AA50" s="1103"/>
      <c r="AB50" s="1103"/>
      <c r="AC50" s="1103"/>
      <c r="AD50" s="1103"/>
      <c r="AE50" s="1103"/>
      <c r="AF50" s="1103"/>
    </row>
    <row r="51" spans="1:32" ht="17.149999999999999" customHeight="1" x14ac:dyDescent="0.35">
      <c r="A51" s="759"/>
      <c r="B51" s="772"/>
      <c r="C51" s="438"/>
      <c r="D51" s="760"/>
      <c r="E51" s="760"/>
      <c r="F51" s="760"/>
      <c r="G51" s="760"/>
      <c r="H51" s="760"/>
      <c r="I51" s="760"/>
      <c r="J51" s="760"/>
      <c r="K51" s="760"/>
      <c r="L51" s="760"/>
      <c r="M51" s="760"/>
      <c r="N51" s="760"/>
      <c r="O51" s="760"/>
      <c r="P51" s="760"/>
      <c r="Q51" s="760"/>
      <c r="R51" s="760"/>
      <c r="S51" s="760"/>
      <c r="T51" s="760"/>
      <c r="U51" s="760"/>
      <c r="V51" s="760"/>
      <c r="W51" s="760"/>
      <c r="X51" s="773"/>
      <c r="Y51" s="1103"/>
      <c r="Z51" s="1103"/>
      <c r="AA51" s="1103"/>
      <c r="AB51" s="1103"/>
      <c r="AC51" s="1103"/>
      <c r="AD51" s="1103"/>
      <c r="AE51" s="1103"/>
      <c r="AF51" s="1103"/>
    </row>
    <row r="52" spans="1:32" ht="17.149999999999999" customHeight="1" x14ac:dyDescent="0.35">
      <c r="A52" s="759"/>
      <c r="B52" s="774"/>
      <c r="C52" s="760"/>
      <c r="D52" s="760"/>
      <c r="E52" s="760"/>
      <c r="F52" s="760"/>
      <c r="G52" s="760"/>
      <c r="H52" s="760"/>
      <c r="I52" s="760"/>
      <c r="J52" s="760"/>
      <c r="K52" s="760"/>
      <c r="L52" s="760"/>
      <c r="M52" s="760"/>
      <c r="N52" s="760"/>
      <c r="O52" s="760"/>
      <c r="P52" s="760"/>
      <c r="Q52" s="760"/>
      <c r="R52" s="760"/>
      <c r="S52" s="760"/>
      <c r="T52" s="760"/>
      <c r="U52" s="760"/>
      <c r="V52" s="760"/>
      <c r="W52" s="760"/>
      <c r="X52" s="773"/>
      <c r="Y52" s="1103"/>
      <c r="Z52" s="1103"/>
      <c r="AA52" s="1103"/>
      <c r="AB52" s="1103"/>
      <c r="AC52" s="1103"/>
      <c r="AD52" s="1103"/>
      <c r="AE52" s="1103"/>
      <c r="AF52" s="1103"/>
    </row>
    <row r="53" spans="1:32" ht="5.25" customHeight="1" x14ac:dyDescent="0.35">
      <c r="A53" s="759"/>
      <c r="B53" s="774"/>
      <c r="C53" s="760"/>
      <c r="D53" s="760"/>
      <c r="E53" s="760"/>
      <c r="F53" s="760"/>
      <c r="G53" s="760"/>
      <c r="H53" s="760"/>
      <c r="I53" s="760"/>
      <c r="J53" s="760"/>
      <c r="K53" s="760"/>
      <c r="L53" s="760"/>
      <c r="M53" s="760"/>
      <c r="N53" s="760"/>
      <c r="O53" s="760"/>
      <c r="P53" s="760"/>
      <c r="Q53" s="760"/>
      <c r="R53" s="760"/>
      <c r="S53" s="760"/>
      <c r="T53" s="760"/>
      <c r="U53" s="760"/>
      <c r="V53" s="760"/>
      <c r="W53" s="760"/>
      <c r="X53" s="773"/>
      <c r="Y53" s="1103"/>
      <c r="Z53" s="1103"/>
      <c r="AA53" s="1103"/>
      <c r="AB53" s="1103"/>
      <c r="AC53" s="1103"/>
      <c r="AD53" s="1103"/>
      <c r="AE53" s="1103"/>
      <c r="AF53" s="1103"/>
    </row>
    <row r="54" spans="1:32" ht="5.25" customHeight="1" x14ac:dyDescent="0.35">
      <c r="A54" s="759"/>
      <c r="B54" s="774"/>
      <c r="C54" s="760"/>
      <c r="D54" s="760"/>
      <c r="E54" s="760"/>
      <c r="F54" s="760"/>
      <c r="G54" s="760"/>
      <c r="H54" s="760"/>
      <c r="I54" s="760"/>
      <c r="J54" s="760"/>
      <c r="K54" s="760"/>
      <c r="L54" s="760"/>
      <c r="M54" s="760"/>
      <c r="N54" s="760"/>
      <c r="O54" s="760"/>
      <c r="P54" s="760"/>
      <c r="Q54" s="760"/>
      <c r="R54" s="760"/>
      <c r="S54" s="760"/>
      <c r="T54" s="760"/>
      <c r="U54" s="760"/>
      <c r="V54" s="760"/>
      <c r="W54" s="760"/>
      <c r="X54" s="773"/>
      <c r="Y54" s="1103"/>
      <c r="Z54" s="1103"/>
      <c r="AA54" s="1103"/>
      <c r="AB54" s="1103"/>
      <c r="AC54" s="1103"/>
      <c r="AD54" s="1103"/>
      <c r="AE54" s="1103"/>
      <c r="AF54" s="1103"/>
    </row>
    <row r="55" spans="1:32" s="12" customFormat="1" ht="8.25" customHeight="1" x14ac:dyDescent="0.35">
      <c r="A55" s="755"/>
      <c r="B55" s="776"/>
      <c r="C55" s="757"/>
      <c r="D55" s="757"/>
      <c r="E55" s="757"/>
      <c r="F55" s="757"/>
      <c r="G55" s="757"/>
      <c r="H55" s="758"/>
      <c r="I55" s="758"/>
      <c r="J55" s="758"/>
      <c r="K55" s="758"/>
      <c r="L55" s="758"/>
      <c r="M55" s="758"/>
      <c r="N55" s="758"/>
      <c r="O55" s="758"/>
      <c r="P55" s="758"/>
      <c r="Q55" s="758"/>
      <c r="R55" s="758"/>
      <c r="S55" s="758"/>
      <c r="T55" s="758"/>
      <c r="U55" s="758"/>
      <c r="V55" s="758"/>
      <c r="W55" s="758"/>
      <c r="X55" s="777"/>
      <c r="Y55" s="1103"/>
      <c r="Z55" s="1103"/>
      <c r="AA55" s="1103"/>
      <c r="AB55" s="1103"/>
      <c r="AC55" s="1103"/>
      <c r="AD55" s="1103"/>
      <c r="AE55" s="1103"/>
      <c r="AF55" s="1103"/>
    </row>
    <row r="56" spans="1:32" s="12" customFormat="1" ht="3" customHeight="1" x14ac:dyDescent="0.35">
      <c r="A56" s="755"/>
      <c r="B56" s="776"/>
      <c r="C56" s="757"/>
      <c r="D56" s="757"/>
      <c r="E56" s="757"/>
      <c r="F56" s="757"/>
      <c r="G56" s="757"/>
      <c r="H56" s="758"/>
      <c r="I56" s="758"/>
      <c r="J56" s="758"/>
      <c r="K56" s="758"/>
      <c r="L56" s="758"/>
      <c r="M56" s="758"/>
      <c r="N56" s="758"/>
      <c r="O56" s="758"/>
      <c r="P56" s="758"/>
      <c r="Q56" s="758"/>
      <c r="R56" s="758"/>
      <c r="S56" s="758"/>
      <c r="T56" s="758"/>
      <c r="U56" s="758"/>
      <c r="V56" s="758"/>
      <c r="W56" s="758"/>
      <c r="X56" s="777"/>
      <c r="Y56" s="1103"/>
      <c r="Z56" s="1103"/>
      <c r="AA56" s="1103"/>
      <c r="AB56" s="1103"/>
      <c r="AC56" s="1103"/>
      <c r="AD56" s="1103"/>
      <c r="AE56" s="1103"/>
      <c r="AF56" s="1103"/>
    </row>
    <row r="57" spans="1:32" s="12" customFormat="1" ht="8.15" customHeight="1" x14ac:dyDescent="0.35">
      <c r="A57" s="755"/>
      <c r="B57" s="778"/>
      <c r="C57" s="779"/>
      <c r="D57" s="779"/>
      <c r="E57" s="779"/>
      <c r="F57" s="779"/>
      <c r="G57" s="779"/>
      <c r="H57" s="780"/>
      <c r="I57" s="780"/>
      <c r="J57" s="780"/>
      <c r="K57" s="780"/>
      <c r="L57" s="780"/>
      <c r="M57" s="780"/>
      <c r="N57" s="780"/>
      <c r="O57" s="780"/>
      <c r="P57" s="780"/>
      <c r="Q57" s="780"/>
      <c r="R57" s="780"/>
      <c r="S57" s="780"/>
      <c r="T57" s="780"/>
      <c r="U57" s="780"/>
      <c r="V57" s="780"/>
      <c r="W57" s="780"/>
      <c r="X57" s="781"/>
      <c r="Y57" s="1103"/>
      <c r="Z57" s="1103"/>
      <c r="AA57" s="1103"/>
      <c r="AB57" s="1103"/>
      <c r="AC57" s="1103"/>
      <c r="AD57" s="1103"/>
      <c r="AE57" s="1103"/>
      <c r="AF57" s="1103"/>
    </row>
    <row r="58" spans="1:32" s="12" customFormat="1" ht="15.5" x14ac:dyDescent="0.35">
      <c r="A58" s="755"/>
      <c r="B58" s="756"/>
      <c r="C58" s="757"/>
      <c r="D58" s="757"/>
      <c r="E58" s="757"/>
      <c r="F58" s="757"/>
      <c r="G58" s="757"/>
      <c r="H58" s="758"/>
      <c r="I58" s="758"/>
      <c r="J58" s="758"/>
      <c r="K58" s="758"/>
      <c r="L58" s="758"/>
      <c r="M58" s="758"/>
      <c r="N58" s="758"/>
      <c r="O58" s="758"/>
      <c r="P58" s="758"/>
      <c r="Q58" s="758"/>
      <c r="R58" s="758"/>
      <c r="S58" s="758"/>
      <c r="T58" s="758"/>
      <c r="U58" s="758"/>
      <c r="V58" s="758"/>
      <c r="W58" s="758"/>
      <c r="X58" s="758"/>
      <c r="Y58" s="1103"/>
      <c r="Z58" s="1103"/>
      <c r="AA58" s="1103"/>
      <c r="AB58" s="1103"/>
      <c r="AC58" s="1103"/>
      <c r="AD58" s="1103"/>
      <c r="AE58" s="1103"/>
      <c r="AF58" s="1103"/>
    </row>
    <row r="59" spans="1:32" s="12" customFormat="1" ht="15" customHeight="1" x14ac:dyDescent="0.35">
      <c r="A59" s="1166" t="s">
        <v>250</v>
      </c>
      <c r="B59" s="1397" t="s">
        <v>826</v>
      </c>
      <c r="C59" s="1397"/>
      <c r="D59" s="1397"/>
      <c r="E59" s="1397"/>
      <c r="F59" s="1397"/>
      <c r="G59" s="1397"/>
      <c r="H59" s="1397"/>
      <c r="I59" s="1397"/>
      <c r="J59" s="1397"/>
      <c r="K59" s="1397"/>
      <c r="L59" s="1397"/>
      <c r="M59" s="1397"/>
      <c r="N59" s="1397"/>
      <c r="O59" s="1397"/>
      <c r="P59" s="1397"/>
      <c r="Q59" s="1397"/>
      <c r="R59" s="1397"/>
      <c r="S59" s="1397"/>
      <c r="T59" s="1397"/>
      <c r="U59" s="1397"/>
      <c r="V59" s="1397"/>
      <c r="W59" s="1397"/>
      <c r="X59" s="1397"/>
      <c r="Y59" s="1103"/>
      <c r="Z59" s="1103"/>
      <c r="AA59" s="1103"/>
      <c r="AB59" s="1103"/>
      <c r="AC59" s="1103"/>
      <c r="AD59" s="1103"/>
      <c r="AE59" s="1103"/>
      <c r="AF59" s="1103"/>
    </row>
    <row r="60" spans="1:32" s="12" customFormat="1" ht="15.65" customHeight="1" x14ac:dyDescent="0.35">
      <c r="A60" s="755"/>
      <c r="B60" s="754"/>
      <c r="C60" s="754"/>
      <c r="D60" s="754"/>
      <c r="E60" s="754"/>
      <c r="F60" s="754"/>
      <c r="G60" s="754"/>
      <c r="H60" s="754"/>
      <c r="I60" s="754"/>
      <c r="J60" s="754"/>
      <c r="K60" s="754"/>
      <c r="L60" s="754"/>
      <c r="M60" s="754"/>
      <c r="N60" s="754"/>
      <c r="O60" s="754"/>
      <c r="P60" s="754"/>
      <c r="Q60" s="754"/>
      <c r="R60" s="754"/>
      <c r="S60" s="754"/>
      <c r="T60" s="754"/>
      <c r="U60" s="754"/>
      <c r="V60" s="754"/>
      <c r="W60" s="754"/>
      <c r="X60" s="754"/>
      <c r="Y60" s="1103"/>
      <c r="Z60" s="1103"/>
      <c r="AA60" s="1103"/>
      <c r="AB60" s="1103"/>
      <c r="AC60" s="1103"/>
      <c r="AD60" s="1103"/>
      <c r="AE60" s="1103"/>
      <c r="AF60" s="1103"/>
    </row>
    <row r="61" spans="1:32" s="12" customFormat="1" ht="9" customHeight="1" x14ac:dyDescent="0.35">
      <c r="A61" s="755"/>
      <c r="B61" s="767"/>
      <c r="C61" s="768"/>
      <c r="D61" s="782"/>
      <c r="E61" s="782"/>
      <c r="F61" s="782"/>
      <c r="G61" s="782"/>
      <c r="H61" s="765"/>
      <c r="I61" s="765"/>
      <c r="J61" s="765"/>
      <c r="K61" s="765"/>
      <c r="L61" s="765"/>
      <c r="M61" s="765"/>
      <c r="N61" s="765"/>
      <c r="O61" s="765"/>
      <c r="P61" s="765"/>
      <c r="Q61" s="765"/>
      <c r="R61" s="765"/>
      <c r="S61" s="765"/>
      <c r="T61" s="765"/>
      <c r="U61" s="765"/>
      <c r="V61" s="765"/>
      <c r="W61" s="765"/>
      <c r="X61" s="766"/>
    </row>
    <row r="62" spans="1:32" ht="17.149999999999999" customHeight="1" x14ac:dyDescent="0.35">
      <c r="A62" s="358"/>
      <c r="B62" s="772"/>
      <c r="C62" s="1165" t="s">
        <v>829</v>
      </c>
      <c r="D62" s="358"/>
      <c r="E62" s="358"/>
      <c r="F62" s="358"/>
      <c r="G62" s="358"/>
      <c r="H62" s="358"/>
      <c r="I62" s="358"/>
      <c r="J62" s="358"/>
      <c r="K62" s="358"/>
      <c r="L62" s="358"/>
      <c r="M62" s="358"/>
      <c r="N62" s="358"/>
      <c r="O62" s="358"/>
      <c r="P62" s="358"/>
      <c r="Q62" s="358"/>
      <c r="R62" s="358"/>
      <c r="S62" s="358"/>
      <c r="T62" s="358"/>
      <c r="U62" s="358"/>
      <c r="V62" s="358"/>
      <c r="W62" s="358"/>
      <c r="X62" s="783"/>
    </row>
    <row r="63" spans="1:32" ht="17.149999999999999" customHeight="1" x14ac:dyDescent="0.35">
      <c r="A63" s="358"/>
      <c r="B63" s="772"/>
      <c r="C63" s="358"/>
      <c r="D63" s="358"/>
      <c r="E63" s="358"/>
      <c r="F63" s="358"/>
      <c r="G63" s="358"/>
      <c r="H63" s="358"/>
      <c r="I63" s="358"/>
      <c r="J63" s="358"/>
      <c r="K63" s="358"/>
      <c r="L63" s="358"/>
      <c r="M63" s="358"/>
      <c r="N63" s="358"/>
      <c r="O63" s="358"/>
      <c r="P63" s="358"/>
      <c r="Q63" s="358"/>
      <c r="R63" s="358"/>
      <c r="S63" s="358"/>
      <c r="T63" s="358"/>
      <c r="U63" s="358"/>
      <c r="V63" s="358"/>
      <c r="W63" s="358"/>
      <c r="X63" s="783"/>
    </row>
    <row r="64" spans="1:32" ht="17.149999999999999" customHeight="1" x14ac:dyDescent="0.35">
      <c r="A64" s="358"/>
      <c r="B64" s="772"/>
      <c r="C64" s="358"/>
      <c r="D64" s="358"/>
      <c r="E64" s="358"/>
      <c r="F64" s="358"/>
      <c r="G64" s="358"/>
      <c r="H64" s="358"/>
      <c r="I64" s="358"/>
      <c r="J64" s="358"/>
      <c r="K64" s="358"/>
      <c r="L64" s="358"/>
      <c r="M64" s="358"/>
      <c r="N64" s="358"/>
      <c r="O64" s="358"/>
      <c r="P64" s="358"/>
      <c r="Q64" s="358"/>
      <c r="R64" s="358"/>
      <c r="S64" s="358"/>
      <c r="T64" s="358"/>
      <c r="U64" s="358"/>
      <c r="V64" s="358"/>
      <c r="W64" s="358"/>
      <c r="X64" s="783"/>
    </row>
    <row r="65" spans="1:24" ht="17.149999999999999" customHeight="1" x14ac:dyDescent="0.35">
      <c r="A65" s="358"/>
      <c r="B65" s="772"/>
      <c r="C65" s="358"/>
      <c r="D65" s="358"/>
      <c r="E65" s="358"/>
      <c r="F65" s="358"/>
      <c r="G65" s="358"/>
      <c r="H65" s="358"/>
      <c r="I65" s="358"/>
      <c r="J65" s="358"/>
      <c r="K65" s="358"/>
      <c r="L65" s="358"/>
      <c r="M65" s="358"/>
      <c r="N65" s="358"/>
      <c r="O65" s="358"/>
      <c r="P65" s="358"/>
      <c r="Q65" s="358"/>
      <c r="R65" s="358"/>
      <c r="S65" s="358"/>
      <c r="T65" s="358"/>
      <c r="U65" s="358"/>
      <c r="V65" s="358"/>
      <c r="W65" s="358"/>
      <c r="X65" s="783"/>
    </row>
    <row r="66" spans="1:24" ht="17.149999999999999" customHeight="1" x14ac:dyDescent="0.35">
      <c r="A66" s="358"/>
      <c r="B66" s="772"/>
      <c r="C66" s="358"/>
      <c r="D66" s="358"/>
      <c r="E66" s="358"/>
      <c r="F66" s="358"/>
      <c r="G66" s="358"/>
      <c r="H66" s="358"/>
      <c r="I66" s="358"/>
      <c r="J66" s="358"/>
      <c r="K66" s="358"/>
      <c r="L66" s="358"/>
      <c r="M66" s="358"/>
      <c r="N66" s="358"/>
      <c r="O66" s="358"/>
      <c r="P66" s="358"/>
      <c r="Q66" s="358"/>
      <c r="R66" s="358"/>
      <c r="S66" s="358"/>
      <c r="T66" s="358"/>
      <c r="U66" s="358"/>
      <c r="V66" s="358"/>
      <c r="W66" s="358"/>
      <c r="X66" s="783"/>
    </row>
    <row r="67" spans="1:24" ht="17.149999999999999" customHeight="1" x14ac:dyDescent="0.35">
      <c r="A67" s="358"/>
      <c r="B67" s="772"/>
      <c r="C67" s="358"/>
      <c r="D67" s="358"/>
      <c r="E67" s="358"/>
      <c r="F67" s="358"/>
      <c r="G67" s="358"/>
      <c r="H67" s="358"/>
      <c r="I67" s="358"/>
      <c r="J67" s="358"/>
      <c r="K67" s="358"/>
      <c r="L67" s="358"/>
      <c r="M67" s="358"/>
      <c r="N67" s="358"/>
      <c r="O67" s="358"/>
      <c r="P67" s="358"/>
      <c r="Q67" s="358"/>
      <c r="R67" s="358"/>
      <c r="S67" s="358"/>
      <c r="T67" s="358"/>
      <c r="U67" s="358"/>
      <c r="V67" s="358"/>
      <c r="W67" s="358"/>
      <c r="X67" s="783"/>
    </row>
    <row r="68" spans="1:24" ht="17.149999999999999" customHeight="1" x14ac:dyDescent="0.35">
      <c r="A68" s="358"/>
      <c r="B68" s="772"/>
      <c r="C68" s="358"/>
      <c r="D68" s="358"/>
      <c r="E68" s="358"/>
      <c r="F68" s="358"/>
      <c r="G68" s="358"/>
      <c r="H68" s="358"/>
      <c r="I68" s="358"/>
      <c r="J68" s="358"/>
      <c r="K68" s="358"/>
      <c r="L68" s="358"/>
      <c r="M68" s="358"/>
      <c r="N68" s="358"/>
      <c r="O68" s="358"/>
      <c r="P68" s="358"/>
      <c r="Q68" s="358"/>
      <c r="R68" s="358"/>
      <c r="S68" s="358"/>
      <c r="T68" s="358"/>
      <c r="U68" s="358"/>
      <c r="V68" s="358"/>
      <c r="W68" s="358"/>
      <c r="X68" s="783"/>
    </row>
    <row r="69" spans="1:24" ht="17.149999999999999" customHeight="1" x14ac:dyDescent="0.35">
      <c r="A69" s="358"/>
      <c r="B69" s="772"/>
      <c r="C69" s="358"/>
      <c r="D69" s="358"/>
      <c r="E69" s="358"/>
      <c r="F69" s="358"/>
      <c r="G69" s="358"/>
      <c r="H69" s="358"/>
      <c r="I69" s="358"/>
      <c r="J69" s="358"/>
      <c r="K69" s="358"/>
      <c r="L69" s="358"/>
      <c r="M69" s="358"/>
      <c r="N69" s="358"/>
      <c r="O69" s="358"/>
      <c r="P69" s="358"/>
      <c r="Q69" s="358"/>
      <c r="R69" s="358"/>
      <c r="S69" s="358"/>
      <c r="T69" s="358"/>
      <c r="U69" s="358"/>
      <c r="V69" s="358"/>
      <c r="W69" s="358"/>
      <c r="X69" s="783"/>
    </row>
    <row r="70" spans="1:24" ht="17.149999999999999" customHeight="1" x14ac:dyDescent="0.35">
      <c r="A70" s="358"/>
      <c r="B70" s="772"/>
      <c r="C70" s="358"/>
      <c r="D70" s="358"/>
      <c r="E70" s="358"/>
      <c r="F70" s="358"/>
      <c r="G70" s="358"/>
      <c r="H70" s="358"/>
      <c r="I70" s="358"/>
      <c r="J70" s="358"/>
      <c r="K70" s="358"/>
      <c r="L70" s="358"/>
      <c r="M70" s="358"/>
      <c r="N70" s="358"/>
      <c r="O70" s="358"/>
      <c r="P70" s="358"/>
      <c r="Q70" s="358"/>
      <c r="R70" s="358"/>
      <c r="S70" s="358"/>
      <c r="T70" s="358"/>
      <c r="U70" s="358"/>
      <c r="V70" s="358"/>
      <c r="W70" s="358"/>
      <c r="X70" s="783"/>
    </row>
    <row r="71" spans="1:24" ht="17.149999999999999" customHeight="1" x14ac:dyDescent="0.35">
      <c r="A71" s="358"/>
      <c r="B71" s="772"/>
      <c r="C71" s="358"/>
      <c r="D71" s="358"/>
      <c r="E71" s="358"/>
      <c r="F71" s="358"/>
      <c r="G71" s="358"/>
      <c r="H71" s="358"/>
      <c r="I71" s="358"/>
      <c r="J71" s="358"/>
      <c r="K71" s="358"/>
      <c r="L71" s="358"/>
      <c r="M71" s="358"/>
      <c r="N71" s="358"/>
      <c r="O71" s="358"/>
      <c r="P71" s="358"/>
      <c r="Q71" s="358"/>
      <c r="R71" s="358"/>
      <c r="S71" s="358"/>
      <c r="T71" s="358"/>
      <c r="U71" s="358"/>
      <c r="V71" s="358"/>
      <c r="W71" s="358"/>
      <c r="X71" s="783"/>
    </row>
    <row r="72" spans="1:24" ht="17.149999999999999" customHeight="1" x14ac:dyDescent="0.35">
      <c r="A72" s="358"/>
      <c r="B72" s="772"/>
      <c r="C72" s="358"/>
      <c r="D72" s="358"/>
      <c r="E72" s="358"/>
      <c r="F72" s="358"/>
      <c r="G72" s="358"/>
      <c r="H72" s="358"/>
      <c r="I72" s="358"/>
      <c r="J72" s="358"/>
      <c r="K72" s="358"/>
      <c r="L72" s="358"/>
      <c r="M72" s="358"/>
      <c r="N72" s="358"/>
      <c r="O72" s="358"/>
      <c r="P72" s="358"/>
      <c r="Q72" s="358"/>
      <c r="R72" s="358"/>
      <c r="S72" s="358"/>
      <c r="T72" s="358"/>
      <c r="U72" s="358"/>
      <c r="V72" s="358"/>
      <c r="W72" s="358"/>
      <c r="X72" s="783"/>
    </row>
    <row r="73" spans="1:24" ht="21" customHeight="1" x14ac:dyDescent="0.35">
      <c r="A73" s="358"/>
      <c r="B73" s="784"/>
      <c r="C73" s="785"/>
      <c r="D73" s="785"/>
      <c r="E73" s="785"/>
      <c r="F73" s="785"/>
      <c r="G73" s="785"/>
      <c r="H73" s="785"/>
      <c r="I73" s="785"/>
      <c r="J73" s="785"/>
      <c r="K73" s="785"/>
      <c r="L73" s="785"/>
      <c r="M73" s="785"/>
      <c r="N73" s="785"/>
      <c r="O73" s="785"/>
      <c r="P73" s="785"/>
      <c r="Q73" s="785"/>
      <c r="R73" s="785"/>
      <c r="S73" s="785"/>
      <c r="T73" s="785"/>
      <c r="U73" s="785"/>
      <c r="V73" s="785"/>
      <c r="W73" s="785"/>
      <c r="X73" s="786"/>
    </row>
    <row r="74" spans="1:24" ht="17.5" x14ac:dyDescent="0.35">
      <c r="A74" s="358"/>
      <c r="B74" s="358"/>
      <c r="C74" s="358"/>
      <c r="D74" s="358"/>
      <c r="E74" s="358"/>
      <c r="F74" s="358"/>
      <c r="G74" s="358"/>
      <c r="H74" s="358"/>
      <c r="I74" s="358"/>
      <c r="J74" s="358"/>
      <c r="K74" s="358"/>
      <c r="L74" s="358"/>
      <c r="M74" s="358"/>
      <c r="N74" s="358"/>
      <c r="O74" s="358"/>
      <c r="P74" s="358"/>
      <c r="Q74" s="358"/>
      <c r="R74" s="358"/>
      <c r="S74" s="358"/>
      <c r="T74" s="358"/>
      <c r="U74" s="358"/>
      <c r="V74" s="358"/>
      <c r="W74" s="358"/>
      <c r="X74" s="358"/>
    </row>
    <row r="75" spans="1:24" ht="17.5" x14ac:dyDescent="0.35">
      <c r="A75" s="1166" t="s">
        <v>251</v>
      </c>
      <c r="B75" s="1397" t="s">
        <v>827</v>
      </c>
      <c r="C75" s="1397"/>
      <c r="D75" s="1397"/>
      <c r="E75" s="1397"/>
      <c r="F75" s="1397"/>
      <c r="G75" s="1397"/>
      <c r="H75" s="1397"/>
      <c r="I75" s="1397"/>
      <c r="J75" s="1397"/>
      <c r="K75" s="1397"/>
      <c r="L75" s="1397"/>
      <c r="M75" s="1397"/>
      <c r="N75" s="1397"/>
      <c r="O75" s="1397"/>
      <c r="P75" s="1397"/>
      <c r="Q75" s="1397"/>
      <c r="R75" s="1397"/>
      <c r="S75" s="1397"/>
      <c r="T75" s="1397"/>
      <c r="U75" s="1397"/>
      <c r="V75" s="1397"/>
      <c r="W75" s="1397"/>
      <c r="X75" s="1397"/>
    </row>
    <row r="76" spans="1:24" ht="17.5" x14ac:dyDescent="0.35">
      <c r="A76" s="755"/>
      <c r="B76" s="1397"/>
      <c r="C76" s="1397"/>
      <c r="D76" s="1397"/>
      <c r="E76" s="1397"/>
      <c r="F76" s="1397"/>
      <c r="G76" s="1397"/>
      <c r="H76" s="1397"/>
      <c r="I76" s="1397"/>
      <c r="J76" s="1397"/>
      <c r="K76" s="1397"/>
      <c r="L76" s="1397"/>
      <c r="M76" s="1397"/>
      <c r="N76" s="1397"/>
      <c r="O76" s="1397"/>
      <c r="P76" s="1397"/>
      <c r="Q76" s="1397"/>
      <c r="R76" s="1397"/>
      <c r="S76" s="1397"/>
      <c r="T76" s="1397"/>
      <c r="U76" s="1397"/>
      <c r="V76" s="1397"/>
      <c r="W76" s="1397"/>
      <c r="X76" s="1397"/>
    </row>
    <row r="77" spans="1:24" ht="17.149999999999999" customHeight="1" x14ac:dyDescent="0.35">
      <c r="A77" s="358"/>
      <c r="B77" s="767"/>
      <c r="C77" s="1167" t="s">
        <v>828</v>
      </c>
      <c r="D77" s="770"/>
      <c r="E77" s="770"/>
      <c r="F77" s="770"/>
      <c r="G77" s="770"/>
      <c r="H77" s="770"/>
      <c r="I77" s="770"/>
      <c r="J77" s="770"/>
      <c r="K77" s="770"/>
      <c r="L77" s="770"/>
      <c r="M77" s="770"/>
      <c r="N77" s="770"/>
      <c r="O77" s="770"/>
      <c r="P77" s="770"/>
      <c r="Q77" s="770"/>
      <c r="R77" s="770"/>
      <c r="S77" s="770"/>
      <c r="T77" s="770"/>
      <c r="U77" s="770"/>
      <c r="V77" s="770"/>
      <c r="W77" s="770"/>
      <c r="X77" s="771"/>
    </row>
    <row r="78" spans="1:24" ht="17.149999999999999" customHeight="1" x14ac:dyDescent="0.35">
      <c r="A78" s="358"/>
      <c r="B78" s="772"/>
      <c r="C78" s="358"/>
      <c r="D78" s="358"/>
      <c r="E78" s="358"/>
      <c r="F78" s="358"/>
      <c r="G78" s="358"/>
      <c r="H78" s="358"/>
      <c r="I78" s="358"/>
      <c r="J78" s="358"/>
      <c r="K78" s="358"/>
      <c r="L78" s="358"/>
      <c r="M78" s="358"/>
      <c r="N78" s="358"/>
      <c r="O78" s="358"/>
      <c r="P78" s="358"/>
      <c r="Q78" s="358"/>
      <c r="R78" s="358"/>
      <c r="S78" s="358"/>
      <c r="T78" s="358"/>
      <c r="U78" s="358"/>
      <c r="V78" s="358"/>
      <c r="W78" s="358"/>
      <c r="X78" s="783"/>
    </row>
    <row r="79" spans="1:24" ht="17.149999999999999" customHeight="1" x14ac:dyDescent="0.35">
      <c r="A79" s="358"/>
      <c r="B79" s="772"/>
      <c r="C79" s="358"/>
      <c r="D79" s="358"/>
      <c r="E79" s="358"/>
      <c r="F79" s="358"/>
      <c r="G79" s="358"/>
      <c r="H79" s="358"/>
      <c r="I79" s="358"/>
      <c r="J79" s="358"/>
      <c r="K79" s="358"/>
      <c r="L79" s="358"/>
      <c r="M79" s="358"/>
      <c r="N79" s="358"/>
      <c r="O79" s="358"/>
      <c r="P79" s="358"/>
      <c r="Q79" s="358"/>
      <c r="R79" s="358"/>
      <c r="S79" s="358"/>
      <c r="T79" s="358"/>
      <c r="U79" s="358"/>
      <c r="V79" s="358"/>
      <c r="W79" s="358"/>
      <c r="X79" s="783"/>
    </row>
    <row r="80" spans="1:24" ht="17.149999999999999" customHeight="1" x14ac:dyDescent="0.35">
      <c r="A80" s="358"/>
      <c r="B80" s="772"/>
      <c r="C80" s="358"/>
      <c r="D80" s="358"/>
      <c r="E80" s="358"/>
      <c r="F80" s="358"/>
      <c r="G80" s="358"/>
      <c r="H80" s="358"/>
      <c r="I80" s="358"/>
      <c r="J80" s="358"/>
      <c r="K80" s="358"/>
      <c r="L80" s="358"/>
      <c r="M80" s="358"/>
      <c r="N80" s="358"/>
      <c r="O80" s="358"/>
      <c r="P80" s="358"/>
      <c r="Q80" s="358"/>
      <c r="R80" s="358"/>
      <c r="S80" s="358"/>
      <c r="T80" s="358"/>
      <c r="U80" s="358"/>
      <c r="V80" s="358"/>
      <c r="W80" s="358"/>
      <c r="X80" s="783"/>
    </row>
    <row r="81" spans="1:24" ht="17.149999999999999" customHeight="1" x14ac:dyDescent="0.35">
      <c r="A81" s="358"/>
      <c r="B81" s="772"/>
      <c r="C81" s="358"/>
      <c r="D81" s="358"/>
      <c r="E81" s="358"/>
      <c r="F81" s="358"/>
      <c r="G81" s="358"/>
      <c r="H81" s="358"/>
      <c r="I81" s="358"/>
      <c r="J81" s="358"/>
      <c r="K81" s="358"/>
      <c r="L81" s="358"/>
      <c r="M81" s="358"/>
      <c r="N81" s="358"/>
      <c r="O81" s="358"/>
      <c r="P81" s="358"/>
      <c r="Q81" s="358"/>
      <c r="R81" s="358"/>
      <c r="S81" s="358"/>
      <c r="T81" s="358"/>
      <c r="U81" s="358"/>
      <c r="V81" s="358"/>
      <c r="W81" s="358"/>
      <c r="X81" s="783"/>
    </row>
    <row r="82" spans="1:24" ht="17.149999999999999" customHeight="1" x14ac:dyDescent="0.35">
      <c r="A82" s="358"/>
      <c r="B82" s="772"/>
      <c r="C82" s="358"/>
      <c r="D82" s="358"/>
      <c r="E82" s="358"/>
      <c r="F82" s="358"/>
      <c r="G82" s="358"/>
      <c r="H82" s="358"/>
      <c r="I82" s="358"/>
      <c r="J82" s="358"/>
      <c r="K82" s="358"/>
      <c r="L82" s="358"/>
      <c r="M82" s="358"/>
      <c r="N82" s="358"/>
      <c r="O82" s="358"/>
      <c r="P82" s="358"/>
      <c r="Q82" s="358"/>
      <c r="R82" s="358"/>
      <c r="S82" s="358"/>
      <c r="T82" s="358"/>
      <c r="U82" s="358"/>
      <c r="V82" s="358"/>
      <c r="W82" s="358"/>
      <c r="X82" s="783"/>
    </row>
    <row r="83" spans="1:24" ht="17.149999999999999" customHeight="1" x14ac:dyDescent="0.35">
      <c r="A83" s="358"/>
      <c r="B83" s="784"/>
      <c r="C83" s="785"/>
      <c r="D83" s="785"/>
      <c r="E83" s="785"/>
      <c r="F83" s="785"/>
      <c r="G83" s="785"/>
      <c r="H83" s="785"/>
      <c r="I83" s="785"/>
      <c r="J83" s="785"/>
      <c r="K83" s="785"/>
      <c r="L83" s="785"/>
      <c r="M83" s="785"/>
      <c r="N83" s="785"/>
      <c r="O83" s="785"/>
      <c r="P83" s="785"/>
      <c r="Q83" s="785"/>
      <c r="R83" s="785"/>
      <c r="S83" s="785"/>
      <c r="T83" s="785"/>
      <c r="U83" s="785"/>
      <c r="V83" s="785"/>
      <c r="W83" s="785"/>
      <c r="X83" s="786"/>
    </row>
    <row r="84" spans="1:24" ht="17.149999999999999" customHeight="1" x14ac:dyDescent="0.35">
      <c r="A84" s="358"/>
      <c r="B84" s="358"/>
      <c r="C84" s="358"/>
      <c r="D84" s="358"/>
      <c r="E84" s="358"/>
      <c r="F84" s="358"/>
      <c r="G84" s="358"/>
      <c r="H84" s="358"/>
      <c r="I84" s="358"/>
      <c r="J84" s="358"/>
      <c r="K84" s="358"/>
      <c r="L84" s="358"/>
      <c r="M84" s="358"/>
      <c r="N84" s="358"/>
      <c r="O84" s="358"/>
      <c r="P84" s="358"/>
      <c r="Q84" s="358"/>
      <c r="R84" s="358"/>
      <c r="S84" s="358"/>
      <c r="T84" s="358"/>
      <c r="U84" s="358"/>
      <c r="V84" s="358"/>
      <c r="W84" s="358"/>
      <c r="X84" s="358"/>
    </row>
  </sheetData>
  <sheetProtection algorithmName="SHA-512" hashValue="/aci/Acd5rSgLwFC0e44nQFKVqS2COsdGTQS6ksUDaPQqGJHmHdQwxWBCYKz3Tp1vMO/lhNrcmBidqFGwxNRtA==" saltValue="PfNTsjg0Szvc6wdE+bmDUA==" spinCount="100000" sheet="1" objects="1" scenarios="1"/>
  <mergeCells count="50">
    <mergeCell ref="B32:X32"/>
    <mergeCell ref="B35:X35"/>
    <mergeCell ref="B34:X34"/>
    <mergeCell ref="B33:X33"/>
    <mergeCell ref="C39:W46"/>
    <mergeCell ref="R20:U21"/>
    <mergeCell ref="V20:X21"/>
    <mergeCell ref="B22:K23"/>
    <mergeCell ref="L22:Q23"/>
    <mergeCell ref="R22:U23"/>
    <mergeCell ref="V22:X23"/>
    <mergeCell ref="B20:K21"/>
    <mergeCell ref="L20:Q21"/>
    <mergeCell ref="L24:Q25"/>
    <mergeCell ref="R24:U25"/>
    <mergeCell ref="V24:X25"/>
    <mergeCell ref="B26:K27"/>
    <mergeCell ref="V26:X27"/>
    <mergeCell ref="R26:U27"/>
    <mergeCell ref="B30:X30"/>
    <mergeCell ref="B36:X36"/>
    <mergeCell ref="B75:X76"/>
    <mergeCell ref="B59:X59"/>
    <mergeCell ref="B11:F11"/>
    <mergeCell ref="B12:F12"/>
    <mergeCell ref="B13:F13"/>
    <mergeCell ref="G12:X12"/>
    <mergeCell ref="G13:X13"/>
    <mergeCell ref="B28:K29"/>
    <mergeCell ref="L28:Q29"/>
    <mergeCell ref="R28:U29"/>
    <mergeCell ref="V28:X29"/>
    <mergeCell ref="B24:K25"/>
    <mergeCell ref="L26:Q27"/>
    <mergeCell ref="R15:X15"/>
    <mergeCell ref="V18:X19"/>
    <mergeCell ref="B18:K19"/>
    <mergeCell ref="R18:U19"/>
    <mergeCell ref="L18:Q19"/>
    <mergeCell ref="A1:X1"/>
    <mergeCell ref="A3:X3"/>
    <mergeCell ref="A4:X5"/>
    <mergeCell ref="B10:X10"/>
    <mergeCell ref="V16:X17"/>
    <mergeCell ref="R16:U17"/>
    <mergeCell ref="B16:K17"/>
    <mergeCell ref="G11:X11"/>
    <mergeCell ref="B9:X9"/>
    <mergeCell ref="A2:X2"/>
    <mergeCell ref="L16:Q17"/>
  </mergeCells>
  <printOptions horizontalCentered="1"/>
  <pageMargins left="0.39370078740157483" right="0.31496062992125984" top="0.39370078740157483" bottom="0.59055118110236227" header="0.31496062992125984" footer="0.27559055118110237"/>
  <headerFooter>
    <oddFooter>&amp;L&amp;"Arial,Regular"&amp;10GSTF28ACAPREVD
GST/FORM030/1123/ACAP&amp;C&amp;A
Page &amp;P of &amp;N</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9C079-252F-4FF7-A616-EF5B0A1173AF}">
  <sheetPr>
    <outlinePr applyStyles="1"/>
  </sheetPr>
  <dimension ref="A1:J101"/>
  <sheetViews>
    <sheetView showGridLines="0" tabSelected="1" zoomScaleNormal="100" zoomScaleSheetLayoutView="85" workbookViewId="0">
      <selection activeCell="A25" sqref="A25:XFD25"/>
    </sheetView>
  </sheetViews>
  <sheetFormatPr defaultColWidth="9.1796875" defaultRowHeight="15" customHeight="1" outlineLevelRow="1" x14ac:dyDescent="0.35"/>
  <cols>
    <col min="1" max="1" width="2.54296875" style="383" customWidth="1"/>
    <col min="2" max="2" width="8.453125" style="396" customWidth="1"/>
    <col min="3" max="3" width="27.1796875" style="382" customWidth="1"/>
    <col min="4" max="4" width="53.26953125" style="382" customWidth="1"/>
    <col min="5" max="5" width="26.26953125" style="382" customWidth="1"/>
    <col min="6" max="6" width="15.1796875" style="382" customWidth="1"/>
    <col min="7" max="7" width="14.54296875" style="382" customWidth="1"/>
    <col min="8" max="8" width="2.81640625" style="382" customWidth="1"/>
    <col min="9" max="9" width="12.453125" style="382" customWidth="1"/>
    <col min="10" max="10" width="31.81640625" style="737" customWidth="1"/>
    <col min="11" max="16384" width="9.1796875" style="382"/>
  </cols>
  <sheetData>
    <row r="1" spans="1:10" s="381" customFormat="1" ht="15.5" x14ac:dyDescent="0.35">
      <c r="A1" s="397"/>
      <c r="B1" s="1144" t="s">
        <v>830</v>
      </c>
      <c r="D1" s="398"/>
      <c r="E1" s="398"/>
      <c r="J1" s="735"/>
    </row>
    <row r="2" spans="1:10" s="381" customFormat="1" ht="12" customHeight="1" x14ac:dyDescent="0.35">
      <c r="A2" s="35"/>
      <c r="B2" s="399"/>
      <c r="D2" s="398"/>
      <c r="E2" s="398"/>
      <c r="J2" s="736"/>
    </row>
    <row r="3" spans="1:10" s="381" customFormat="1" ht="15.5" x14ac:dyDescent="0.35">
      <c r="A3" s="382"/>
      <c r="B3" s="425" t="s">
        <v>252</v>
      </c>
      <c r="C3" s="399"/>
      <c r="D3" s="1457"/>
      <c r="E3" s="1457"/>
      <c r="F3" s="1457"/>
      <c r="G3" s="1457"/>
      <c r="J3" s="736"/>
    </row>
    <row r="4" spans="1:10" s="381" customFormat="1" ht="15.5" x14ac:dyDescent="0.35">
      <c r="A4" s="382"/>
      <c r="B4" s="1458" t="s">
        <v>253</v>
      </c>
      <c r="C4" s="1458"/>
      <c r="D4" s="1457"/>
      <c r="E4" s="1457"/>
      <c r="F4" s="1457"/>
      <c r="G4" s="1457"/>
      <c r="J4" s="736"/>
    </row>
    <row r="5" spans="1:10" ht="6.65" customHeight="1" x14ac:dyDescent="0.35">
      <c r="B5" s="399"/>
      <c r="C5" s="35"/>
      <c r="D5" s="35"/>
      <c r="E5" s="35"/>
      <c r="F5" s="383"/>
    </row>
    <row r="6" spans="1:10" ht="15.5" hidden="1" x14ac:dyDescent="0.35">
      <c r="B6" s="399"/>
      <c r="C6" s="35"/>
      <c r="D6" s="35"/>
      <c r="E6" s="382" t="s">
        <v>254</v>
      </c>
      <c r="F6" s="383"/>
    </row>
    <row r="7" spans="1:10" ht="15.5" hidden="1" x14ac:dyDescent="0.35">
      <c r="B7" s="399" t="b">
        <v>1</v>
      </c>
      <c r="C7" s="35"/>
      <c r="D7" s="35"/>
      <c r="E7" s="382" t="s">
        <v>255</v>
      </c>
      <c r="F7" s="383"/>
    </row>
    <row r="8" spans="1:10" ht="15.5" hidden="1" x14ac:dyDescent="0.35">
      <c r="B8" s="399"/>
      <c r="C8" s="35"/>
      <c r="D8" s="35"/>
      <c r="E8" s="382" t="s">
        <v>256</v>
      </c>
      <c r="F8" s="383"/>
    </row>
    <row r="9" spans="1:10" ht="15.5" hidden="1" x14ac:dyDescent="0.35">
      <c r="B9" s="399"/>
      <c r="C9" s="35"/>
      <c r="D9" s="35"/>
      <c r="E9" s="35"/>
      <c r="F9" s="383"/>
    </row>
    <row r="10" spans="1:10" ht="15.5" hidden="1" x14ac:dyDescent="0.35">
      <c r="B10" s="399"/>
      <c r="D10" s="35"/>
      <c r="E10" s="35"/>
      <c r="F10" s="383"/>
    </row>
    <row r="11" spans="1:10" ht="15.5" hidden="1" x14ac:dyDescent="0.35">
      <c r="B11" s="399"/>
      <c r="C11" s="35"/>
      <c r="D11" s="35"/>
      <c r="E11" s="35"/>
      <c r="F11" s="383"/>
    </row>
    <row r="12" spans="1:10" ht="15" customHeight="1" x14ac:dyDescent="0.35">
      <c r="B12" s="1459" t="s">
        <v>851</v>
      </c>
      <c r="C12" s="1460"/>
      <c r="D12" s="1460"/>
      <c r="E12" s="1460"/>
      <c r="F12" s="1460"/>
      <c r="G12" s="1460"/>
    </row>
    <row r="13" spans="1:10" ht="30.75" customHeight="1" x14ac:dyDescent="0.35">
      <c r="B13" s="1460"/>
      <c r="C13" s="1460"/>
      <c r="D13" s="1460"/>
      <c r="E13" s="1460"/>
      <c r="F13" s="1460"/>
      <c r="G13" s="1460"/>
    </row>
    <row r="14" spans="1:10" ht="76.5" customHeight="1" x14ac:dyDescent="0.35">
      <c r="B14" s="1397" t="s">
        <v>854</v>
      </c>
      <c r="C14" s="1397"/>
      <c r="D14" s="1397"/>
      <c r="E14" s="1397"/>
      <c r="F14" s="1397"/>
      <c r="G14" s="1397"/>
    </row>
    <row r="15" spans="1:10" ht="18" customHeight="1" x14ac:dyDescent="0.35">
      <c r="B15" s="745"/>
      <c r="C15" s="1456"/>
      <c r="D15" s="1456"/>
      <c r="E15" s="1456"/>
      <c r="F15" s="1456"/>
      <c r="G15" s="1456"/>
    </row>
    <row r="16" spans="1:10" ht="15" customHeight="1" x14ac:dyDescent="0.35">
      <c r="B16" s="443"/>
      <c r="C16" s="443"/>
      <c r="D16" s="443"/>
      <c r="E16" s="443"/>
      <c r="F16" s="443"/>
      <c r="G16" s="443"/>
    </row>
    <row r="17" spans="1:10" ht="15.5" x14ac:dyDescent="0.35">
      <c r="A17" s="382"/>
      <c r="B17" s="430"/>
      <c r="C17" s="431"/>
      <c r="D17" s="431"/>
      <c r="E17" s="431"/>
      <c r="F17" s="1464" t="s">
        <v>257</v>
      </c>
      <c r="G17" s="1465"/>
    </row>
    <row r="18" spans="1:10" s="399" customFormat="1" ht="26" x14ac:dyDescent="0.3">
      <c r="A18" s="432"/>
      <c r="B18" s="883" t="s">
        <v>258</v>
      </c>
      <c r="C18" s="884" t="s">
        <v>259</v>
      </c>
      <c r="D18" s="884" t="s">
        <v>260</v>
      </c>
      <c r="E18" s="884" t="s">
        <v>261</v>
      </c>
      <c r="F18" s="885" t="s">
        <v>232</v>
      </c>
      <c r="G18" s="885" t="s">
        <v>233</v>
      </c>
      <c r="J18" s="738"/>
    </row>
    <row r="19" spans="1:10" s="388" customFormat="1" ht="83.25" customHeight="1" x14ac:dyDescent="0.35">
      <c r="A19" s="401"/>
      <c r="B19" s="886"/>
      <c r="C19" s="1168" t="s">
        <v>262</v>
      </c>
      <c r="D19" s="1168" t="s">
        <v>263</v>
      </c>
      <c r="E19" s="1168" t="s">
        <v>832</v>
      </c>
      <c r="F19" s="1466" t="s">
        <v>831</v>
      </c>
      <c r="G19" s="1466"/>
      <c r="J19" s="739"/>
    </row>
    <row r="20" spans="1:10" s="441" customFormat="1" ht="13" x14ac:dyDescent="0.3">
      <c r="A20" s="440"/>
      <c r="B20" s="887" t="s">
        <v>264</v>
      </c>
      <c r="C20" s="1467" t="s">
        <v>265</v>
      </c>
      <c r="D20" s="1468"/>
      <c r="E20" s="1469"/>
      <c r="F20" s="888">
        <f>SUM(F21:F35)</f>
        <v>0</v>
      </c>
      <c r="G20" s="889">
        <f>SUM(G21:G35)</f>
        <v>0</v>
      </c>
      <c r="J20" s="738"/>
    </row>
    <row r="21" spans="1:10" s="443" customFormat="1" ht="12.5" x14ac:dyDescent="0.25">
      <c r="A21" s="442"/>
      <c r="B21" s="890" t="s">
        <v>266</v>
      </c>
      <c r="C21" s="891"/>
      <c r="D21" s="892"/>
      <c r="E21" s="893"/>
      <c r="F21" s="894">
        <f>'[1]Appendix 1.2'!D12+'[1]Appendix 1.2'!F12+'[1]Appendix 1.2'!H12+'[1]Appendix 1.2'!J12+'[1]Appendix 1.2'!L12+'[1]Appendix 1.2'!N12</f>
        <v>0</v>
      </c>
      <c r="G21" s="894">
        <f>'[1]Appendix 1.2'!E12+'[1]Appendix 1.2'!G12+'[1]Appendix 1.2'!I12+'[1]Appendix 1.2'!K12+'[1]Appendix 1.2'!M12+'[1]Appendix 1.2'!O12</f>
        <v>0</v>
      </c>
      <c r="J21" s="740"/>
    </row>
    <row r="22" spans="1:10" s="443" customFormat="1" ht="12.5" x14ac:dyDescent="0.25">
      <c r="A22" s="442"/>
      <c r="B22" s="890" t="s">
        <v>267</v>
      </c>
      <c r="C22" s="891"/>
      <c r="D22" s="892"/>
      <c r="E22" s="893"/>
      <c r="F22" s="894">
        <f>'[1]Appendix 1.2'!D13+'[1]Appendix 1.2'!F13+'[1]Appendix 1.2'!H13+'[1]Appendix 1.2'!J13+'[1]Appendix 1.2'!L13+'[1]Appendix 1.2'!N13</f>
        <v>0</v>
      </c>
      <c r="G22" s="894">
        <f>'[1]Appendix 1.2'!E13+'[1]Appendix 1.2'!G13+'[1]Appendix 1.2'!I13+'[1]Appendix 1.2'!K13+'[1]Appendix 1.2'!M13+'[1]Appendix 1.2'!O13</f>
        <v>0</v>
      </c>
      <c r="J22" s="740"/>
    </row>
    <row r="23" spans="1:10" s="443" customFormat="1" ht="12.5" x14ac:dyDescent="0.25">
      <c r="A23" s="442"/>
      <c r="B23" s="890" t="s">
        <v>268</v>
      </c>
      <c r="C23" s="891"/>
      <c r="D23" s="892"/>
      <c r="E23" s="893"/>
      <c r="F23" s="894">
        <f>'[1]Appendix 1.2'!D14+'[1]Appendix 1.2'!F14+'[1]Appendix 1.2'!H14+'[1]Appendix 1.2'!J14+'[1]Appendix 1.2'!L14+'[1]Appendix 1.2'!N14</f>
        <v>0</v>
      </c>
      <c r="G23" s="894">
        <f>'[1]Appendix 1.2'!E14+'[1]Appendix 1.2'!G14+'[1]Appendix 1.2'!I14+'[1]Appendix 1.2'!K14+'[1]Appendix 1.2'!M14+'[1]Appendix 1.2'!O14</f>
        <v>0</v>
      </c>
      <c r="J23" s="740"/>
    </row>
    <row r="24" spans="1:10" s="443" customFormat="1" ht="12.5" x14ac:dyDescent="0.25">
      <c r="A24" s="442"/>
      <c r="B24" s="890" t="s">
        <v>269</v>
      </c>
      <c r="C24" s="891"/>
      <c r="D24" s="892"/>
      <c r="E24" s="893"/>
      <c r="F24" s="894">
        <f>'[1]Appendix 1.2'!D15+'[1]Appendix 1.2'!F15+'[1]Appendix 1.2'!H15+'[1]Appendix 1.2'!J15+'[1]Appendix 1.2'!L15+'[1]Appendix 1.2'!N15</f>
        <v>0</v>
      </c>
      <c r="G24" s="894">
        <f>'[1]Appendix 1.2'!E15+'[1]Appendix 1.2'!G15+'[1]Appendix 1.2'!I15+'[1]Appendix 1.2'!K15+'[1]Appendix 1.2'!M15+'[1]Appendix 1.2'!O15</f>
        <v>0</v>
      </c>
      <c r="J24" s="740"/>
    </row>
    <row r="25" spans="1:10" s="443" customFormat="1" ht="13" x14ac:dyDescent="0.3">
      <c r="A25" s="444"/>
      <c r="B25" s="890" t="s">
        <v>270</v>
      </c>
      <c r="C25" s="891"/>
      <c r="D25" s="892"/>
      <c r="E25" s="893"/>
      <c r="F25" s="894">
        <f>'[1]Appendix 1.2'!D16+'[1]Appendix 1.2'!F16+'[1]Appendix 1.2'!H16+'[1]Appendix 1.2'!J16+'[1]Appendix 1.2'!L16+'[1]Appendix 1.2'!N16</f>
        <v>0</v>
      </c>
      <c r="G25" s="894">
        <f>'[1]Appendix 1.2'!E16+'[1]Appendix 1.2'!G16+'[1]Appendix 1.2'!I16+'[1]Appendix 1.2'!K16+'[1]Appendix 1.2'!M16+'[1]Appendix 1.2'!O16</f>
        <v>0</v>
      </c>
      <c r="J25" s="740"/>
    </row>
    <row r="26" spans="1:10" s="443" customFormat="1" ht="12.5" hidden="1" outlineLevel="1" x14ac:dyDescent="0.25">
      <c r="A26" s="442"/>
      <c r="B26" s="890" t="s">
        <v>271</v>
      </c>
      <c r="C26" s="891"/>
      <c r="D26" s="892"/>
      <c r="E26" s="893"/>
      <c r="F26" s="894">
        <f>'[1]Appendix 1.2'!D17+'[1]Appendix 1.2'!F17+'[1]Appendix 1.2'!H17+'[1]Appendix 1.2'!J17+'[1]Appendix 1.2'!L17+'[1]Appendix 1.2'!N17</f>
        <v>0</v>
      </c>
      <c r="G26" s="894">
        <f>'[1]Appendix 1.2'!E17+'[1]Appendix 1.2'!G17+'[1]Appendix 1.2'!I17+'[1]Appendix 1.2'!K17+'[1]Appendix 1.2'!M17+'[1]Appendix 1.2'!O17</f>
        <v>0</v>
      </c>
      <c r="J26" s="740"/>
    </row>
    <row r="27" spans="1:10" s="443" customFormat="1" ht="12.5" hidden="1" outlineLevel="1" x14ac:dyDescent="0.25">
      <c r="A27" s="442"/>
      <c r="B27" s="890" t="s">
        <v>272</v>
      </c>
      <c r="C27" s="891"/>
      <c r="D27" s="892"/>
      <c r="E27" s="893"/>
      <c r="F27" s="894">
        <f>'[1]Appendix 1.2'!D18+'[1]Appendix 1.2'!F18+'[1]Appendix 1.2'!H18+'[1]Appendix 1.2'!J18+'[1]Appendix 1.2'!L18+'[1]Appendix 1.2'!N18</f>
        <v>0</v>
      </c>
      <c r="G27" s="894">
        <f>'[1]Appendix 1.2'!E18+'[1]Appendix 1.2'!G18+'[1]Appendix 1.2'!I18+'[1]Appendix 1.2'!K18+'[1]Appendix 1.2'!M18+'[1]Appendix 1.2'!O18</f>
        <v>0</v>
      </c>
      <c r="J27" s="740"/>
    </row>
    <row r="28" spans="1:10" s="443" customFormat="1" ht="12.5" hidden="1" outlineLevel="1" x14ac:dyDescent="0.25">
      <c r="A28" s="442"/>
      <c r="B28" s="890" t="s">
        <v>273</v>
      </c>
      <c r="C28" s="891"/>
      <c r="D28" s="892"/>
      <c r="E28" s="893"/>
      <c r="F28" s="894">
        <f>'[1]Appendix 1.2'!D19+'[1]Appendix 1.2'!F19+'[1]Appendix 1.2'!H19+'[1]Appendix 1.2'!J19+'[1]Appendix 1.2'!L19+'[1]Appendix 1.2'!N19</f>
        <v>0</v>
      </c>
      <c r="G28" s="894">
        <f>'[1]Appendix 1.2'!E19+'[1]Appendix 1.2'!G19+'[1]Appendix 1.2'!I19+'[1]Appendix 1.2'!K19+'[1]Appendix 1.2'!M19+'[1]Appendix 1.2'!O19</f>
        <v>0</v>
      </c>
      <c r="J28" s="740"/>
    </row>
    <row r="29" spans="1:10" s="443" customFormat="1" ht="12.5" hidden="1" outlineLevel="1" x14ac:dyDescent="0.25">
      <c r="A29" s="442"/>
      <c r="B29" s="890" t="s">
        <v>274</v>
      </c>
      <c r="C29" s="891"/>
      <c r="D29" s="892"/>
      <c r="E29" s="893"/>
      <c r="F29" s="894">
        <f>'[1]Appendix 1.2'!D20+'[1]Appendix 1.2'!F20+'[1]Appendix 1.2'!H20+'[1]Appendix 1.2'!J20+'[1]Appendix 1.2'!L20+'[1]Appendix 1.2'!N20</f>
        <v>0</v>
      </c>
      <c r="G29" s="894">
        <f>'[1]Appendix 1.2'!E20+'[1]Appendix 1.2'!G20+'[1]Appendix 1.2'!I20+'[1]Appendix 1.2'!K20+'[1]Appendix 1.2'!M20+'[1]Appendix 1.2'!O20</f>
        <v>0</v>
      </c>
      <c r="J29" s="740"/>
    </row>
    <row r="30" spans="1:10" s="443" customFormat="1" ht="12.5" hidden="1" outlineLevel="1" x14ac:dyDescent="0.25">
      <c r="A30" s="442"/>
      <c r="B30" s="890" t="s">
        <v>275</v>
      </c>
      <c r="C30" s="891"/>
      <c r="D30" s="892"/>
      <c r="E30" s="893"/>
      <c r="F30" s="894">
        <f>'[1]Appendix 1.2'!D21+'[1]Appendix 1.2'!F21+'[1]Appendix 1.2'!H21+'[1]Appendix 1.2'!J21+'[1]Appendix 1.2'!L21+'[1]Appendix 1.2'!N21</f>
        <v>0</v>
      </c>
      <c r="G30" s="894">
        <f>'[1]Appendix 1.2'!E21+'[1]Appendix 1.2'!G21+'[1]Appendix 1.2'!I21+'[1]Appendix 1.2'!K21+'[1]Appendix 1.2'!M21+'[1]Appendix 1.2'!O21</f>
        <v>0</v>
      </c>
      <c r="J30" s="740"/>
    </row>
    <row r="31" spans="1:10" s="443" customFormat="1" ht="12.5" hidden="1" outlineLevel="1" x14ac:dyDescent="0.25">
      <c r="A31" s="442"/>
      <c r="B31" s="890" t="s">
        <v>276</v>
      </c>
      <c r="C31" s="891"/>
      <c r="D31" s="892"/>
      <c r="E31" s="893"/>
      <c r="F31" s="894">
        <f>'[1]Appendix 1.2'!D22+'[1]Appendix 1.2'!F22+'[1]Appendix 1.2'!H22+'[1]Appendix 1.2'!J22+'[1]Appendix 1.2'!L22+'[1]Appendix 1.2'!N22</f>
        <v>0</v>
      </c>
      <c r="G31" s="894">
        <f>'[1]Appendix 1.2'!E22+'[1]Appendix 1.2'!G22+'[1]Appendix 1.2'!I22+'[1]Appendix 1.2'!K22+'[1]Appendix 1.2'!M22+'[1]Appendix 1.2'!O22</f>
        <v>0</v>
      </c>
      <c r="J31" s="740"/>
    </row>
    <row r="32" spans="1:10" s="443" customFormat="1" ht="12.5" hidden="1" outlineLevel="1" x14ac:dyDescent="0.25">
      <c r="A32" s="442"/>
      <c r="B32" s="890" t="s">
        <v>277</v>
      </c>
      <c r="C32" s="891"/>
      <c r="D32" s="892"/>
      <c r="E32" s="893"/>
      <c r="F32" s="894">
        <f>'[1]Appendix 1.2'!D23+'[1]Appendix 1.2'!F23+'[1]Appendix 1.2'!H23+'[1]Appendix 1.2'!J23+'[1]Appendix 1.2'!L23+'[1]Appendix 1.2'!N23</f>
        <v>0</v>
      </c>
      <c r="G32" s="894">
        <f>'[1]Appendix 1.2'!E23+'[1]Appendix 1.2'!G23+'[1]Appendix 1.2'!I23+'[1]Appendix 1.2'!K23+'[1]Appendix 1.2'!M23+'[1]Appendix 1.2'!O23</f>
        <v>0</v>
      </c>
      <c r="J32" s="740"/>
    </row>
    <row r="33" spans="1:10" s="443" customFormat="1" ht="12.5" hidden="1" outlineLevel="1" x14ac:dyDescent="0.25">
      <c r="A33" s="442"/>
      <c r="B33" s="890" t="s">
        <v>278</v>
      </c>
      <c r="C33" s="891"/>
      <c r="D33" s="892"/>
      <c r="E33" s="893"/>
      <c r="F33" s="894">
        <f>'[1]Appendix 1.2'!D24+'[1]Appendix 1.2'!F24+'[1]Appendix 1.2'!H24+'[1]Appendix 1.2'!J24+'[1]Appendix 1.2'!L24+'[1]Appendix 1.2'!N24</f>
        <v>0</v>
      </c>
      <c r="G33" s="894">
        <f>'[1]Appendix 1.2'!E24+'[1]Appendix 1.2'!G24+'[1]Appendix 1.2'!I24+'[1]Appendix 1.2'!K24+'[1]Appendix 1.2'!M24+'[1]Appendix 1.2'!O24</f>
        <v>0</v>
      </c>
      <c r="J33" s="740"/>
    </row>
    <row r="34" spans="1:10" s="443" customFormat="1" ht="12.5" hidden="1" outlineLevel="1" x14ac:dyDescent="0.25">
      <c r="A34" s="442"/>
      <c r="B34" s="890" t="s">
        <v>279</v>
      </c>
      <c r="C34" s="891"/>
      <c r="D34" s="892"/>
      <c r="E34" s="893"/>
      <c r="F34" s="894">
        <f>'[1]Appendix 1.2'!D25+'[1]Appendix 1.2'!F25+'[1]Appendix 1.2'!H25+'[1]Appendix 1.2'!J25+'[1]Appendix 1.2'!L25+'[1]Appendix 1.2'!N25</f>
        <v>0</v>
      </c>
      <c r="G34" s="894">
        <f>'[1]Appendix 1.2'!E25+'[1]Appendix 1.2'!G25+'[1]Appendix 1.2'!I25+'[1]Appendix 1.2'!K25+'[1]Appendix 1.2'!M25+'[1]Appendix 1.2'!O25</f>
        <v>0</v>
      </c>
      <c r="J34" s="740"/>
    </row>
    <row r="35" spans="1:10" s="443" customFormat="1" ht="12.5" hidden="1" outlineLevel="1" x14ac:dyDescent="0.25">
      <c r="A35" s="442"/>
      <c r="B35" s="890" t="s">
        <v>280</v>
      </c>
      <c r="C35" s="891"/>
      <c r="D35" s="892"/>
      <c r="E35" s="893"/>
      <c r="F35" s="894">
        <f>'[1]Appendix 1.2'!D26+'[1]Appendix 1.2'!F26+'[1]Appendix 1.2'!H26+'[1]Appendix 1.2'!J26+'[1]Appendix 1.2'!L26+'[1]Appendix 1.2'!N26</f>
        <v>0</v>
      </c>
      <c r="G35" s="894">
        <f>'[1]Appendix 1.2'!E26+'[1]Appendix 1.2'!G26+'[1]Appendix 1.2'!I26+'[1]Appendix 1.2'!K26+'[1]Appendix 1.2'!M26+'[1]Appendix 1.2'!O26</f>
        <v>0</v>
      </c>
      <c r="J35" s="740"/>
    </row>
    <row r="36" spans="1:10" s="446" customFormat="1" ht="13" collapsed="1" x14ac:dyDescent="0.3">
      <c r="A36" s="445"/>
      <c r="B36" s="895" t="s">
        <v>281</v>
      </c>
      <c r="C36" s="1467" t="s">
        <v>282</v>
      </c>
      <c r="D36" s="1468"/>
      <c r="E36" s="1469"/>
      <c r="F36" s="896">
        <f>SUM(F37:F46)</f>
        <v>0</v>
      </c>
      <c r="G36" s="897"/>
      <c r="J36" s="741"/>
    </row>
    <row r="37" spans="1:10" s="443" customFormat="1" ht="12.5" x14ac:dyDescent="0.25">
      <c r="A37" s="442"/>
      <c r="B37" s="890" t="s">
        <v>283</v>
      </c>
      <c r="C37" s="891"/>
      <c r="D37" s="892"/>
      <c r="E37" s="893"/>
      <c r="F37" s="894">
        <f>'[1]Appendix 1.2'!D28+'[1]Appendix 1.2'!F28+'[1]Appendix 1.2'!H28+'[1]Appendix 1.2'!J28+'[1]Appendix 1.2'!L28+'[1]Appendix 1.2'!N28</f>
        <v>0</v>
      </c>
      <c r="G37" s="894"/>
      <c r="J37" s="740"/>
    </row>
    <row r="38" spans="1:10" s="443" customFormat="1" ht="12.5" x14ac:dyDescent="0.25">
      <c r="A38" s="442"/>
      <c r="B38" s="890" t="s">
        <v>284</v>
      </c>
      <c r="C38" s="891"/>
      <c r="D38" s="892"/>
      <c r="E38" s="893"/>
      <c r="F38" s="894">
        <f>'[1]Appendix 1.2'!D29+'[1]Appendix 1.2'!F29+'[1]Appendix 1.2'!H29+'[1]Appendix 1.2'!J29+'[1]Appendix 1.2'!L29+'[1]Appendix 1.2'!N29</f>
        <v>0</v>
      </c>
      <c r="G38" s="894"/>
      <c r="J38" s="740"/>
    </row>
    <row r="39" spans="1:10" s="443" customFormat="1" ht="12.5" x14ac:dyDescent="0.25">
      <c r="A39" s="442"/>
      <c r="B39" s="890" t="s">
        <v>285</v>
      </c>
      <c r="C39" s="891"/>
      <c r="D39" s="892"/>
      <c r="E39" s="893"/>
      <c r="F39" s="894">
        <f>'[1]Appendix 1.2'!D30+'[1]Appendix 1.2'!F30+'[1]Appendix 1.2'!H30+'[1]Appendix 1.2'!J30+'[1]Appendix 1.2'!L30+'[1]Appendix 1.2'!N30</f>
        <v>0</v>
      </c>
      <c r="G39" s="894"/>
      <c r="J39" s="740"/>
    </row>
    <row r="40" spans="1:10" s="443" customFormat="1" ht="12.5" x14ac:dyDescent="0.25">
      <c r="A40" s="442"/>
      <c r="B40" s="890" t="s">
        <v>286</v>
      </c>
      <c r="C40" s="891"/>
      <c r="D40" s="892"/>
      <c r="E40" s="893"/>
      <c r="F40" s="894">
        <f>'[1]Appendix 1.2'!D31+'[1]Appendix 1.2'!F31+'[1]Appendix 1.2'!H31+'[1]Appendix 1.2'!J31+'[1]Appendix 1.2'!L31+'[1]Appendix 1.2'!N31</f>
        <v>0</v>
      </c>
      <c r="G40" s="894"/>
      <c r="J40" s="740"/>
    </row>
    <row r="41" spans="1:10" s="443" customFormat="1" ht="13" x14ac:dyDescent="0.3">
      <c r="A41" s="444"/>
      <c r="B41" s="890" t="s">
        <v>287</v>
      </c>
      <c r="C41" s="891"/>
      <c r="D41" s="892"/>
      <c r="E41" s="893"/>
      <c r="F41" s="894">
        <f>'[1]Appendix 1.2'!D32+'[1]Appendix 1.2'!F32+'[1]Appendix 1.2'!H32+'[1]Appendix 1.2'!J32+'[1]Appendix 1.2'!L32+'[1]Appendix 1.2'!N32</f>
        <v>0</v>
      </c>
      <c r="G41" s="894"/>
      <c r="J41" s="740"/>
    </row>
    <row r="42" spans="1:10" s="443" customFormat="1" ht="12.5" hidden="1" outlineLevel="1" x14ac:dyDescent="0.25">
      <c r="A42" s="442"/>
      <c r="B42" s="890" t="s">
        <v>288</v>
      </c>
      <c r="C42" s="891"/>
      <c r="D42" s="892"/>
      <c r="E42" s="893"/>
      <c r="F42" s="894">
        <f>'[1]Appendix 1.2'!D33+'[1]Appendix 1.2'!F33+'[1]Appendix 1.2'!H33+'[1]Appendix 1.2'!J33+'[1]Appendix 1.2'!L33+'[1]Appendix 1.2'!N33</f>
        <v>0</v>
      </c>
      <c r="G42" s="894"/>
      <c r="J42" s="740"/>
    </row>
    <row r="43" spans="1:10" s="443" customFormat="1" ht="12.5" hidden="1" outlineLevel="1" x14ac:dyDescent="0.25">
      <c r="A43" s="442"/>
      <c r="B43" s="890" t="s">
        <v>289</v>
      </c>
      <c r="C43" s="891"/>
      <c r="D43" s="892"/>
      <c r="E43" s="893"/>
      <c r="F43" s="894">
        <f>'[1]Appendix 1.2'!D34+'[1]Appendix 1.2'!F34+'[1]Appendix 1.2'!H34+'[1]Appendix 1.2'!J34+'[1]Appendix 1.2'!L34+'[1]Appendix 1.2'!N34</f>
        <v>0</v>
      </c>
      <c r="G43" s="894"/>
      <c r="J43" s="740"/>
    </row>
    <row r="44" spans="1:10" s="443" customFormat="1" ht="12.5" hidden="1" outlineLevel="1" x14ac:dyDescent="0.25">
      <c r="A44" s="442"/>
      <c r="B44" s="890" t="s">
        <v>290</v>
      </c>
      <c r="C44" s="891"/>
      <c r="D44" s="892"/>
      <c r="E44" s="893"/>
      <c r="F44" s="894">
        <f>'[1]Appendix 1.2'!D35+'[1]Appendix 1.2'!F35+'[1]Appendix 1.2'!H35+'[1]Appendix 1.2'!J35+'[1]Appendix 1.2'!L35+'[1]Appendix 1.2'!N35</f>
        <v>0</v>
      </c>
      <c r="G44" s="894"/>
      <c r="J44" s="740"/>
    </row>
    <row r="45" spans="1:10" s="443" customFormat="1" ht="12.5" hidden="1" outlineLevel="1" x14ac:dyDescent="0.25">
      <c r="A45" s="442"/>
      <c r="B45" s="890" t="s">
        <v>291</v>
      </c>
      <c r="C45" s="891"/>
      <c r="D45" s="892"/>
      <c r="E45" s="893"/>
      <c r="F45" s="894">
        <f>'[1]Appendix 1.2'!D36+'[1]Appendix 1.2'!F36+'[1]Appendix 1.2'!H36+'[1]Appendix 1.2'!J36+'[1]Appendix 1.2'!L36+'[1]Appendix 1.2'!N36</f>
        <v>0</v>
      </c>
      <c r="G45" s="894"/>
      <c r="J45" s="740"/>
    </row>
    <row r="46" spans="1:10" s="443" customFormat="1" ht="12.5" hidden="1" outlineLevel="1" x14ac:dyDescent="0.25">
      <c r="A46" s="442"/>
      <c r="B46" s="890" t="s">
        <v>292</v>
      </c>
      <c r="C46" s="891"/>
      <c r="D46" s="892"/>
      <c r="E46" s="893"/>
      <c r="F46" s="894">
        <f>'[1]Appendix 1.2'!D37+'[1]Appendix 1.2'!F37+'[1]Appendix 1.2'!H37+'[1]Appendix 1.2'!J37+'[1]Appendix 1.2'!L37+'[1]Appendix 1.2'!N37</f>
        <v>0</v>
      </c>
      <c r="G46" s="894"/>
      <c r="J46" s="740"/>
    </row>
    <row r="47" spans="1:10" s="446" customFormat="1" ht="13" collapsed="1" x14ac:dyDescent="0.3">
      <c r="A47" s="445"/>
      <c r="B47" s="895" t="s">
        <v>293</v>
      </c>
      <c r="C47" s="1467" t="s">
        <v>146</v>
      </c>
      <c r="D47" s="1468"/>
      <c r="E47" s="1469"/>
      <c r="F47" s="896">
        <f>SUM(F48:F57)</f>
        <v>0</v>
      </c>
      <c r="G47" s="897"/>
      <c r="J47" s="741"/>
    </row>
    <row r="48" spans="1:10" s="443" customFormat="1" ht="12.5" x14ac:dyDescent="0.25">
      <c r="A48" s="442"/>
      <c r="B48" s="890" t="s">
        <v>294</v>
      </c>
      <c r="C48" s="891"/>
      <c r="D48" s="892"/>
      <c r="E48" s="893"/>
      <c r="F48" s="894">
        <f>'[1]Appendix 1.2'!D39+'[1]Appendix 1.2'!F39+'[1]Appendix 1.2'!H39+'[1]Appendix 1.2'!J39+'[1]Appendix 1.2'!L39+'[1]Appendix 1.2'!N39</f>
        <v>0</v>
      </c>
      <c r="G48" s="894"/>
      <c r="J48" s="740"/>
    </row>
    <row r="49" spans="1:10" s="443" customFormat="1" ht="12.5" x14ac:dyDescent="0.25">
      <c r="A49" s="442"/>
      <c r="B49" s="890" t="s">
        <v>295</v>
      </c>
      <c r="C49" s="891"/>
      <c r="D49" s="892"/>
      <c r="E49" s="893"/>
      <c r="F49" s="894">
        <f>'[1]Appendix 1.2'!D40+'[1]Appendix 1.2'!F40+'[1]Appendix 1.2'!H40+'[1]Appendix 1.2'!J40+'[1]Appendix 1.2'!L40+'[1]Appendix 1.2'!N40</f>
        <v>0</v>
      </c>
      <c r="G49" s="894"/>
      <c r="J49" s="740"/>
    </row>
    <row r="50" spans="1:10" s="443" customFormat="1" ht="12.5" x14ac:dyDescent="0.25">
      <c r="A50" s="442"/>
      <c r="B50" s="890" t="s">
        <v>296</v>
      </c>
      <c r="C50" s="891"/>
      <c r="D50" s="892"/>
      <c r="E50" s="893"/>
      <c r="F50" s="894">
        <f>'[1]Appendix 1.2'!D41+'[1]Appendix 1.2'!F41+'[1]Appendix 1.2'!H41+'[1]Appendix 1.2'!J41+'[1]Appendix 1.2'!L41+'[1]Appendix 1.2'!N41</f>
        <v>0</v>
      </c>
      <c r="G50" s="894"/>
      <c r="J50" s="740"/>
    </row>
    <row r="51" spans="1:10" s="443" customFormat="1" ht="12.5" x14ac:dyDescent="0.25">
      <c r="A51" s="442"/>
      <c r="B51" s="890" t="s">
        <v>297</v>
      </c>
      <c r="C51" s="891"/>
      <c r="D51" s="892"/>
      <c r="E51" s="893"/>
      <c r="F51" s="894">
        <f>'[1]Appendix 1.2'!D42+'[1]Appendix 1.2'!F42+'[1]Appendix 1.2'!H42+'[1]Appendix 1.2'!J42+'[1]Appendix 1.2'!L42+'[1]Appendix 1.2'!N42</f>
        <v>0</v>
      </c>
      <c r="G51" s="894"/>
      <c r="J51" s="740"/>
    </row>
    <row r="52" spans="1:10" s="443" customFormat="1" ht="13" x14ac:dyDescent="0.3">
      <c r="A52" s="444"/>
      <c r="B52" s="890" t="s">
        <v>298</v>
      </c>
      <c r="C52" s="891"/>
      <c r="D52" s="892"/>
      <c r="E52" s="893"/>
      <c r="F52" s="894">
        <f>'[1]Appendix 1.2'!D43+'[1]Appendix 1.2'!F43+'[1]Appendix 1.2'!H43+'[1]Appendix 1.2'!J43+'[1]Appendix 1.2'!L43+'[1]Appendix 1.2'!N43</f>
        <v>0</v>
      </c>
      <c r="G52" s="894"/>
      <c r="J52" s="740"/>
    </row>
    <row r="53" spans="1:10" s="443" customFormat="1" ht="12.5" hidden="1" outlineLevel="1" x14ac:dyDescent="0.25">
      <c r="A53" s="442"/>
      <c r="B53" s="890" t="s">
        <v>299</v>
      </c>
      <c r="C53" s="891"/>
      <c r="D53" s="892"/>
      <c r="E53" s="893"/>
      <c r="F53" s="894">
        <f>'[1]Appendix 1.2'!D44+'[1]Appendix 1.2'!F44+'[1]Appendix 1.2'!H44+'[1]Appendix 1.2'!J44+'[1]Appendix 1.2'!L44+'[1]Appendix 1.2'!N44</f>
        <v>0</v>
      </c>
      <c r="G53" s="894"/>
      <c r="J53" s="740"/>
    </row>
    <row r="54" spans="1:10" s="443" customFormat="1" ht="12.5" hidden="1" outlineLevel="1" x14ac:dyDescent="0.25">
      <c r="A54" s="442"/>
      <c r="B54" s="890" t="s">
        <v>300</v>
      </c>
      <c r="C54" s="891"/>
      <c r="D54" s="892"/>
      <c r="E54" s="893"/>
      <c r="F54" s="894">
        <f>'[1]Appendix 1.2'!D45+'[1]Appendix 1.2'!F45+'[1]Appendix 1.2'!H45+'[1]Appendix 1.2'!J45+'[1]Appendix 1.2'!L45+'[1]Appendix 1.2'!N45</f>
        <v>0</v>
      </c>
      <c r="G54" s="894"/>
      <c r="J54" s="740"/>
    </row>
    <row r="55" spans="1:10" s="443" customFormat="1" ht="12.5" hidden="1" outlineLevel="1" x14ac:dyDescent="0.25">
      <c r="A55" s="442"/>
      <c r="B55" s="890" t="s">
        <v>301</v>
      </c>
      <c r="C55" s="891"/>
      <c r="D55" s="892"/>
      <c r="E55" s="893"/>
      <c r="F55" s="894">
        <f>'[1]Appendix 1.2'!D46+'[1]Appendix 1.2'!F46+'[1]Appendix 1.2'!H46+'[1]Appendix 1.2'!J46+'[1]Appendix 1.2'!L46+'[1]Appendix 1.2'!N46</f>
        <v>0</v>
      </c>
      <c r="G55" s="894"/>
      <c r="J55" s="740"/>
    </row>
    <row r="56" spans="1:10" s="443" customFormat="1" ht="12.5" hidden="1" outlineLevel="1" x14ac:dyDescent="0.25">
      <c r="A56" s="442"/>
      <c r="B56" s="890" t="s">
        <v>302</v>
      </c>
      <c r="C56" s="891"/>
      <c r="D56" s="892"/>
      <c r="E56" s="893"/>
      <c r="F56" s="894">
        <f>'[1]Appendix 1.2'!D47+'[1]Appendix 1.2'!F47+'[1]Appendix 1.2'!H47+'[1]Appendix 1.2'!J47+'[1]Appendix 1.2'!L47+'[1]Appendix 1.2'!N47</f>
        <v>0</v>
      </c>
      <c r="G56" s="894"/>
      <c r="J56" s="740"/>
    </row>
    <row r="57" spans="1:10" s="443" customFormat="1" ht="12.5" hidden="1" outlineLevel="1" x14ac:dyDescent="0.25">
      <c r="A57" s="442"/>
      <c r="B57" s="890" t="s">
        <v>303</v>
      </c>
      <c r="C57" s="891"/>
      <c r="D57" s="892"/>
      <c r="E57" s="893"/>
      <c r="F57" s="894">
        <f>'[1]Appendix 1.2'!D48+'[1]Appendix 1.2'!F48+'[1]Appendix 1.2'!H48+'[1]Appendix 1.2'!J48+'[1]Appendix 1.2'!L48+'[1]Appendix 1.2'!N48</f>
        <v>0</v>
      </c>
      <c r="G57" s="894"/>
      <c r="J57" s="740"/>
    </row>
    <row r="58" spans="1:10" s="446" customFormat="1" ht="31.5" customHeight="1" collapsed="1" x14ac:dyDescent="0.3">
      <c r="A58" s="445"/>
      <c r="B58" s="898" t="s">
        <v>304</v>
      </c>
      <c r="C58" s="1470" t="s">
        <v>305</v>
      </c>
      <c r="D58" s="1471"/>
      <c r="E58" s="1472"/>
      <c r="F58" s="896">
        <f>SUM(F59:F73)</f>
        <v>0</v>
      </c>
      <c r="G58" s="897">
        <f>SUM(G59:G73)</f>
        <v>0</v>
      </c>
      <c r="J58" s="741"/>
    </row>
    <row r="59" spans="1:10" s="443" customFormat="1" ht="12.5" x14ac:dyDescent="0.25">
      <c r="A59" s="442"/>
      <c r="B59" s="890" t="s">
        <v>306</v>
      </c>
      <c r="C59" s="891"/>
      <c r="D59" s="892"/>
      <c r="E59" s="893"/>
      <c r="F59" s="894">
        <f>'[1]Appendix 1.2'!D50+'[1]Appendix 1.2'!F50+'[1]Appendix 1.2'!H50+'[1]Appendix 1.2'!J50+'[1]Appendix 1.2'!L50+'[1]Appendix 1.2'!N50</f>
        <v>0</v>
      </c>
      <c r="G59" s="894">
        <f>'[1]Appendix 1.2'!E50+'[1]Appendix 1.2'!G50+'[1]Appendix 1.2'!I50+'[1]Appendix 1.2'!K50+'[1]Appendix 1.2'!M50+'[1]Appendix 1.2'!O50</f>
        <v>0</v>
      </c>
      <c r="J59" s="740"/>
    </row>
    <row r="60" spans="1:10" s="443" customFormat="1" ht="12.5" x14ac:dyDescent="0.25">
      <c r="A60" s="442"/>
      <c r="B60" s="890" t="s">
        <v>307</v>
      </c>
      <c r="C60" s="891"/>
      <c r="D60" s="892"/>
      <c r="E60" s="893"/>
      <c r="F60" s="894">
        <f>'[1]Appendix 1.2'!D51+'[1]Appendix 1.2'!F51+'[1]Appendix 1.2'!H51+'[1]Appendix 1.2'!J51+'[1]Appendix 1.2'!L51+'[1]Appendix 1.2'!N51</f>
        <v>0</v>
      </c>
      <c r="G60" s="894">
        <f>'[1]Appendix 1.2'!E51+'[1]Appendix 1.2'!G51+'[1]Appendix 1.2'!I51+'[1]Appendix 1.2'!K51+'[1]Appendix 1.2'!M51+'[1]Appendix 1.2'!O51</f>
        <v>0</v>
      </c>
      <c r="J60" s="740"/>
    </row>
    <row r="61" spans="1:10" s="443" customFormat="1" ht="12.5" x14ac:dyDescent="0.25">
      <c r="A61" s="442"/>
      <c r="B61" s="890" t="s">
        <v>308</v>
      </c>
      <c r="C61" s="891"/>
      <c r="D61" s="892"/>
      <c r="E61" s="893"/>
      <c r="F61" s="894">
        <f>'[1]Appendix 1.2'!D52+'[1]Appendix 1.2'!F52+'[1]Appendix 1.2'!H52+'[1]Appendix 1.2'!J52+'[1]Appendix 1.2'!L52+'[1]Appendix 1.2'!N52</f>
        <v>0</v>
      </c>
      <c r="G61" s="894">
        <f>'[1]Appendix 1.2'!E52+'[1]Appendix 1.2'!G52+'[1]Appendix 1.2'!I52+'[1]Appendix 1.2'!K52+'[1]Appendix 1.2'!M52+'[1]Appendix 1.2'!O52</f>
        <v>0</v>
      </c>
      <c r="J61" s="740"/>
    </row>
    <row r="62" spans="1:10" s="443" customFormat="1" ht="12.5" x14ac:dyDescent="0.25">
      <c r="A62" s="442"/>
      <c r="B62" s="890" t="s">
        <v>309</v>
      </c>
      <c r="C62" s="891"/>
      <c r="D62" s="892"/>
      <c r="E62" s="893"/>
      <c r="F62" s="894">
        <f>'[1]Appendix 1.2'!D53+'[1]Appendix 1.2'!F53+'[1]Appendix 1.2'!H53+'[1]Appendix 1.2'!J53+'[1]Appendix 1.2'!L53+'[1]Appendix 1.2'!N53</f>
        <v>0</v>
      </c>
      <c r="G62" s="894">
        <f>'[1]Appendix 1.2'!E53+'[1]Appendix 1.2'!G53+'[1]Appendix 1.2'!I53+'[1]Appendix 1.2'!K53+'[1]Appendix 1.2'!M53+'[1]Appendix 1.2'!O53</f>
        <v>0</v>
      </c>
      <c r="J62" s="740"/>
    </row>
    <row r="63" spans="1:10" s="443" customFormat="1" ht="13" x14ac:dyDescent="0.3">
      <c r="A63" s="444"/>
      <c r="B63" s="890" t="s">
        <v>310</v>
      </c>
      <c r="C63" s="891"/>
      <c r="D63" s="892"/>
      <c r="E63" s="893"/>
      <c r="F63" s="894">
        <f>'[1]Appendix 1.2'!D54+'[1]Appendix 1.2'!F54+'[1]Appendix 1.2'!H54+'[1]Appendix 1.2'!J54+'[1]Appendix 1.2'!L54+'[1]Appendix 1.2'!N54</f>
        <v>0</v>
      </c>
      <c r="G63" s="894">
        <f>'[1]Appendix 1.2'!E54+'[1]Appendix 1.2'!G54+'[1]Appendix 1.2'!I54+'[1]Appendix 1.2'!K54+'[1]Appendix 1.2'!M54+'[1]Appendix 1.2'!O54</f>
        <v>0</v>
      </c>
      <c r="J63" s="740"/>
    </row>
    <row r="64" spans="1:10" s="443" customFormat="1" ht="12.5" hidden="1" outlineLevel="1" x14ac:dyDescent="0.25">
      <c r="A64" s="442"/>
      <c r="B64" s="890" t="s">
        <v>311</v>
      </c>
      <c r="C64" s="891"/>
      <c r="D64" s="892"/>
      <c r="E64" s="893"/>
      <c r="F64" s="894">
        <f>'[1]Appendix 1.2'!D55+'[1]Appendix 1.2'!F55+'[1]Appendix 1.2'!H55+'[1]Appendix 1.2'!J55+'[1]Appendix 1.2'!L55+'[1]Appendix 1.2'!N55</f>
        <v>0</v>
      </c>
      <c r="G64" s="894">
        <f>'[1]Appendix 1.2'!E55+'[1]Appendix 1.2'!G55+'[1]Appendix 1.2'!I55+'[1]Appendix 1.2'!K55+'[1]Appendix 1.2'!M55+'[1]Appendix 1.2'!O55</f>
        <v>0</v>
      </c>
      <c r="J64" s="740"/>
    </row>
    <row r="65" spans="1:10" s="443" customFormat="1" ht="12.5" hidden="1" outlineLevel="1" x14ac:dyDescent="0.25">
      <c r="A65" s="442"/>
      <c r="B65" s="890" t="s">
        <v>312</v>
      </c>
      <c r="C65" s="891"/>
      <c r="D65" s="892"/>
      <c r="E65" s="893"/>
      <c r="F65" s="894">
        <f>'[1]Appendix 1.2'!D56+'[1]Appendix 1.2'!F56+'[1]Appendix 1.2'!H56+'[1]Appendix 1.2'!J56+'[1]Appendix 1.2'!L56+'[1]Appendix 1.2'!N56</f>
        <v>0</v>
      </c>
      <c r="G65" s="894">
        <f>'[1]Appendix 1.2'!E56+'[1]Appendix 1.2'!G56+'[1]Appendix 1.2'!I56+'[1]Appendix 1.2'!K56+'[1]Appendix 1.2'!M56+'[1]Appendix 1.2'!O56</f>
        <v>0</v>
      </c>
      <c r="J65" s="740"/>
    </row>
    <row r="66" spans="1:10" s="443" customFormat="1" ht="12.5" hidden="1" outlineLevel="1" x14ac:dyDescent="0.25">
      <c r="A66" s="442"/>
      <c r="B66" s="890" t="s">
        <v>313</v>
      </c>
      <c r="C66" s="891"/>
      <c r="D66" s="892"/>
      <c r="E66" s="893"/>
      <c r="F66" s="894">
        <f>'[1]Appendix 1.2'!D57+'[1]Appendix 1.2'!F57+'[1]Appendix 1.2'!H57+'[1]Appendix 1.2'!J57+'[1]Appendix 1.2'!L57+'[1]Appendix 1.2'!N57</f>
        <v>0</v>
      </c>
      <c r="G66" s="894">
        <f>'[1]Appendix 1.2'!E57+'[1]Appendix 1.2'!G57+'[1]Appendix 1.2'!I57+'[1]Appendix 1.2'!K57+'[1]Appendix 1.2'!M57+'[1]Appendix 1.2'!O57</f>
        <v>0</v>
      </c>
      <c r="J66" s="740"/>
    </row>
    <row r="67" spans="1:10" s="443" customFormat="1" ht="12.5" hidden="1" outlineLevel="1" x14ac:dyDescent="0.25">
      <c r="A67" s="442"/>
      <c r="B67" s="890" t="s">
        <v>314</v>
      </c>
      <c r="C67" s="891"/>
      <c r="D67" s="892"/>
      <c r="E67" s="893"/>
      <c r="F67" s="894">
        <f>'[1]Appendix 1.2'!D58+'[1]Appendix 1.2'!F58+'[1]Appendix 1.2'!H58+'[1]Appendix 1.2'!J58+'[1]Appendix 1.2'!L58+'[1]Appendix 1.2'!N58</f>
        <v>0</v>
      </c>
      <c r="G67" s="894">
        <f>'[1]Appendix 1.2'!E58+'[1]Appendix 1.2'!G58+'[1]Appendix 1.2'!I58+'[1]Appendix 1.2'!K58+'[1]Appendix 1.2'!M58+'[1]Appendix 1.2'!O58</f>
        <v>0</v>
      </c>
      <c r="J67" s="740"/>
    </row>
    <row r="68" spans="1:10" s="443" customFormat="1" ht="12.5" hidden="1" outlineLevel="1" x14ac:dyDescent="0.25">
      <c r="A68" s="442"/>
      <c r="B68" s="890" t="s">
        <v>315</v>
      </c>
      <c r="C68" s="891"/>
      <c r="D68" s="892"/>
      <c r="E68" s="893"/>
      <c r="F68" s="894">
        <f>'[1]Appendix 1.2'!D59+'[1]Appendix 1.2'!F59+'[1]Appendix 1.2'!H59+'[1]Appendix 1.2'!J59+'[1]Appendix 1.2'!L59+'[1]Appendix 1.2'!N59</f>
        <v>0</v>
      </c>
      <c r="G68" s="894">
        <f>'[1]Appendix 1.2'!E59+'[1]Appendix 1.2'!G59+'[1]Appendix 1.2'!I59+'[1]Appendix 1.2'!K59+'[1]Appendix 1.2'!M59+'[1]Appendix 1.2'!O59</f>
        <v>0</v>
      </c>
      <c r="J68" s="740"/>
    </row>
    <row r="69" spans="1:10" s="443" customFormat="1" ht="12.5" hidden="1" outlineLevel="1" x14ac:dyDescent="0.25">
      <c r="A69" s="447"/>
      <c r="B69" s="890" t="s">
        <v>316</v>
      </c>
      <c r="C69" s="891"/>
      <c r="D69" s="892"/>
      <c r="E69" s="893"/>
      <c r="F69" s="894">
        <f>'[1]Appendix 1.2'!D60+'[1]Appendix 1.2'!F60+'[1]Appendix 1.2'!H60+'[1]Appendix 1.2'!J60+'[1]Appendix 1.2'!L60+'[1]Appendix 1.2'!N60</f>
        <v>0</v>
      </c>
      <c r="G69" s="894">
        <f>'[1]Appendix 1.2'!E60+'[1]Appendix 1.2'!G60+'[1]Appendix 1.2'!I60+'[1]Appendix 1.2'!K60+'[1]Appendix 1.2'!M60+'[1]Appendix 1.2'!O60</f>
        <v>0</v>
      </c>
      <c r="J69" s="740"/>
    </row>
    <row r="70" spans="1:10" s="443" customFormat="1" ht="12.5" hidden="1" outlineLevel="1" x14ac:dyDescent="0.25">
      <c r="A70" s="447"/>
      <c r="B70" s="890" t="s">
        <v>317</v>
      </c>
      <c r="C70" s="891"/>
      <c r="D70" s="892"/>
      <c r="E70" s="893"/>
      <c r="F70" s="894">
        <f>'[1]Appendix 1.2'!D61+'[1]Appendix 1.2'!F61+'[1]Appendix 1.2'!H61+'[1]Appendix 1.2'!J61+'[1]Appendix 1.2'!L61+'[1]Appendix 1.2'!N61</f>
        <v>0</v>
      </c>
      <c r="G70" s="894">
        <f>'[1]Appendix 1.2'!E61+'[1]Appendix 1.2'!G61+'[1]Appendix 1.2'!I61+'[1]Appendix 1.2'!K61+'[1]Appendix 1.2'!M61+'[1]Appendix 1.2'!O61</f>
        <v>0</v>
      </c>
      <c r="J70" s="740"/>
    </row>
    <row r="71" spans="1:10" s="443" customFormat="1" ht="12.5" hidden="1" outlineLevel="1" x14ac:dyDescent="0.25">
      <c r="A71" s="447"/>
      <c r="B71" s="890" t="s">
        <v>318</v>
      </c>
      <c r="C71" s="891"/>
      <c r="D71" s="892"/>
      <c r="E71" s="893"/>
      <c r="F71" s="894">
        <f>'[1]Appendix 1.2'!D62+'[1]Appendix 1.2'!F62+'[1]Appendix 1.2'!H62+'[1]Appendix 1.2'!J62+'[1]Appendix 1.2'!L62+'[1]Appendix 1.2'!N62</f>
        <v>0</v>
      </c>
      <c r="G71" s="894">
        <f>'[1]Appendix 1.2'!E62+'[1]Appendix 1.2'!G62+'[1]Appendix 1.2'!I62+'[1]Appendix 1.2'!K62+'[1]Appendix 1.2'!M62+'[1]Appendix 1.2'!O62</f>
        <v>0</v>
      </c>
      <c r="J71" s="740"/>
    </row>
    <row r="72" spans="1:10" s="443" customFormat="1" ht="12.5" hidden="1" outlineLevel="1" x14ac:dyDescent="0.25">
      <c r="A72" s="447"/>
      <c r="B72" s="890" t="s">
        <v>319</v>
      </c>
      <c r="C72" s="891"/>
      <c r="D72" s="892"/>
      <c r="E72" s="893"/>
      <c r="F72" s="894">
        <f>'[1]Appendix 1.2'!D63+'[1]Appendix 1.2'!F63+'[1]Appendix 1.2'!H63+'[1]Appendix 1.2'!J63+'[1]Appendix 1.2'!L63+'[1]Appendix 1.2'!N63</f>
        <v>0</v>
      </c>
      <c r="G72" s="894">
        <f>'[1]Appendix 1.2'!E63+'[1]Appendix 1.2'!G63+'[1]Appendix 1.2'!I63+'[1]Appendix 1.2'!K63+'[1]Appendix 1.2'!M63+'[1]Appendix 1.2'!O63</f>
        <v>0</v>
      </c>
      <c r="J72" s="740"/>
    </row>
    <row r="73" spans="1:10" s="443" customFormat="1" ht="12.5" hidden="1" outlineLevel="1" x14ac:dyDescent="0.25">
      <c r="A73" s="447"/>
      <c r="B73" s="890" t="s">
        <v>320</v>
      </c>
      <c r="C73" s="891"/>
      <c r="D73" s="892"/>
      <c r="E73" s="893"/>
      <c r="F73" s="894">
        <f>'[1]Appendix 1.2'!D64+'[1]Appendix 1.2'!F64+'[1]Appendix 1.2'!H64+'[1]Appendix 1.2'!J64+'[1]Appendix 1.2'!L64+'[1]Appendix 1.2'!N64</f>
        <v>0</v>
      </c>
      <c r="G73" s="894">
        <f>'[1]Appendix 1.2'!E64+'[1]Appendix 1.2'!G64+'[1]Appendix 1.2'!I64+'[1]Appendix 1.2'!K64+'[1]Appendix 1.2'!M64+'[1]Appendix 1.2'!O64</f>
        <v>0</v>
      </c>
      <c r="J73" s="740"/>
    </row>
    <row r="74" spans="1:10" s="446" customFormat="1" ht="16.399999999999999" customHeight="1" collapsed="1" x14ac:dyDescent="0.3">
      <c r="A74" s="445"/>
      <c r="B74" s="898" t="s">
        <v>321</v>
      </c>
      <c r="C74" s="1470" t="s">
        <v>322</v>
      </c>
      <c r="D74" s="1471"/>
      <c r="E74" s="1472"/>
      <c r="F74" s="896">
        <f>SUM(F75:F84)</f>
        <v>0</v>
      </c>
      <c r="G74" s="897"/>
      <c r="J74" s="741"/>
    </row>
    <row r="75" spans="1:10" s="443" customFormat="1" ht="13" customHeight="1" x14ac:dyDescent="0.25">
      <c r="A75" s="442"/>
      <c r="B75" s="890" t="s">
        <v>323</v>
      </c>
      <c r="C75" s="891"/>
      <c r="D75" s="892"/>
      <c r="E75" s="893"/>
      <c r="F75" s="894">
        <f>'[1]Appendix 1.2'!D66+'[1]Appendix 1.2'!F66+'[1]Appendix 1.2'!H66+'[1]Appendix 1.2'!J66+'[1]Appendix 1.2'!L66+'[1]Appendix 1.2'!N66</f>
        <v>0</v>
      </c>
      <c r="G75" s="894"/>
      <c r="J75" s="740"/>
    </row>
    <row r="76" spans="1:10" s="443" customFormat="1" ht="12.5" x14ac:dyDescent="0.25">
      <c r="A76" s="442"/>
      <c r="B76" s="890" t="s">
        <v>324</v>
      </c>
      <c r="C76" s="891"/>
      <c r="D76" s="892"/>
      <c r="E76" s="893"/>
      <c r="F76" s="894">
        <f>'[1]Appendix 1.2'!D67+'[1]Appendix 1.2'!F67+'[1]Appendix 1.2'!H67+'[1]Appendix 1.2'!J67+'[1]Appendix 1.2'!L67+'[1]Appendix 1.2'!N67</f>
        <v>0</v>
      </c>
      <c r="G76" s="894"/>
      <c r="J76" s="740"/>
    </row>
    <row r="77" spans="1:10" s="443" customFormat="1" ht="12.5" x14ac:dyDescent="0.25">
      <c r="A77" s="442"/>
      <c r="B77" s="890" t="s">
        <v>325</v>
      </c>
      <c r="C77" s="891"/>
      <c r="D77" s="892"/>
      <c r="E77" s="893"/>
      <c r="F77" s="894">
        <f>'[1]Appendix 1.2'!D68+'[1]Appendix 1.2'!F68+'[1]Appendix 1.2'!H68+'[1]Appendix 1.2'!J68+'[1]Appendix 1.2'!L68+'[1]Appendix 1.2'!N68</f>
        <v>0</v>
      </c>
      <c r="G77" s="894"/>
      <c r="J77" s="740"/>
    </row>
    <row r="78" spans="1:10" s="443" customFormat="1" ht="12.5" x14ac:dyDescent="0.25">
      <c r="A78" s="442"/>
      <c r="B78" s="890" t="s">
        <v>326</v>
      </c>
      <c r="C78" s="891"/>
      <c r="D78" s="892"/>
      <c r="E78" s="893"/>
      <c r="F78" s="894">
        <f>'[1]Appendix 1.2'!D69+'[1]Appendix 1.2'!F69+'[1]Appendix 1.2'!H69+'[1]Appendix 1.2'!J69+'[1]Appendix 1.2'!L69+'[1]Appendix 1.2'!N69</f>
        <v>0</v>
      </c>
      <c r="G78" s="894"/>
      <c r="J78" s="740"/>
    </row>
    <row r="79" spans="1:10" s="449" customFormat="1" ht="13" x14ac:dyDescent="0.3">
      <c r="A79" s="448"/>
      <c r="B79" s="899" t="s">
        <v>327</v>
      </c>
      <c r="C79" s="891"/>
      <c r="D79" s="892"/>
      <c r="E79" s="893"/>
      <c r="F79" s="894">
        <f>'[1]Appendix 1.2'!D70+'[1]Appendix 1.2'!F70+'[1]Appendix 1.2'!H70+'[1]Appendix 1.2'!J70+'[1]Appendix 1.2'!L70+'[1]Appendix 1.2'!N70</f>
        <v>0</v>
      </c>
      <c r="G79" s="900"/>
      <c r="J79" s="742"/>
    </row>
    <row r="80" spans="1:10" s="443" customFormat="1" ht="12.5" hidden="1" outlineLevel="1" x14ac:dyDescent="0.25">
      <c r="A80" s="442"/>
      <c r="B80" s="901" t="s">
        <v>328</v>
      </c>
      <c r="C80" s="891"/>
      <c r="D80" s="892"/>
      <c r="E80" s="893"/>
      <c r="F80" s="894">
        <f>'[1]Appendix 1.2'!D71+'[1]Appendix 1.2'!F71+'[1]Appendix 1.2'!H71+'[1]Appendix 1.2'!J71+'[1]Appendix 1.2'!L71+'[1]Appendix 1.2'!N71</f>
        <v>0</v>
      </c>
      <c r="G80" s="894"/>
      <c r="J80" s="740"/>
    </row>
    <row r="81" spans="1:10" s="443" customFormat="1" ht="12.5" hidden="1" outlineLevel="1" x14ac:dyDescent="0.25">
      <c r="A81" s="442"/>
      <c r="B81" s="902" t="s">
        <v>329</v>
      </c>
      <c r="C81" s="891"/>
      <c r="D81" s="892"/>
      <c r="E81" s="893"/>
      <c r="F81" s="894">
        <f>'[1]Appendix 1.2'!D72+'[1]Appendix 1.2'!F72+'[1]Appendix 1.2'!H72+'[1]Appendix 1.2'!J72+'[1]Appendix 1.2'!L72+'[1]Appendix 1.2'!N72</f>
        <v>0</v>
      </c>
      <c r="G81" s="894"/>
      <c r="J81" s="740"/>
    </row>
    <row r="82" spans="1:10" s="443" customFormat="1" ht="12.5" hidden="1" outlineLevel="1" x14ac:dyDescent="0.25">
      <c r="A82" s="442"/>
      <c r="B82" s="901" t="s">
        <v>330</v>
      </c>
      <c r="C82" s="891"/>
      <c r="D82" s="892"/>
      <c r="E82" s="893"/>
      <c r="F82" s="894">
        <f>'[1]Appendix 1.2'!D73+'[1]Appendix 1.2'!F73+'[1]Appendix 1.2'!H73+'[1]Appendix 1.2'!J73+'[1]Appendix 1.2'!L73+'[1]Appendix 1.2'!N73</f>
        <v>0</v>
      </c>
      <c r="G82" s="894"/>
      <c r="J82" s="740"/>
    </row>
    <row r="83" spans="1:10" s="443" customFormat="1" ht="12.5" hidden="1" outlineLevel="1" x14ac:dyDescent="0.25">
      <c r="A83" s="442"/>
      <c r="B83" s="902" t="s">
        <v>331</v>
      </c>
      <c r="C83" s="891"/>
      <c r="D83" s="892"/>
      <c r="E83" s="893"/>
      <c r="F83" s="894">
        <f>'[1]Appendix 1.2'!D74+'[1]Appendix 1.2'!F74+'[1]Appendix 1.2'!H74+'[1]Appendix 1.2'!J74+'[1]Appendix 1.2'!L74+'[1]Appendix 1.2'!N74</f>
        <v>0</v>
      </c>
      <c r="G83" s="894"/>
      <c r="J83" s="740"/>
    </row>
    <row r="84" spans="1:10" s="443" customFormat="1" ht="12.5" hidden="1" outlineLevel="1" x14ac:dyDescent="0.25">
      <c r="A84" s="442"/>
      <c r="B84" s="901" t="s">
        <v>332</v>
      </c>
      <c r="C84" s="891"/>
      <c r="D84" s="892"/>
      <c r="E84" s="893"/>
      <c r="F84" s="894">
        <f>'[1]Appendix 1.2'!D75+'[1]Appendix 1.2'!F75+'[1]Appendix 1.2'!H75+'[1]Appendix 1.2'!J75+'[1]Appendix 1.2'!L75+'[1]Appendix 1.2'!N75</f>
        <v>0</v>
      </c>
      <c r="G84" s="894"/>
      <c r="J84" s="740"/>
    </row>
    <row r="85" spans="1:10" s="453" customFormat="1" ht="13.5" collapsed="1" thickBot="1" x14ac:dyDescent="0.35">
      <c r="A85" s="450"/>
      <c r="B85" s="903"/>
      <c r="C85" s="450"/>
      <c r="D85" s="450" t="s">
        <v>333</v>
      </c>
      <c r="E85" s="450"/>
      <c r="F85" s="450" t="s">
        <v>334</v>
      </c>
      <c r="G85" s="451">
        <f>G20-G58</f>
        <v>0</v>
      </c>
      <c r="H85" s="452"/>
      <c r="J85" s="743"/>
    </row>
    <row r="86" spans="1:10" s="453" customFormat="1" ht="13.5" thickTop="1" x14ac:dyDescent="0.3">
      <c r="A86" s="450"/>
      <c r="B86" s="1125"/>
      <c r="C86" s="450"/>
      <c r="D86" s="450"/>
      <c r="E86" s="450"/>
      <c r="F86" s="450"/>
      <c r="G86" s="1126"/>
      <c r="H86" s="452"/>
      <c r="J86" s="743"/>
    </row>
    <row r="87" spans="1:10" s="453" customFormat="1" ht="78" customHeight="1" x14ac:dyDescent="0.3">
      <c r="A87" s="450"/>
      <c r="C87" s="1473" t="s">
        <v>335</v>
      </c>
      <c r="D87" s="1474"/>
      <c r="E87" s="1474"/>
      <c r="F87" s="1474"/>
      <c r="G87" s="1126"/>
      <c r="H87" s="452"/>
      <c r="J87" s="743"/>
    </row>
    <row r="88" spans="1:10" s="381" customFormat="1" ht="14" x14ac:dyDescent="0.3">
      <c r="A88" s="434"/>
      <c r="B88" s="435"/>
      <c r="C88" s="437"/>
      <c r="D88" s="434"/>
      <c r="E88" s="434"/>
      <c r="F88" s="434"/>
      <c r="G88" s="436"/>
      <c r="H88" s="436"/>
      <c r="J88" s="736"/>
    </row>
    <row r="89" spans="1:10" s="381" customFormat="1" ht="14" x14ac:dyDescent="0.3">
      <c r="A89" s="434"/>
      <c r="B89" s="725" t="s">
        <v>336</v>
      </c>
      <c r="J89" s="736"/>
    </row>
    <row r="90" spans="1:10" s="399" customFormat="1" ht="42.65" customHeight="1" x14ac:dyDescent="0.3">
      <c r="A90" s="439"/>
      <c r="B90" s="904" t="s">
        <v>337</v>
      </c>
      <c r="C90" s="1475" t="s">
        <v>338</v>
      </c>
      <c r="D90" s="1476"/>
      <c r="E90" s="1476"/>
      <c r="F90" s="1476"/>
      <c r="G90" s="1477"/>
      <c r="J90" s="738"/>
    </row>
    <row r="91" spans="1:10" s="381" customFormat="1" ht="14" x14ac:dyDescent="0.3">
      <c r="A91" s="434"/>
      <c r="B91" s="905"/>
      <c r="C91" s="1461"/>
      <c r="D91" s="1462"/>
      <c r="E91" s="1462"/>
      <c r="F91" s="1462"/>
      <c r="G91" s="1463"/>
      <c r="J91" s="736"/>
    </row>
    <row r="92" spans="1:10" s="381" customFormat="1" ht="14" x14ac:dyDescent="0.3">
      <c r="A92" s="434"/>
      <c r="B92" s="905"/>
      <c r="C92" s="1461"/>
      <c r="D92" s="1462"/>
      <c r="E92" s="1462"/>
      <c r="F92" s="1462"/>
      <c r="G92" s="1463"/>
      <c r="J92" s="736"/>
    </row>
    <row r="93" spans="1:10" s="381" customFormat="1" ht="14" x14ac:dyDescent="0.3">
      <c r="A93" s="434"/>
      <c r="B93" s="905"/>
      <c r="C93" s="1461"/>
      <c r="D93" s="1462"/>
      <c r="E93" s="1462"/>
      <c r="F93" s="1462"/>
      <c r="G93" s="1463"/>
      <c r="J93" s="736"/>
    </row>
    <row r="94" spans="1:10" s="381" customFormat="1" ht="14" x14ac:dyDescent="0.3">
      <c r="A94" s="433"/>
      <c r="B94" s="905"/>
      <c r="C94" s="1461"/>
      <c r="D94" s="1462"/>
      <c r="E94" s="1462"/>
      <c r="F94" s="1462"/>
      <c r="G94" s="1463"/>
      <c r="J94" s="736"/>
    </row>
    <row r="95" spans="1:10" s="381" customFormat="1" ht="30.75" hidden="1" customHeight="1" outlineLevel="1" x14ac:dyDescent="0.3">
      <c r="A95" s="434"/>
      <c r="B95" s="905"/>
      <c r="C95" s="1461"/>
      <c r="D95" s="1462"/>
      <c r="E95" s="1462"/>
      <c r="F95" s="1462"/>
      <c r="G95" s="1463"/>
      <c r="J95" s="736"/>
    </row>
    <row r="96" spans="1:10" s="381" customFormat="1" ht="30.75" hidden="1" customHeight="1" outlineLevel="1" x14ac:dyDescent="0.3">
      <c r="A96" s="434"/>
      <c r="B96" s="905"/>
      <c r="C96" s="1461"/>
      <c r="D96" s="1462"/>
      <c r="E96" s="1462"/>
      <c r="F96" s="1462"/>
      <c r="G96" s="1463"/>
      <c r="J96" s="736"/>
    </row>
    <row r="97" spans="1:10" s="381" customFormat="1" ht="30.75" hidden="1" customHeight="1" outlineLevel="1" x14ac:dyDescent="0.3">
      <c r="A97" s="434"/>
      <c r="B97" s="905"/>
      <c r="C97" s="1461"/>
      <c r="D97" s="1462"/>
      <c r="E97" s="1462"/>
      <c r="F97" s="1462"/>
      <c r="G97" s="1463"/>
      <c r="J97" s="736"/>
    </row>
    <row r="98" spans="1:10" s="381" customFormat="1" ht="30.75" hidden="1" customHeight="1" outlineLevel="1" x14ac:dyDescent="0.3">
      <c r="A98" s="434"/>
      <c r="B98" s="905"/>
      <c r="C98" s="1461"/>
      <c r="D98" s="1462"/>
      <c r="E98" s="1462"/>
      <c r="F98" s="1462"/>
      <c r="G98" s="1463"/>
      <c r="J98" s="736"/>
    </row>
    <row r="99" spans="1:10" s="381" customFormat="1" ht="30.75" hidden="1" customHeight="1" outlineLevel="1" x14ac:dyDescent="0.3">
      <c r="A99" s="434"/>
      <c r="B99" s="905"/>
      <c r="C99" s="1461"/>
      <c r="D99" s="1462"/>
      <c r="E99" s="1462"/>
      <c r="F99" s="1462"/>
      <c r="G99" s="1463"/>
      <c r="J99" s="736"/>
    </row>
    <row r="100" spans="1:10" s="381" customFormat="1" ht="30.75" hidden="1" customHeight="1" outlineLevel="1" x14ac:dyDescent="0.3">
      <c r="A100" s="434"/>
      <c r="B100" s="905"/>
      <c r="C100" s="1461"/>
      <c r="D100" s="1462"/>
      <c r="E100" s="1462"/>
      <c r="F100" s="1462"/>
      <c r="G100" s="1463"/>
      <c r="J100" s="736"/>
    </row>
    <row r="101" spans="1:10" s="389" customFormat="1" ht="15" customHeight="1" collapsed="1" x14ac:dyDescent="0.35">
      <c r="A101" s="407"/>
      <c r="B101" s="409"/>
      <c r="J101" s="744"/>
    </row>
  </sheetData>
  <sheetProtection algorithmName="SHA-512" hashValue="pHtNF7gmh5czvDCuATZH01Q5eyu5+Lr8Qi8hwzt7m/59jw1X5hPmm9YsOG1zi+RHgi8Tz08sk1np4N1rDvHLLQ==" saltValue="aJ4wdHlJyXE7248tdxy58g==" spinCount="100000" sheet="1" formatCells="0" formatRows="0" insertRows="0" autoFilter="0" pivotTables="0"/>
  <mergeCells count="25">
    <mergeCell ref="C100:G100"/>
    <mergeCell ref="C94:G94"/>
    <mergeCell ref="C95:G95"/>
    <mergeCell ref="C96:G96"/>
    <mergeCell ref="C97:G97"/>
    <mergeCell ref="C98:G98"/>
    <mergeCell ref="C99:G99"/>
    <mergeCell ref="C93:G93"/>
    <mergeCell ref="F17:G17"/>
    <mergeCell ref="F19:G19"/>
    <mergeCell ref="C20:E20"/>
    <mergeCell ref="C36:E36"/>
    <mergeCell ref="C47:E47"/>
    <mergeCell ref="C58:E58"/>
    <mergeCell ref="C74:E74"/>
    <mergeCell ref="C87:F87"/>
    <mergeCell ref="C90:G90"/>
    <mergeCell ref="C91:G91"/>
    <mergeCell ref="C92:G92"/>
    <mergeCell ref="C15:G15"/>
    <mergeCell ref="D3:G3"/>
    <mergeCell ref="B4:C4"/>
    <mergeCell ref="D4:G4"/>
    <mergeCell ref="B12:G13"/>
    <mergeCell ref="B14:G14"/>
  </mergeCells>
  <dataValidations count="2">
    <dataValidation type="list" allowBlank="1" showInputMessage="1" promptTitle="Basis of error quantification" prompt="If the error is estimated, please provide the method of estimation for the past affected periods and basis why it is reasonable." sqref="E37:E46 E75:E84 E59:E73 E48:E57 E21:E35" xr:uid="{53E7BB12-5883-4701-BDED-17A439344FFF}">
      <formula1>$E$6:$E$8</formula1>
    </dataValidation>
    <dataValidation allowBlank="1" showInputMessage="1" showErrorMessage="1" promptTitle="Please provide the following:" prompt="a) How did the error occur?_x000a_b) Specify the periods involved (if the error is one-off, please explain how you arrive at this observation)._x000a_c) Controls put in place/ that will be put in place to prevent recurrence and implementation date." sqref="D21:D35 D37:D46 D48:D57 D59:D73 D75:D84" xr:uid="{F18A8484-CF92-44E8-AAAD-FEB7B8991682}"/>
  </dataValidations>
  <printOptions horizontalCentered="1"/>
  <pageMargins left="0.39370078740157483" right="0.31496062992125984" top="0.39370078740157483" bottom="0.59055118110236227" header="0.31496062992125984" footer="0.27559055118110237"/>
  <headerFooter>
    <oddFooter>&amp;L&amp;"Arial,Regular"&amp;10GSTF28ACAPREVD
GST/FORM030/1123/ACAP&amp;C&amp;A
Page &amp;P of &amp;N</oddFooter>
  </headerFooter>
  <rowBreaks count="1" manualBreakCount="1">
    <brk id="57" min="1" max="6" man="1"/>
  </rowBreaks>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outlinePr applyStyles="1"/>
    <pageSetUpPr fitToPage="1"/>
  </sheetPr>
  <dimension ref="A1:P87"/>
  <sheetViews>
    <sheetView showGridLines="0" zoomScale="85" zoomScaleNormal="85" zoomScaleSheetLayoutView="85" workbookViewId="0"/>
  </sheetViews>
  <sheetFormatPr defaultColWidth="9.1796875" defaultRowHeight="15" customHeight="1" outlineLevelRow="1" x14ac:dyDescent="0.35"/>
  <cols>
    <col min="1" max="1" width="2.453125" style="383" customWidth="1"/>
    <col min="2" max="2" width="6.1796875" style="396" customWidth="1"/>
    <col min="3" max="3" width="29.453125" style="399" customWidth="1"/>
    <col min="4" max="4" width="16.54296875" style="382" customWidth="1"/>
    <col min="5" max="5" width="14.81640625" style="382" customWidth="1"/>
    <col min="6" max="6" width="16.54296875" style="382" customWidth="1"/>
    <col min="7" max="7" width="14.81640625" style="382" customWidth="1"/>
    <col min="8" max="8" width="16.54296875" style="382" customWidth="1"/>
    <col min="9" max="9" width="14.81640625" style="382" customWidth="1"/>
    <col min="10" max="10" width="16.81640625" style="382" customWidth="1"/>
    <col min="11" max="11" width="14.81640625" style="382" customWidth="1"/>
    <col min="12" max="12" width="16.54296875" style="382" customWidth="1"/>
    <col min="13" max="13" width="14.81640625" style="382" customWidth="1"/>
    <col min="14" max="14" width="16.54296875" style="382" customWidth="1"/>
    <col min="15" max="15" width="14.81640625" style="382" customWidth="1"/>
    <col min="16" max="16" width="10.81640625" style="382" bestFit="1" customWidth="1"/>
    <col min="17" max="16384" width="9.1796875" style="382"/>
  </cols>
  <sheetData>
    <row r="1" spans="1:15" ht="15.5" x14ac:dyDescent="0.35">
      <c r="A1" s="397"/>
      <c r="B1" s="1144" t="s">
        <v>835</v>
      </c>
    </row>
    <row r="2" spans="1:15" ht="15.5" x14ac:dyDescent="0.35">
      <c r="A2" s="35"/>
      <c r="B2" s="382"/>
      <c r="G2" s="35"/>
    </row>
    <row r="3" spans="1:15" ht="15.5" x14ac:dyDescent="0.35">
      <c r="A3" s="382"/>
      <c r="B3" s="399" t="s">
        <v>252</v>
      </c>
      <c r="D3" s="1457" t="e">
        <f>IF(ISBLANK(#REF!),"",#REF!)</f>
        <v>#REF!</v>
      </c>
      <c r="E3" s="1457"/>
      <c r="F3" s="1457"/>
      <c r="G3" s="1457"/>
      <c r="H3" s="1457"/>
      <c r="I3" s="1457"/>
      <c r="J3" s="399"/>
      <c r="K3" s="399"/>
      <c r="L3" s="399"/>
      <c r="M3" s="399"/>
      <c r="N3" s="399"/>
      <c r="O3" s="399"/>
    </row>
    <row r="4" spans="1:15" ht="15.5" x14ac:dyDescent="0.35">
      <c r="A4" s="382"/>
      <c r="B4" s="399" t="s">
        <v>253</v>
      </c>
      <c r="D4" s="1457" t="e">
        <f>IF(ISBLANK(#REF!),"",#REF!)</f>
        <v>#REF!</v>
      </c>
      <c r="E4" s="1457"/>
      <c r="F4" s="1457"/>
      <c r="G4" s="1457"/>
      <c r="H4" s="1457"/>
      <c r="I4" s="1457"/>
      <c r="J4" s="399"/>
      <c r="K4" s="399"/>
      <c r="L4" s="399"/>
      <c r="M4" s="399"/>
      <c r="N4" s="399"/>
      <c r="O4" s="399"/>
    </row>
    <row r="5" spans="1:15" ht="6.75" customHeight="1" x14ac:dyDescent="0.35">
      <c r="D5" s="468"/>
      <c r="E5" s="468"/>
      <c r="F5" s="468"/>
      <c r="G5" s="468"/>
      <c r="H5" s="468"/>
      <c r="I5" s="468"/>
      <c r="J5" s="468"/>
      <c r="K5" s="468"/>
      <c r="L5" s="468"/>
      <c r="M5" s="468"/>
      <c r="N5" s="468"/>
      <c r="O5" s="399"/>
    </row>
    <row r="6" spans="1:15" ht="15" customHeight="1" thickBot="1" x14ac:dyDescent="0.4">
      <c r="B6" s="1145" t="s">
        <v>836</v>
      </c>
      <c r="D6" s="399"/>
      <c r="E6" s="399"/>
      <c r="F6" s="399"/>
      <c r="G6" s="399"/>
      <c r="H6" s="399"/>
      <c r="I6" s="399"/>
      <c r="J6" s="399"/>
      <c r="K6" s="399"/>
      <c r="L6" s="399"/>
      <c r="M6" s="399"/>
      <c r="N6" s="399"/>
      <c r="O6" s="399"/>
    </row>
    <row r="7" spans="1:15" ht="16" thickBot="1" x14ac:dyDescent="0.4">
      <c r="A7" s="382"/>
      <c r="B7" s="400"/>
      <c r="C7" s="410"/>
      <c r="D7" s="1488" t="s">
        <v>339</v>
      </c>
      <c r="E7" s="1489"/>
      <c r="F7" s="1489"/>
      <c r="G7" s="1489"/>
      <c r="H7" s="1489"/>
      <c r="I7" s="1489"/>
      <c r="J7" s="1489"/>
      <c r="K7" s="1489"/>
      <c r="L7" s="1489"/>
      <c r="M7" s="1489"/>
      <c r="N7" s="1489"/>
      <c r="O7" s="1490"/>
    </row>
    <row r="8" spans="1:15" ht="24.75" customHeight="1" x14ac:dyDescent="0.35">
      <c r="A8" s="401"/>
      <c r="B8" s="1478" t="s">
        <v>258</v>
      </c>
      <c r="C8" s="1483" t="s">
        <v>834</v>
      </c>
      <c r="D8" s="1481" t="s">
        <v>340</v>
      </c>
      <c r="E8" s="1482"/>
      <c r="F8" s="1481" t="s">
        <v>340</v>
      </c>
      <c r="G8" s="1482"/>
      <c r="H8" s="1481" t="s">
        <v>340</v>
      </c>
      <c r="I8" s="1482"/>
      <c r="J8" s="1481" t="s">
        <v>340</v>
      </c>
      <c r="K8" s="1482"/>
      <c r="L8" s="1481" t="s">
        <v>340</v>
      </c>
      <c r="M8" s="1482"/>
      <c r="N8" s="1481" t="s">
        <v>340</v>
      </c>
      <c r="O8" s="1482"/>
    </row>
    <row r="9" spans="1:15" ht="24" customHeight="1" x14ac:dyDescent="0.35">
      <c r="A9" s="401"/>
      <c r="B9" s="1479"/>
      <c r="C9" s="1484"/>
      <c r="D9" s="1486" t="s">
        <v>341</v>
      </c>
      <c r="E9" s="1487"/>
      <c r="F9" s="1486" t="s">
        <v>341</v>
      </c>
      <c r="G9" s="1487"/>
      <c r="H9" s="1486" t="s">
        <v>341</v>
      </c>
      <c r="I9" s="1487"/>
      <c r="J9" s="1486" t="s">
        <v>341</v>
      </c>
      <c r="K9" s="1487"/>
      <c r="L9" s="1486" t="s">
        <v>341</v>
      </c>
      <c r="M9" s="1487"/>
      <c r="N9" s="1486" t="s">
        <v>341</v>
      </c>
      <c r="O9" s="1487"/>
    </row>
    <row r="10" spans="1:15" ht="26" x14ac:dyDescent="0.35">
      <c r="A10" s="401"/>
      <c r="B10" s="1480"/>
      <c r="C10" s="1485"/>
      <c r="D10" s="469" t="s">
        <v>232</v>
      </c>
      <c r="E10" s="470" t="s">
        <v>233</v>
      </c>
      <c r="F10" s="469" t="s">
        <v>232</v>
      </c>
      <c r="G10" s="470" t="s">
        <v>233</v>
      </c>
      <c r="H10" s="469" t="s">
        <v>232</v>
      </c>
      <c r="I10" s="470" t="s">
        <v>233</v>
      </c>
      <c r="J10" s="469" t="s">
        <v>232</v>
      </c>
      <c r="K10" s="470" t="s">
        <v>233</v>
      </c>
      <c r="L10" s="469" t="s">
        <v>232</v>
      </c>
      <c r="M10" s="470" t="s">
        <v>233</v>
      </c>
      <c r="N10" s="469" t="s">
        <v>232</v>
      </c>
      <c r="O10" s="470" t="s">
        <v>233</v>
      </c>
    </row>
    <row r="11" spans="1:15" s="391" customFormat="1" ht="15.5" x14ac:dyDescent="0.35">
      <c r="A11" s="402"/>
      <c r="B11" s="418" t="s">
        <v>264</v>
      </c>
      <c r="C11" s="419" t="e">
        <f>IF(ISBLANK(#REF!),"",#REF!)</f>
        <v>#REF!</v>
      </c>
      <c r="D11" s="471">
        <f t="shared" ref="D11:O11" si="0">SUM(D12:D26)</f>
        <v>0</v>
      </c>
      <c r="E11" s="472">
        <f t="shared" si="0"/>
        <v>0</v>
      </c>
      <c r="F11" s="471">
        <f t="shared" si="0"/>
        <v>0</v>
      </c>
      <c r="G11" s="472">
        <f t="shared" si="0"/>
        <v>0</v>
      </c>
      <c r="H11" s="471">
        <f t="shared" si="0"/>
        <v>0</v>
      </c>
      <c r="I11" s="472">
        <f t="shared" si="0"/>
        <v>0</v>
      </c>
      <c r="J11" s="471">
        <f t="shared" si="0"/>
        <v>0</v>
      </c>
      <c r="K11" s="472">
        <f t="shared" si="0"/>
        <v>0</v>
      </c>
      <c r="L11" s="471">
        <f t="shared" si="0"/>
        <v>0</v>
      </c>
      <c r="M11" s="472">
        <f t="shared" si="0"/>
        <v>0</v>
      </c>
      <c r="N11" s="471">
        <f t="shared" si="0"/>
        <v>0</v>
      </c>
      <c r="O11" s="472">
        <f t="shared" si="0"/>
        <v>0</v>
      </c>
    </row>
    <row r="12" spans="1:15" s="392" customFormat="1" ht="15.5" x14ac:dyDescent="0.35">
      <c r="A12" s="403"/>
      <c r="B12" s="420" t="s">
        <v>266</v>
      </c>
      <c r="C12" s="421" t="e">
        <f>IF(ISBLANK(VLOOKUP(B12,#REF!,2,FALSE)),"",VLOOKUP(B12,#REF!,2,FALSE))</f>
        <v>#REF!</v>
      </c>
      <c r="D12" s="473"/>
      <c r="E12" s="474"/>
      <c r="F12" s="473"/>
      <c r="G12" s="474"/>
      <c r="H12" s="473"/>
      <c r="I12" s="474"/>
      <c r="J12" s="473"/>
      <c r="K12" s="474"/>
      <c r="L12" s="473"/>
      <c r="M12" s="474"/>
      <c r="N12" s="473"/>
      <c r="O12" s="474"/>
    </row>
    <row r="13" spans="1:15" s="392" customFormat="1" ht="15.5" x14ac:dyDescent="0.35">
      <c r="A13" s="403"/>
      <c r="B13" s="422" t="s">
        <v>267</v>
      </c>
      <c r="C13" s="421" t="e">
        <f>IF(ISBLANK(VLOOKUP(B13,#REF!,2,FALSE)),"",VLOOKUP(B13,#REF!,2,FALSE))</f>
        <v>#REF!</v>
      </c>
      <c r="D13" s="475"/>
      <c r="E13" s="474"/>
      <c r="F13" s="475"/>
      <c r="G13" s="474"/>
      <c r="H13" s="475"/>
      <c r="I13" s="474"/>
      <c r="J13" s="475"/>
      <c r="K13" s="474"/>
      <c r="L13" s="475"/>
      <c r="M13" s="474"/>
      <c r="N13" s="475"/>
      <c r="O13" s="474"/>
    </row>
    <row r="14" spans="1:15" s="392" customFormat="1" ht="15.5" x14ac:dyDescent="0.35">
      <c r="A14" s="403"/>
      <c r="B14" s="422" t="s">
        <v>268</v>
      </c>
      <c r="C14" s="421" t="e">
        <f>IF(ISBLANK(VLOOKUP(B14,#REF!,2,FALSE)),"",VLOOKUP(B14,#REF!,2,FALSE))</f>
        <v>#REF!</v>
      </c>
      <c r="D14" s="475"/>
      <c r="E14" s="474"/>
      <c r="F14" s="475"/>
      <c r="G14" s="474"/>
      <c r="H14" s="475"/>
      <c r="I14" s="474"/>
      <c r="J14" s="475"/>
      <c r="K14" s="474"/>
      <c r="L14" s="475"/>
      <c r="M14" s="474"/>
      <c r="N14" s="475"/>
      <c r="O14" s="474"/>
    </row>
    <row r="15" spans="1:15" s="392" customFormat="1" ht="15.5" x14ac:dyDescent="0.35">
      <c r="A15" s="403"/>
      <c r="B15" s="422" t="s">
        <v>269</v>
      </c>
      <c r="C15" s="421" t="e">
        <f>IF(ISBLANK(VLOOKUP(B15,#REF!,2,FALSE)),"",VLOOKUP(B15,#REF!,2,FALSE))</f>
        <v>#REF!</v>
      </c>
      <c r="D15" s="475"/>
      <c r="E15" s="474"/>
      <c r="F15" s="475"/>
      <c r="G15" s="474"/>
      <c r="H15" s="475"/>
      <c r="I15" s="474"/>
      <c r="J15" s="475"/>
      <c r="K15" s="474"/>
      <c r="L15" s="475"/>
      <c r="M15" s="474"/>
      <c r="N15" s="475"/>
      <c r="O15" s="474"/>
    </row>
    <row r="16" spans="1:15" s="392" customFormat="1" ht="15.5" x14ac:dyDescent="0.35">
      <c r="A16" s="404"/>
      <c r="B16" s="422" t="s">
        <v>270</v>
      </c>
      <c r="C16" s="421" t="e">
        <f>IF(ISBLANK(VLOOKUP(B16,#REF!,2,FALSE)),"",VLOOKUP(B16,#REF!,2,FALSE))</f>
        <v>#REF!</v>
      </c>
      <c r="D16" s="473"/>
      <c r="E16" s="474"/>
      <c r="F16" s="473"/>
      <c r="G16" s="474"/>
      <c r="H16" s="473"/>
      <c r="I16" s="474"/>
      <c r="J16" s="473"/>
      <c r="K16" s="474"/>
      <c r="L16" s="473"/>
      <c r="M16" s="474"/>
      <c r="N16" s="473"/>
      <c r="O16" s="474"/>
    </row>
    <row r="17" spans="1:15" s="392" customFormat="1" ht="15.5" hidden="1" outlineLevel="1" x14ac:dyDescent="0.35">
      <c r="A17" s="403"/>
      <c r="B17" s="422" t="s">
        <v>271</v>
      </c>
      <c r="C17" s="421" t="e">
        <f>IF(ISBLANK(VLOOKUP(B17,#REF!,2,FALSE)),"",VLOOKUP(B17,#REF!,2,FALSE))</f>
        <v>#REF!</v>
      </c>
      <c r="D17" s="475"/>
      <c r="E17" s="474"/>
      <c r="F17" s="475"/>
      <c r="G17" s="474"/>
      <c r="H17" s="475"/>
      <c r="I17" s="474"/>
      <c r="J17" s="475"/>
      <c r="K17" s="474"/>
      <c r="L17" s="475"/>
      <c r="M17" s="474"/>
      <c r="N17" s="475"/>
      <c r="O17" s="474"/>
    </row>
    <row r="18" spans="1:15" s="392" customFormat="1" ht="15.5" hidden="1" outlineLevel="1" x14ac:dyDescent="0.35">
      <c r="A18" s="403"/>
      <c r="B18" s="422" t="s">
        <v>272</v>
      </c>
      <c r="C18" s="421" t="e">
        <f>IF(ISBLANK(VLOOKUP(B18,#REF!,2,FALSE)),"",VLOOKUP(B18,#REF!,2,FALSE))</f>
        <v>#REF!</v>
      </c>
      <c r="D18" s="475"/>
      <c r="E18" s="474"/>
      <c r="F18" s="475"/>
      <c r="G18" s="474"/>
      <c r="H18" s="475"/>
      <c r="I18" s="474"/>
      <c r="J18" s="475"/>
      <c r="K18" s="474"/>
      <c r="L18" s="475"/>
      <c r="M18" s="474"/>
      <c r="N18" s="475"/>
      <c r="O18" s="474"/>
    </row>
    <row r="19" spans="1:15" s="392" customFormat="1" ht="15.5" hidden="1" outlineLevel="1" x14ac:dyDescent="0.35">
      <c r="A19" s="403"/>
      <c r="B19" s="422" t="s">
        <v>273</v>
      </c>
      <c r="C19" s="421" t="e">
        <f>IF(ISBLANK(VLOOKUP(B19,#REF!,2,FALSE)),"",VLOOKUP(B19,#REF!,2,FALSE))</f>
        <v>#REF!</v>
      </c>
      <c r="D19" s="475"/>
      <c r="E19" s="474"/>
      <c r="F19" s="475"/>
      <c r="G19" s="474"/>
      <c r="H19" s="475"/>
      <c r="I19" s="474"/>
      <c r="J19" s="475"/>
      <c r="K19" s="474"/>
      <c r="L19" s="475"/>
      <c r="M19" s="474"/>
      <c r="N19" s="475"/>
      <c r="O19" s="474"/>
    </row>
    <row r="20" spans="1:15" s="392" customFormat="1" ht="15.5" hidden="1" outlineLevel="1" x14ac:dyDescent="0.35">
      <c r="A20" s="403"/>
      <c r="B20" s="422" t="s">
        <v>274</v>
      </c>
      <c r="C20" s="421" t="e">
        <f>IF(ISBLANK(VLOOKUP(B20,#REF!,2,FALSE)),"",VLOOKUP(B20,#REF!,2,FALSE))</f>
        <v>#REF!</v>
      </c>
      <c r="D20" s="475"/>
      <c r="E20" s="474"/>
      <c r="F20" s="475"/>
      <c r="G20" s="474"/>
      <c r="H20" s="475"/>
      <c r="I20" s="474"/>
      <c r="J20" s="475"/>
      <c r="K20" s="474"/>
      <c r="L20" s="475"/>
      <c r="M20" s="474"/>
      <c r="N20" s="475"/>
      <c r="O20" s="474"/>
    </row>
    <row r="21" spans="1:15" s="392" customFormat="1" ht="15.5" hidden="1" outlineLevel="1" x14ac:dyDescent="0.35">
      <c r="A21" s="403"/>
      <c r="B21" s="422" t="s">
        <v>275</v>
      </c>
      <c r="C21" s="421" t="e">
        <f>IF(ISBLANK(VLOOKUP(B21,#REF!,2,FALSE)),"",VLOOKUP(B21,#REF!,2,FALSE))</f>
        <v>#REF!</v>
      </c>
      <c r="D21" s="473"/>
      <c r="E21" s="474"/>
      <c r="F21" s="473"/>
      <c r="G21" s="474"/>
      <c r="H21" s="473"/>
      <c r="I21" s="474"/>
      <c r="J21" s="473"/>
      <c r="K21" s="474"/>
      <c r="L21" s="473"/>
      <c r="M21" s="474"/>
      <c r="N21" s="473"/>
      <c r="O21" s="474"/>
    </row>
    <row r="22" spans="1:15" s="392" customFormat="1" ht="15.5" hidden="1" outlineLevel="1" x14ac:dyDescent="0.35">
      <c r="A22" s="403"/>
      <c r="B22" s="422" t="s">
        <v>276</v>
      </c>
      <c r="C22" s="421" t="e">
        <f>IF(ISBLANK(VLOOKUP(B22,#REF!,2,FALSE)),"",VLOOKUP(B22,#REF!,2,FALSE))</f>
        <v>#REF!</v>
      </c>
      <c r="D22" s="475"/>
      <c r="E22" s="474"/>
      <c r="F22" s="475"/>
      <c r="G22" s="474"/>
      <c r="H22" s="475"/>
      <c r="I22" s="474"/>
      <c r="J22" s="475"/>
      <c r="K22" s="474"/>
      <c r="L22" s="475"/>
      <c r="M22" s="474"/>
      <c r="N22" s="475"/>
      <c r="O22" s="474"/>
    </row>
    <row r="23" spans="1:15" s="392" customFormat="1" ht="15.5" hidden="1" outlineLevel="1" x14ac:dyDescent="0.35">
      <c r="A23" s="403"/>
      <c r="B23" s="422" t="s">
        <v>277</v>
      </c>
      <c r="C23" s="421" t="e">
        <f>IF(ISBLANK(VLOOKUP(B23,#REF!,2,FALSE)),"",VLOOKUP(B23,#REF!,2,FALSE))</f>
        <v>#REF!</v>
      </c>
      <c r="D23" s="475"/>
      <c r="E23" s="474"/>
      <c r="F23" s="475"/>
      <c r="G23" s="474"/>
      <c r="H23" s="475"/>
      <c r="I23" s="474"/>
      <c r="J23" s="475"/>
      <c r="K23" s="474"/>
      <c r="L23" s="475"/>
      <c r="M23" s="474"/>
      <c r="N23" s="475"/>
      <c r="O23" s="474"/>
    </row>
    <row r="24" spans="1:15" s="392" customFormat="1" ht="15.5" hidden="1" outlineLevel="1" x14ac:dyDescent="0.35">
      <c r="A24" s="403"/>
      <c r="B24" s="422" t="s">
        <v>278</v>
      </c>
      <c r="C24" s="421" t="e">
        <f>IF(ISBLANK(VLOOKUP(B24,#REF!,2,FALSE)),"",VLOOKUP(B24,#REF!,2,FALSE))</f>
        <v>#REF!</v>
      </c>
      <c r="D24" s="475"/>
      <c r="E24" s="474"/>
      <c r="F24" s="475"/>
      <c r="G24" s="474"/>
      <c r="H24" s="475"/>
      <c r="I24" s="474"/>
      <c r="J24" s="475"/>
      <c r="K24" s="474"/>
      <c r="L24" s="475"/>
      <c r="M24" s="474"/>
      <c r="N24" s="475"/>
      <c r="O24" s="474"/>
    </row>
    <row r="25" spans="1:15" s="392" customFormat="1" ht="15.5" hidden="1" outlineLevel="1" x14ac:dyDescent="0.35">
      <c r="A25" s="403"/>
      <c r="B25" s="422" t="s">
        <v>279</v>
      </c>
      <c r="C25" s="421" t="e">
        <f>IF(ISBLANK(VLOOKUP(B25,#REF!,2,FALSE)),"",VLOOKUP(B25,#REF!,2,FALSE))</f>
        <v>#REF!</v>
      </c>
      <c r="D25" s="475"/>
      <c r="E25" s="474"/>
      <c r="F25" s="475"/>
      <c r="G25" s="474"/>
      <c r="H25" s="475"/>
      <c r="I25" s="474"/>
      <c r="J25" s="475"/>
      <c r="K25" s="474"/>
      <c r="L25" s="475"/>
      <c r="M25" s="474"/>
      <c r="N25" s="475"/>
      <c r="O25" s="474"/>
    </row>
    <row r="26" spans="1:15" s="392" customFormat="1" ht="15.5" hidden="1" outlineLevel="1" x14ac:dyDescent="0.35">
      <c r="A26" s="403"/>
      <c r="B26" s="422" t="s">
        <v>280</v>
      </c>
      <c r="C26" s="421" t="e">
        <f>IF(ISBLANK(VLOOKUP(B26,#REF!,2,FALSE)),"",VLOOKUP(B26,#REF!,2,FALSE))</f>
        <v>#REF!</v>
      </c>
      <c r="D26" s="473"/>
      <c r="E26" s="474"/>
      <c r="F26" s="473"/>
      <c r="G26" s="474"/>
      <c r="H26" s="473"/>
      <c r="I26" s="474"/>
      <c r="J26" s="473"/>
      <c r="K26" s="474"/>
      <c r="L26" s="473"/>
      <c r="M26" s="474"/>
      <c r="N26" s="473"/>
      <c r="O26" s="474"/>
    </row>
    <row r="27" spans="1:15" s="393" customFormat="1" ht="15.5" collapsed="1" x14ac:dyDescent="0.35">
      <c r="A27" s="405"/>
      <c r="B27" s="418" t="s">
        <v>281</v>
      </c>
      <c r="C27" s="419" t="e">
        <f>IF(ISBLANK(#REF!),"",#REF!)</f>
        <v>#REF!</v>
      </c>
      <c r="D27" s="482">
        <f t="shared" ref="D27:O27" si="1">SUM(D28:D37)</f>
        <v>0</v>
      </c>
      <c r="E27" s="483">
        <f t="shared" si="1"/>
        <v>0</v>
      </c>
      <c r="F27" s="482">
        <f t="shared" si="1"/>
        <v>0</v>
      </c>
      <c r="G27" s="483">
        <f t="shared" si="1"/>
        <v>0</v>
      </c>
      <c r="H27" s="482">
        <f t="shared" si="1"/>
        <v>0</v>
      </c>
      <c r="I27" s="483">
        <f t="shared" si="1"/>
        <v>0</v>
      </c>
      <c r="J27" s="482">
        <f t="shared" si="1"/>
        <v>0</v>
      </c>
      <c r="K27" s="483">
        <f t="shared" si="1"/>
        <v>0</v>
      </c>
      <c r="L27" s="482">
        <f t="shared" si="1"/>
        <v>0</v>
      </c>
      <c r="M27" s="483">
        <f t="shared" si="1"/>
        <v>0</v>
      </c>
      <c r="N27" s="482">
        <f t="shared" si="1"/>
        <v>0</v>
      </c>
      <c r="O27" s="483">
        <f t="shared" si="1"/>
        <v>0</v>
      </c>
    </row>
    <row r="28" spans="1:15" s="392" customFormat="1" ht="15.5" x14ac:dyDescent="0.35">
      <c r="A28" s="403"/>
      <c r="B28" s="420" t="s">
        <v>283</v>
      </c>
      <c r="C28" s="421" t="e">
        <f>IF(ISBLANK(VLOOKUP(B28,#REF!,2,FALSE)),"",VLOOKUP(B28,#REF!,2,FALSE))</f>
        <v>#REF!</v>
      </c>
      <c r="D28" s="473"/>
      <c r="E28" s="476"/>
      <c r="F28" s="473"/>
      <c r="G28" s="476"/>
      <c r="H28" s="473"/>
      <c r="I28" s="476"/>
      <c r="J28" s="473"/>
      <c r="K28" s="476"/>
      <c r="L28" s="473"/>
      <c r="M28" s="476"/>
      <c r="N28" s="473"/>
      <c r="O28" s="476"/>
    </row>
    <row r="29" spans="1:15" s="392" customFormat="1" ht="15.5" x14ac:dyDescent="0.35">
      <c r="A29" s="403"/>
      <c r="B29" s="422" t="s">
        <v>284</v>
      </c>
      <c r="C29" s="421" t="e">
        <f>IF(ISBLANK(VLOOKUP(B29,#REF!,2,FALSE)),"",VLOOKUP(B29,#REF!,2,FALSE))</f>
        <v>#REF!</v>
      </c>
      <c r="D29" s="475"/>
      <c r="E29" s="476"/>
      <c r="F29" s="475"/>
      <c r="G29" s="476"/>
      <c r="H29" s="475"/>
      <c r="I29" s="476"/>
      <c r="J29" s="475"/>
      <c r="K29" s="476"/>
      <c r="L29" s="475"/>
      <c r="M29" s="476"/>
      <c r="N29" s="475"/>
      <c r="O29" s="476"/>
    </row>
    <row r="30" spans="1:15" s="392" customFormat="1" ht="15.5" x14ac:dyDescent="0.35">
      <c r="A30" s="403"/>
      <c r="B30" s="420" t="s">
        <v>285</v>
      </c>
      <c r="C30" s="421" t="e">
        <f>IF(ISBLANK(VLOOKUP(B30,#REF!,2,FALSE)),"",VLOOKUP(B30,#REF!,2,FALSE))</f>
        <v>#REF!</v>
      </c>
      <c r="D30" s="475"/>
      <c r="E30" s="476"/>
      <c r="F30" s="475"/>
      <c r="G30" s="476"/>
      <c r="H30" s="475"/>
      <c r="I30" s="476"/>
      <c r="J30" s="475"/>
      <c r="K30" s="476"/>
      <c r="L30" s="475"/>
      <c r="M30" s="476"/>
      <c r="N30" s="475"/>
      <c r="O30" s="476"/>
    </row>
    <row r="31" spans="1:15" s="392" customFormat="1" ht="15.5" x14ac:dyDescent="0.35">
      <c r="A31" s="403"/>
      <c r="B31" s="422" t="s">
        <v>286</v>
      </c>
      <c r="C31" s="421" t="e">
        <f>IF(ISBLANK(VLOOKUP(B31,#REF!,2,FALSE)),"",VLOOKUP(B31,#REF!,2,FALSE))</f>
        <v>#REF!</v>
      </c>
      <c r="D31" s="475"/>
      <c r="E31" s="476"/>
      <c r="F31" s="475"/>
      <c r="G31" s="476"/>
      <c r="H31" s="475"/>
      <c r="I31" s="476"/>
      <c r="J31" s="475"/>
      <c r="K31" s="476"/>
      <c r="L31" s="475"/>
      <c r="M31" s="476"/>
      <c r="N31" s="475"/>
      <c r="O31" s="476"/>
    </row>
    <row r="32" spans="1:15" s="392" customFormat="1" ht="15.5" x14ac:dyDescent="0.35">
      <c r="A32" s="404"/>
      <c r="B32" s="420" t="s">
        <v>287</v>
      </c>
      <c r="C32" s="421" t="e">
        <f>IF(ISBLANK(VLOOKUP(B32,#REF!,2,FALSE)),"",VLOOKUP(B32,#REF!,2,FALSE))</f>
        <v>#REF!</v>
      </c>
      <c r="D32" s="473"/>
      <c r="E32" s="476"/>
      <c r="F32" s="473"/>
      <c r="G32" s="476"/>
      <c r="H32" s="473"/>
      <c r="I32" s="476"/>
      <c r="J32" s="473"/>
      <c r="K32" s="476"/>
      <c r="L32" s="473"/>
      <c r="M32" s="476"/>
      <c r="N32" s="473"/>
      <c r="O32" s="476"/>
    </row>
    <row r="33" spans="1:15" s="392" customFormat="1" ht="15.5" hidden="1" outlineLevel="1" x14ac:dyDescent="0.35">
      <c r="A33" s="403"/>
      <c r="B33" s="422" t="s">
        <v>288</v>
      </c>
      <c r="C33" s="421" t="e">
        <f>IF(ISBLANK(VLOOKUP(B33,#REF!,2,FALSE)),"",VLOOKUP(B33,#REF!,2,FALSE))</f>
        <v>#REF!</v>
      </c>
      <c r="D33" s="475"/>
      <c r="E33" s="476"/>
      <c r="F33" s="475"/>
      <c r="G33" s="476"/>
      <c r="H33" s="475"/>
      <c r="I33" s="476"/>
      <c r="J33" s="475"/>
      <c r="K33" s="476"/>
      <c r="L33" s="475"/>
      <c r="M33" s="476"/>
      <c r="N33" s="475"/>
      <c r="O33" s="476"/>
    </row>
    <row r="34" spans="1:15" s="392" customFormat="1" ht="15.5" hidden="1" outlineLevel="1" x14ac:dyDescent="0.35">
      <c r="A34" s="403"/>
      <c r="B34" s="420" t="s">
        <v>289</v>
      </c>
      <c r="C34" s="421" t="e">
        <f>IF(ISBLANK(VLOOKUP(B34,#REF!,2,FALSE)),"",VLOOKUP(B34,#REF!,2,FALSE))</f>
        <v>#REF!</v>
      </c>
      <c r="D34" s="475"/>
      <c r="E34" s="476"/>
      <c r="F34" s="475"/>
      <c r="G34" s="476"/>
      <c r="H34" s="475"/>
      <c r="I34" s="476"/>
      <c r="J34" s="475"/>
      <c r="K34" s="476"/>
      <c r="L34" s="475"/>
      <c r="M34" s="476"/>
      <c r="N34" s="475"/>
      <c r="O34" s="476"/>
    </row>
    <row r="35" spans="1:15" s="392" customFormat="1" ht="15.5" hidden="1" outlineLevel="1" x14ac:dyDescent="0.35">
      <c r="A35" s="403"/>
      <c r="B35" s="422" t="s">
        <v>290</v>
      </c>
      <c r="C35" s="421" t="e">
        <f>IF(ISBLANK(VLOOKUP(B35,#REF!,2,FALSE)),"",VLOOKUP(B35,#REF!,2,FALSE))</f>
        <v>#REF!</v>
      </c>
      <c r="D35" s="475"/>
      <c r="E35" s="476"/>
      <c r="F35" s="475"/>
      <c r="G35" s="476"/>
      <c r="H35" s="475"/>
      <c r="I35" s="476"/>
      <c r="J35" s="475"/>
      <c r="K35" s="476"/>
      <c r="L35" s="475"/>
      <c r="M35" s="476"/>
      <c r="N35" s="475"/>
      <c r="O35" s="476"/>
    </row>
    <row r="36" spans="1:15" s="392" customFormat="1" ht="15.5" hidden="1" outlineLevel="1" x14ac:dyDescent="0.35">
      <c r="A36" s="403"/>
      <c r="B36" s="420" t="s">
        <v>291</v>
      </c>
      <c r="C36" s="421" t="e">
        <f>IF(ISBLANK(VLOOKUP(B36,#REF!,2,FALSE)),"",VLOOKUP(B36,#REF!,2,FALSE))</f>
        <v>#REF!</v>
      </c>
      <c r="D36" s="475"/>
      <c r="E36" s="476"/>
      <c r="F36" s="475"/>
      <c r="G36" s="476"/>
      <c r="H36" s="475"/>
      <c r="I36" s="476"/>
      <c r="J36" s="475"/>
      <c r="K36" s="476"/>
      <c r="L36" s="475"/>
      <c r="M36" s="476"/>
      <c r="N36" s="475"/>
      <c r="O36" s="476"/>
    </row>
    <row r="37" spans="1:15" s="392" customFormat="1" ht="15.5" hidden="1" outlineLevel="1" x14ac:dyDescent="0.35">
      <c r="A37" s="403"/>
      <c r="B37" s="422" t="s">
        <v>292</v>
      </c>
      <c r="C37" s="421" t="e">
        <f>IF(ISBLANK(VLOOKUP(B37,#REF!,2,FALSE)),"",VLOOKUP(B37,#REF!,2,FALSE))</f>
        <v>#REF!</v>
      </c>
      <c r="D37" s="473"/>
      <c r="E37" s="476"/>
      <c r="F37" s="473"/>
      <c r="G37" s="476"/>
      <c r="H37" s="473"/>
      <c r="I37" s="476"/>
      <c r="J37" s="473"/>
      <c r="K37" s="476"/>
      <c r="L37" s="473"/>
      <c r="M37" s="476"/>
      <c r="N37" s="473"/>
      <c r="O37" s="476"/>
    </row>
    <row r="38" spans="1:15" s="393" customFormat="1" ht="15.5" collapsed="1" x14ac:dyDescent="0.35">
      <c r="A38" s="405"/>
      <c r="B38" s="418" t="s">
        <v>293</v>
      </c>
      <c r="C38" s="419" t="e">
        <f>IF(ISBLANK(#REF!),"",#REF!)</f>
        <v>#REF!</v>
      </c>
      <c r="D38" s="482">
        <f t="shared" ref="D38:O38" si="2">SUM(D39:D48)</f>
        <v>0</v>
      </c>
      <c r="E38" s="483">
        <f t="shared" si="2"/>
        <v>0</v>
      </c>
      <c r="F38" s="482">
        <f t="shared" si="2"/>
        <v>0</v>
      </c>
      <c r="G38" s="483">
        <f t="shared" si="2"/>
        <v>0</v>
      </c>
      <c r="H38" s="482">
        <f t="shared" si="2"/>
        <v>0</v>
      </c>
      <c r="I38" s="483">
        <f t="shared" si="2"/>
        <v>0</v>
      </c>
      <c r="J38" s="482">
        <f t="shared" si="2"/>
        <v>0</v>
      </c>
      <c r="K38" s="483">
        <f t="shared" si="2"/>
        <v>0</v>
      </c>
      <c r="L38" s="482">
        <f t="shared" si="2"/>
        <v>0</v>
      </c>
      <c r="M38" s="483">
        <f t="shared" si="2"/>
        <v>0</v>
      </c>
      <c r="N38" s="482">
        <f t="shared" si="2"/>
        <v>0</v>
      </c>
      <c r="O38" s="483">
        <f t="shared" si="2"/>
        <v>0</v>
      </c>
    </row>
    <row r="39" spans="1:15" s="392" customFormat="1" ht="15.5" x14ac:dyDescent="0.35">
      <c r="A39" s="403"/>
      <c r="B39" s="420" t="s">
        <v>294</v>
      </c>
      <c r="C39" s="421" t="e">
        <f>IF(ISBLANK(VLOOKUP(B39,#REF!,2,FALSE)),"",VLOOKUP(B39,#REF!,2,FALSE))</f>
        <v>#REF!</v>
      </c>
      <c r="D39" s="473"/>
      <c r="E39" s="476"/>
      <c r="F39" s="473"/>
      <c r="G39" s="476"/>
      <c r="H39" s="473"/>
      <c r="I39" s="476"/>
      <c r="J39" s="473"/>
      <c r="K39" s="476"/>
      <c r="L39" s="473"/>
      <c r="M39" s="476"/>
      <c r="N39" s="473"/>
      <c r="O39" s="476"/>
    </row>
    <row r="40" spans="1:15" s="392" customFormat="1" ht="15.5" x14ac:dyDescent="0.35">
      <c r="A40" s="403"/>
      <c r="B40" s="422" t="s">
        <v>295</v>
      </c>
      <c r="C40" s="421" t="e">
        <f>IF(ISBLANK(VLOOKUP(B40,#REF!,2,FALSE)),"",VLOOKUP(B40,#REF!,2,FALSE))</f>
        <v>#REF!</v>
      </c>
      <c r="D40" s="475"/>
      <c r="E40" s="476"/>
      <c r="F40" s="475"/>
      <c r="G40" s="476"/>
      <c r="H40" s="475"/>
      <c r="I40" s="476"/>
      <c r="J40" s="475"/>
      <c r="K40" s="476"/>
      <c r="L40" s="475"/>
      <c r="M40" s="476"/>
      <c r="N40" s="475"/>
      <c r="O40" s="476"/>
    </row>
    <row r="41" spans="1:15" s="392" customFormat="1" ht="15.5" x14ac:dyDescent="0.35">
      <c r="A41" s="403"/>
      <c r="B41" s="420" t="s">
        <v>296</v>
      </c>
      <c r="C41" s="421" t="e">
        <f>IF(ISBLANK(VLOOKUP(B41,#REF!,2,FALSE)),"",VLOOKUP(B41,#REF!,2,FALSE))</f>
        <v>#REF!</v>
      </c>
      <c r="D41" s="475"/>
      <c r="E41" s="476"/>
      <c r="F41" s="475"/>
      <c r="G41" s="476"/>
      <c r="H41" s="475"/>
      <c r="I41" s="476"/>
      <c r="J41" s="475"/>
      <c r="K41" s="476"/>
      <c r="L41" s="475"/>
      <c r="M41" s="476"/>
      <c r="N41" s="475"/>
      <c r="O41" s="476"/>
    </row>
    <row r="42" spans="1:15" s="392" customFormat="1" ht="15.5" x14ac:dyDescent="0.35">
      <c r="A42" s="403"/>
      <c r="B42" s="422" t="s">
        <v>297</v>
      </c>
      <c r="C42" s="421" t="e">
        <f>IF(ISBLANK(VLOOKUP(B42,#REF!,2,FALSE)),"",VLOOKUP(B42,#REF!,2,FALSE))</f>
        <v>#REF!</v>
      </c>
      <c r="D42" s="475"/>
      <c r="E42" s="476"/>
      <c r="F42" s="475"/>
      <c r="G42" s="476"/>
      <c r="H42" s="475"/>
      <c r="I42" s="476"/>
      <c r="J42" s="475"/>
      <c r="K42" s="476"/>
      <c r="L42" s="475"/>
      <c r="M42" s="476"/>
      <c r="N42" s="475"/>
      <c r="O42" s="476"/>
    </row>
    <row r="43" spans="1:15" s="392" customFormat="1" ht="15.5" x14ac:dyDescent="0.35">
      <c r="A43" s="404"/>
      <c r="B43" s="420" t="s">
        <v>298</v>
      </c>
      <c r="C43" s="421" t="e">
        <f>IF(ISBLANK(VLOOKUP(B43,#REF!,2,FALSE)),"",VLOOKUP(B43,#REF!,2,FALSE))</f>
        <v>#REF!</v>
      </c>
      <c r="D43" s="473"/>
      <c r="E43" s="476"/>
      <c r="F43" s="473"/>
      <c r="G43" s="476"/>
      <c r="H43" s="473"/>
      <c r="I43" s="476"/>
      <c r="J43" s="473"/>
      <c r="K43" s="476"/>
      <c r="L43" s="473"/>
      <c r="M43" s="476"/>
      <c r="N43" s="473"/>
      <c r="O43" s="476"/>
    </row>
    <row r="44" spans="1:15" s="392" customFormat="1" ht="15.5" hidden="1" outlineLevel="1" x14ac:dyDescent="0.35">
      <c r="A44" s="403"/>
      <c r="B44" s="422" t="s">
        <v>299</v>
      </c>
      <c r="C44" s="421" t="e">
        <f>IF(ISBLANK(VLOOKUP(B44,#REF!,2,FALSE)),"",VLOOKUP(B44,#REF!,2,FALSE))</f>
        <v>#REF!</v>
      </c>
      <c r="D44" s="475"/>
      <c r="E44" s="476"/>
      <c r="F44" s="475"/>
      <c r="G44" s="476"/>
      <c r="H44" s="475"/>
      <c r="I44" s="476"/>
      <c r="J44" s="475"/>
      <c r="K44" s="476"/>
      <c r="L44" s="475"/>
      <c r="M44" s="476"/>
      <c r="N44" s="475"/>
      <c r="O44" s="476"/>
    </row>
    <row r="45" spans="1:15" s="392" customFormat="1" ht="15.5" hidden="1" outlineLevel="1" x14ac:dyDescent="0.35">
      <c r="A45" s="403"/>
      <c r="B45" s="420" t="s">
        <v>300</v>
      </c>
      <c r="C45" s="421" t="e">
        <f>IF(ISBLANK(VLOOKUP(B45,#REF!,2,FALSE)),"",VLOOKUP(B45,#REF!,2,FALSE))</f>
        <v>#REF!</v>
      </c>
      <c r="D45" s="475"/>
      <c r="E45" s="476"/>
      <c r="F45" s="475"/>
      <c r="G45" s="476"/>
      <c r="H45" s="475"/>
      <c r="I45" s="476"/>
      <c r="J45" s="475"/>
      <c r="K45" s="476"/>
      <c r="L45" s="475"/>
      <c r="M45" s="476"/>
      <c r="N45" s="475"/>
      <c r="O45" s="476"/>
    </row>
    <row r="46" spans="1:15" s="392" customFormat="1" ht="15.5" hidden="1" outlineLevel="1" x14ac:dyDescent="0.35">
      <c r="A46" s="403"/>
      <c r="B46" s="422" t="s">
        <v>301</v>
      </c>
      <c r="C46" s="421" t="e">
        <f>IF(ISBLANK(VLOOKUP(B46,#REF!,2,FALSE)),"",VLOOKUP(B46,#REF!,2,FALSE))</f>
        <v>#REF!</v>
      </c>
      <c r="D46" s="475"/>
      <c r="E46" s="476"/>
      <c r="F46" s="475"/>
      <c r="G46" s="476"/>
      <c r="H46" s="475"/>
      <c r="I46" s="476"/>
      <c r="J46" s="475"/>
      <c r="K46" s="476"/>
      <c r="L46" s="475"/>
      <c r="M46" s="476"/>
      <c r="N46" s="475"/>
      <c r="O46" s="476"/>
    </row>
    <row r="47" spans="1:15" s="392" customFormat="1" ht="15.5" hidden="1" outlineLevel="1" x14ac:dyDescent="0.35">
      <c r="A47" s="403"/>
      <c r="B47" s="420" t="s">
        <v>302</v>
      </c>
      <c r="C47" s="421" t="e">
        <f>IF(ISBLANK(VLOOKUP(B47,#REF!,2,FALSE)),"",VLOOKUP(B47,#REF!,2,FALSE))</f>
        <v>#REF!</v>
      </c>
      <c r="D47" s="475"/>
      <c r="E47" s="476"/>
      <c r="F47" s="475"/>
      <c r="G47" s="476"/>
      <c r="H47" s="475"/>
      <c r="I47" s="476"/>
      <c r="J47" s="475"/>
      <c r="K47" s="476"/>
      <c r="L47" s="475"/>
      <c r="M47" s="476"/>
      <c r="N47" s="475"/>
      <c r="O47" s="476"/>
    </row>
    <row r="48" spans="1:15" s="392" customFormat="1" ht="15.5" hidden="1" outlineLevel="1" x14ac:dyDescent="0.35">
      <c r="A48" s="403"/>
      <c r="B48" s="422" t="s">
        <v>303</v>
      </c>
      <c r="C48" s="421" t="e">
        <f>IF(ISBLANK(VLOOKUP(B48,#REF!,2,FALSE)),"",VLOOKUP(B48,#REF!,2,FALSE))</f>
        <v>#REF!</v>
      </c>
      <c r="D48" s="473"/>
      <c r="E48" s="476"/>
      <c r="F48" s="473"/>
      <c r="G48" s="476"/>
      <c r="H48" s="473"/>
      <c r="I48" s="476"/>
      <c r="J48" s="473"/>
      <c r="K48" s="476"/>
      <c r="L48" s="473"/>
      <c r="M48" s="476"/>
      <c r="N48" s="473"/>
      <c r="O48" s="476"/>
    </row>
    <row r="49" spans="1:15" s="393" customFormat="1" ht="15.5" collapsed="1" x14ac:dyDescent="0.35">
      <c r="A49" s="405"/>
      <c r="B49" s="418" t="s">
        <v>304</v>
      </c>
      <c r="C49" s="419" t="e">
        <f>IF(ISBLANK(#REF!),"",#REF!)</f>
        <v>#REF!</v>
      </c>
      <c r="D49" s="482">
        <f t="shared" ref="D49:O49" si="3">SUM(D50:D64)</f>
        <v>0</v>
      </c>
      <c r="E49" s="483">
        <f t="shared" si="3"/>
        <v>0</v>
      </c>
      <c r="F49" s="482">
        <f t="shared" si="3"/>
        <v>0</v>
      </c>
      <c r="G49" s="483">
        <f t="shared" si="3"/>
        <v>0</v>
      </c>
      <c r="H49" s="482">
        <f t="shared" si="3"/>
        <v>0</v>
      </c>
      <c r="I49" s="483">
        <f t="shared" si="3"/>
        <v>0</v>
      </c>
      <c r="J49" s="482">
        <f t="shared" si="3"/>
        <v>0</v>
      </c>
      <c r="K49" s="483">
        <f t="shared" si="3"/>
        <v>0</v>
      </c>
      <c r="L49" s="482">
        <f t="shared" si="3"/>
        <v>0</v>
      </c>
      <c r="M49" s="483">
        <f t="shared" si="3"/>
        <v>0</v>
      </c>
      <c r="N49" s="482">
        <f t="shared" si="3"/>
        <v>0</v>
      </c>
      <c r="O49" s="483">
        <f t="shared" si="3"/>
        <v>0</v>
      </c>
    </row>
    <row r="50" spans="1:15" s="392" customFormat="1" ht="15.5" x14ac:dyDescent="0.35">
      <c r="A50" s="403"/>
      <c r="B50" s="420" t="s">
        <v>306</v>
      </c>
      <c r="C50" s="421" t="e">
        <f>IF(ISBLANK(VLOOKUP(B50,#REF!,2,FALSE)),"",VLOOKUP(B50,#REF!,2,FALSE))</f>
        <v>#REF!</v>
      </c>
      <c r="D50" s="473"/>
      <c r="E50" s="474"/>
      <c r="F50" s="473"/>
      <c r="G50" s="474"/>
      <c r="H50" s="473"/>
      <c r="I50" s="474"/>
      <c r="J50" s="473"/>
      <c r="K50" s="474"/>
      <c r="L50" s="473"/>
      <c r="M50" s="474"/>
      <c r="N50" s="473"/>
      <c r="O50" s="474"/>
    </row>
    <row r="51" spans="1:15" s="392" customFormat="1" ht="15.5" x14ac:dyDescent="0.35">
      <c r="A51" s="403"/>
      <c r="B51" s="422" t="s">
        <v>307</v>
      </c>
      <c r="C51" s="421" t="e">
        <f>IF(ISBLANK(VLOOKUP(B51,#REF!,2,FALSE)),"",VLOOKUP(B51,#REF!,2,FALSE))</f>
        <v>#REF!</v>
      </c>
      <c r="D51" s="475"/>
      <c r="E51" s="474"/>
      <c r="F51" s="475"/>
      <c r="G51" s="474"/>
      <c r="H51" s="475"/>
      <c r="I51" s="474"/>
      <c r="J51" s="475"/>
      <c r="K51" s="474"/>
      <c r="L51" s="475"/>
      <c r="M51" s="474"/>
      <c r="N51" s="475"/>
      <c r="O51" s="474"/>
    </row>
    <row r="52" spans="1:15" s="392" customFormat="1" ht="15.5" x14ac:dyDescent="0.35">
      <c r="A52" s="403"/>
      <c r="B52" s="420" t="s">
        <v>308</v>
      </c>
      <c r="C52" s="421" t="e">
        <f>IF(ISBLANK(VLOOKUP(B52,#REF!,2,FALSE)),"",VLOOKUP(B52,#REF!,2,FALSE))</f>
        <v>#REF!</v>
      </c>
      <c r="D52" s="475"/>
      <c r="E52" s="474"/>
      <c r="F52" s="475"/>
      <c r="G52" s="474"/>
      <c r="H52" s="475"/>
      <c r="I52" s="474"/>
      <c r="J52" s="475"/>
      <c r="K52" s="474"/>
      <c r="L52" s="475"/>
      <c r="M52" s="474"/>
      <c r="N52" s="475"/>
      <c r="O52" s="474"/>
    </row>
    <row r="53" spans="1:15" s="392" customFormat="1" ht="15.5" x14ac:dyDescent="0.35">
      <c r="A53" s="403"/>
      <c r="B53" s="422" t="s">
        <v>309</v>
      </c>
      <c r="C53" s="421" t="e">
        <f>IF(ISBLANK(VLOOKUP(B53,#REF!,2,FALSE)),"",VLOOKUP(B53,#REF!,2,FALSE))</f>
        <v>#REF!</v>
      </c>
      <c r="D53" s="475"/>
      <c r="E53" s="474"/>
      <c r="F53" s="475"/>
      <c r="G53" s="474"/>
      <c r="H53" s="475"/>
      <c r="I53" s="474"/>
      <c r="J53" s="475"/>
      <c r="K53" s="474"/>
      <c r="L53" s="475"/>
      <c r="M53" s="474"/>
      <c r="N53" s="475"/>
      <c r="O53" s="474"/>
    </row>
    <row r="54" spans="1:15" s="392" customFormat="1" ht="15.5" x14ac:dyDescent="0.35">
      <c r="A54" s="404"/>
      <c r="B54" s="420" t="s">
        <v>310</v>
      </c>
      <c r="C54" s="421" t="e">
        <f>IF(ISBLANK(VLOOKUP(B54,#REF!,2,FALSE)),"",VLOOKUP(B54,#REF!,2,FALSE))</f>
        <v>#REF!</v>
      </c>
      <c r="D54" s="473"/>
      <c r="E54" s="474"/>
      <c r="F54" s="473"/>
      <c r="G54" s="474"/>
      <c r="H54" s="473"/>
      <c r="I54" s="474"/>
      <c r="J54" s="473"/>
      <c r="K54" s="474"/>
      <c r="L54" s="473"/>
      <c r="M54" s="474"/>
      <c r="N54" s="473"/>
      <c r="O54" s="474"/>
    </row>
    <row r="55" spans="1:15" s="392" customFormat="1" ht="15.5" hidden="1" outlineLevel="1" x14ac:dyDescent="0.35">
      <c r="A55" s="403"/>
      <c r="B55" s="422" t="s">
        <v>311</v>
      </c>
      <c r="C55" s="421" t="e">
        <f>IF(ISBLANK(VLOOKUP(B55,#REF!,2,FALSE)),"",VLOOKUP(B55,#REF!,2,FALSE))</f>
        <v>#REF!</v>
      </c>
      <c r="D55" s="475"/>
      <c r="E55" s="474"/>
      <c r="F55" s="475"/>
      <c r="G55" s="474"/>
      <c r="H55" s="475"/>
      <c r="I55" s="474"/>
      <c r="J55" s="475"/>
      <c r="K55" s="474"/>
      <c r="L55" s="475"/>
      <c r="M55" s="474"/>
      <c r="N55" s="475"/>
      <c r="O55" s="474"/>
    </row>
    <row r="56" spans="1:15" s="392" customFormat="1" ht="15.5" hidden="1" outlineLevel="1" x14ac:dyDescent="0.35">
      <c r="A56" s="403"/>
      <c r="B56" s="420" t="s">
        <v>312</v>
      </c>
      <c r="C56" s="421" t="e">
        <f>IF(ISBLANK(VLOOKUP(B56,#REF!,2,FALSE)),"",VLOOKUP(B56,#REF!,2,FALSE))</f>
        <v>#REF!</v>
      </c>
      <c r="D56" s="475"/>
      <c r="E56" s="474"/>
      <c r="F56" s="475"/>
      <c r="G56" s="474"/>
      <c r="H56" s="475"/>
      <c r="I56" s="474"/>
      <c r="J56" s="475"/>
      <c r="K56" s="474"/>
      <c r="L56" s="475"/>
      <c r="M56" s="474"/>
      <c r="N56" s="475"/>
      <c r="O56" s="474"/>
    </row>
    <row r="57" spans="1:15" s="392" customFormat="1" ht="15.5" hidden="1" outlineLevel="1" x14ac:dyDescent="0.35">
      <c r="A57" s="403"/>
      <c r="B57" s="422" t="s">
        <v>313</v>
      </c>
      <c r="C57" s="421" t="e">
        <f>IF(ISBLANK(VLOOKUP(B57,#REF!,2,FALSE)),"",VLOOKUP(B57,#REF!,2,FALSE))</f>
        <v>#REF!</v>
      </c>
      <c r="D57" s="475"/>
      <c r="E57" s="474"/>
      <c r="F57" s="475"/>
      <c r="G57" s="474"/>
      <c r="H57" s="475"/>
      <c r="I57" s="474"/>
      <c r="J57" s="475"/>
      <c r="K57" s="474"/>
      <c r="L57" s="475"/>
      <c r="M57" s="474"/>
      <c r="N57" s="475"/>
      <c r="O57" s="474"/>
    </row>
    <row r="58" spans="1:15" s="392" customFormat="1" ht="15.5" hidden="1" outlineLevel="1" x14ac:dyDescent="0.35">
      <c r="A58" s="403"/>
      <c r="B58" s="420" t="s">
        <v>314</v>
      </c>
      <c r="C58" s="421" t="e">
        <f>IF(ISBLANK(VLOOKUP(B58,#REF!,2,FALSE)),"",VLOOKUP(B58,#REF!,2,FALSE))</f>
        <v>#REF!</v>
      </c>
      <c r="D58" s="475"/>
      <c r="E58" s="474"/>
      <c r="F58" s="475"/>
      <c r="G58" s="474"/>
      <c r="H58" s="475"/>
      <c r="I58" s="474"/>
      <c r="J58" s="475"/>
      <c r="K58" s="474"/>
      <c r="L58" s="475"/>
      <c r="M58" s="474"/>
      <c r="N58" s="475"/>
      <c r="O58" s="474"/>
    </row>
    <row r="59" spans="1:15" s="392" customFormat="1" ht="15.5" hidden="1" outlineLevel="1" x14ac:dyDescent="0.35">
      <c r="A59" s="403"/>
      <c r="B59" s="422" t="s">
        <v>315</v>
      </c>
      <c r="C59" s="421" t="e">
        <f>IF(ISBLANK(VLOOKUP(B59,#REF!,2,FALSE)),"",VLOOKUP(B59,#REF!,2,FALSE))</f>
        <v>#REF!</v>
      </c>
      <c r="D59" s="473"/>
      <c r="E59" s="474"/>
      <c r="F59" s="473"/>
      <c r="G59" s="474"/>
      <c r="H59" s="473"/>
      <c r="I59" s="474"/>
      <c r="J59" s="473"/>
      <c r="K59" s="474"/>
      <c r="L59" s="473"/>
      <c r="M59" s="474"/>
      <c r="N59" s="473"/>
      <c r="O59" s="474"/>
    </row>
    <row r="60" spans="1:15" s="392" customFormat="1" ht="15.5" hidden="1" outlineLevel="1" x14ac:dyDescent="0.35">
      <c r="A60" s="406"/>
      <c r="B60" s="420" t="s">
        <v>316</v>
      </c>
      <c r="C60" s="421" t="e">
        <f>IF(ISBLANK(VLOOKUP(B60,#REF!,2,FALSE)),"",VLOOKUP(B60,#REF!,2,FALSE))</f>
        <v>#REF!</v>
      </c>
      <c r="D60" s="473"/>
      <c r="E60" s="474"/>
      <c r="F60" s="473"/>
      <c r="G60" s="474"/>
      <c r="H60" s="473"/>
      <c r="I60" s="474"/>
      <c r="J60" s="473"/>
      <c r="K60" s="474"/>
      <c r="L60" s="473"/>
      <c r="M60" s="474"/>
      <c r="N60" s="473"/>
      <c r="O60" s="474"/>
    </row>
    <row r="61" spans="1:15" s="392" customFormat="1" ht="15.5" hidden="1" outlineLevel="1" x14ac:dyDescent="0.35">
      <c r="A61" s="406"/>
      <c r="B61" s="422" t="s">
        <v>317</v>
      </c>
      <c r="C61" s="421" t="e">
        <f>IF(ISBLANK(VLOOKUP(B61,#REF!,2,FALSE)),"",VLOOKUP(B61,#REF!,2,FALSE))</f>
        <v>#REF!</v>
      </c>
      <c r="D61" s="475"/>
      <c r="E61" s="474"/>
      <c r="F61" s="475"/>
      <c r="G61" s="474"/>
      <c r="H61" s="475"/>
      <c r="I61" s="474"/>
      <c r="J61" s="475"/>
      <c r="K61" s="474"/>
      <c r="L61" s="475"/>
      <c r="M61" s="474"/>
      <c r="N61" s="475"/>
      <c r="O61" s="474"/>
    </row>
    <row r="62" spans="1:15" s="392" customFormat="1" ht="15.5" hidden="1" outlineLevel="1" x14ac:dyDescent="0.35">
      <c r="A62" s="406"/>
      <c r="B62" s="420" t="s">
        <v>318</v>
      </c>
      <c r="C62" s="421" t="e">
        <f>IF(ISBLANK(VLOOKUP(B62,#REF!,2,FALSE)),"",VLOOKUP(B62,#REF!,2,FALSE))</f>
        <v>#REF!</v>
      </c>
      <c r="D62" s="475"/>
      <c r="E62" s="474"/>
      <c r="F62" s="475"/>
      <c r="G62" s="474"/>
      <c r="H62" s="475"/>
      <c r="I62" s="474"/>
      <c r="J62" s="475"/>
      <c r="K62" s="474"/>
      <c r="L62" s="475"/>
      <c r="M62" s="474"/>
      <c r="N62" s="475"/>
      <c r="O62" s="474"/>
    </row>
    <row r="63" spans="1:15" s="392" customFormat="1" ht="15.5" hidden="1" outlineLevel="1" x14ac:dyDescent="0.35">
      <c r="A63" s="406"/>
      <c r="B63" s="422" t="s">
        <v>319</v>
      </c>
      <c r="C63" s="421" t="e">
        <f>IF(ISBLANK(VLOOKUP(B63,#REF!,2,FALSE)),"",VLOOKUP(B63,#REF!,2,FALSE))</f>
        <v>#REF!</v>
      </c>
      <c r="D63" s="475"/>
      <c r="E63" s="474"/>
      <c r="F63" s="475"/>
      <c r="G63" s="474"/>
      <c r="H63" s="475"/>
      <c r="I63" s="474"/>
      <c r="J63" s="475"/>
      <c r="K63" s="474"/>
      <c r="L63" s="475"/>
      <c r="M63" s="474"/>
      <c r="N63" s="475"/>
      <c r="O63" s="474"/>
    </row>
    <row r="64" spans="1:15" s="392" customFormat="1" ht="15.5" hidden="1" outlineLevel="1" x14ac:dyDescent="0.35">
      <c r="A64" s="406"/>
      <c r="B64" s="422" t="s">
        <v>320</v>
      </c>
      <c r="C64" s="421" t="e">
        <f>IF(ISBLANK(VLOOKUP(B64,#REF!,2,FALSE)),"",VLOOKUP(B64,#REF!,2,FALSE))</f>
        <v>#REF!</v>
      </c>
      <c r="D64" s="475"/>
      <c r="E64" s="474"/>
      <c r="F64" s="475"/>
      <c r="G64" s="474"/>
      <c r="H64" s="475"/>
      <c r="I64" s="474"/>
      <c r="J64" s="475"/>
      <c r="K64" s="474"/>
      <c r="L64" s="475"/>
      <c r="M64" s="474"/>
      <c r="N64" s="475"/>
      <c r="O64" s="474"/>
    </row>
    <row r="65" spans="1:16" s="393" customFormat="1" ht="15.5" collapsed="1" x14ac:dyDescent="0.35">
      <c r="A65" s="405"/>
      <c r="B65" s="418" t="s">
        <v>321</v>
      </c>
      <c r="C65" s="419" t="e">
        <f>IF(ISBLANK(#REF!),"",#REF!)</f>
        <v>#REF!</v>
      </c>
      <c r="D65" s="482">
        <f t="shared" ref="D65:O65" si="4">SUM(D66:D75)</f>
        <v>0</v>
      </c>
      <c r="E65" s="483">
        <f t="shared" si="4"/>
        <v>0</v>
      </c>
      <c r="F65" s="482">
        <f t="shared" si="4"/>
        <v>0</v>
      </c>
      <c r="G65" s="483">
        <f t="shared" si="4"/>
        <v>0</v>
      </c>
      <c r="H65" s="482">
        <f t="shared" si="4"/>
        <v>0</v>
      </c>
      <c r="I65" s="483">
        <f t="shared" si="4"/>
        <v>0</v>
      </c>
      <c r="J65" s="482">
        <f t="shared" si="4"/>
        <v>0</v>
      </c>
      <c r="K65" s="483">
        <f t="shared" si="4"/>
        <v>0</v>
      </c>
      <c r="L65" s="482">
        <f t="shared" si="4"/>
        <v>0</v>
      </c>
      <c r="M65" s="483">
        <f t="shared" si="4"/>
        <v>0</v>
      </c>
      <c r="N65" s="482">
        <f t="shared" si="4"/>
        <v>0</v>
      </c>
      <c r="O65" s="483">
        <f t="shared" si="4"/>
        <v>0</v>
      </c>
    </row>
    <row r="66" spans="1:16" s="392" customFormat="1" ht="15.5" x14ac:dyDescent="0.35">
      <c r="A66" s="403"/>
      <c r="B66" s="420" t="s">
        <v>323</v>
      </c>
      <c r="C66" s="421" t="e">
        <f>IF(ISBLANK(VLOOKUP(B66,#REF!,2,FALSE)),"",VLOOKUP(B66,#REF!,2,FALSE))</f>
        <v>#REF!</v>
      </c>
      <c r="D66" s="473"/>
      <c r="E66" s="476"/>
      <c r="F66" s="473"/>
      <c r="G66" s="477"/>
      <c r="H66" s="473"/>
      <c r="I66" s="476"/>
      <c r="J66" s="473"/>
      <c r="K66" s="476"/>
      <c r="L66" s="473"/>
      <c r="M66" s="476"/>
      <c r="N66" s="473"/>
      <c r="O66" s="476"/>
    </row>
    <row r="67" spans="1:16" s="392" customFormat="1" ht="15.5" x14ac:dyDescent="0.35">
      <c r="A67" s="403"/>
      <c r="B67" s="422" t="s">
        <v>324</v>
      </c>
      <c r="C67" s="421" t="e">
        <f>IF(ISBLANK(VLOOKUP(B67,#REF!,2,FALSE)),"",VLOOKUP(B67,#REF!,2,FALSE))</f>
        <v>#REF!</v>
      </c>
      <c r="D67" s="475"/>
      <c r="E67" s="476"/>
      <c r="F67" s="475"/>
      <c r="G67" s="477"/>
      <c r="H67" s="475"/>
      <c r="I67" s="476"/>
      <c r="J67" s="475"/>
      <c r="K67" s="476"/>
      <c r="L67" s="475"/>
      <c r="M67" s="476"/>
      <c r="N67" s="475"/>
      <c r="O67" s="476"/>
    </row>
    <row r="68" spans="1:16" s="392" customFormat="1" ht="15.5" x14ac:dyDescent="0.35">
      <c r="A68" s="403"/>
      <c r="B68" s="420" t="s">
        <v>325</v>
      </c>
      <c r="C68" s="421" t="e">
        <f>IF(ISBLANK(VLOOKUP(B68,#REF!,2,FALSE)),"",VLOOKUP(B68,#REF!,2,FALSE))</f>
        <v>#REF!</v>
      </c>
      <c r="D68" s="475"/>
      <c r="E68" s="476"/>
      <c r="F68" s="475"/>
      <c r="G68" s="477"/>
      <c r="H68" s="475"/>
      <c r="I68" s="476"/>
      <c r="J68" s="475"/>
      <c r="K68" s="476"/>
      <c r="L68" s="475"/>
      <c r="M68" s="476"/>
      <c r="N68" s="475"/>
      <c r="O68" s="476"/>
    </row>
    <row r="69" spans="1:16" s="392" customFormat="1" ht="15.5" x14ac:dyDescent="0.35">
      <c r="A69" s="403"/>
      <c r="B69" s="422" t="s">
        <v>326</v>
      </c>
      <c r="C69" s="421" t="e">
        <f>IF(ISBLANK(VLOOKUP(B69,#REF!,2,FALSE)),"",VLOOKUP(B69,#REF!,2,FALSE))</f>
        <v>#REF!</v>
      </c>
      <c r="D69" s="475"/>
      <c r="E69" s="476"/>
      <c r="F69" s="475"/>
      <c r="G69" s="477"/>
      <c r="H69" s="475"/>
      <c r="I69" s="476"/>
      <c r="J69" s="475"/>
      <c r="K69" s="476"/>
      <c r="L69" s="475"/>
      <c r="M69" s="476"/>
      <c r="N69" s="475"/>
      <c r="O69" s="476"/>
    </row>
    <row r="70" spans="1:16" s="392" customFormat="1" ht="15.5" x14ac:dyDescent="0.35">
      <c r="A70" s="404"/>
      <c r="B70" s="422" t="s">
        <v>327</v>
      </c>
      <c r="C70" s="421" t="e">
        <f>IF(ISBLANK(VLOOKUP(B70,#REF!,2,FALSE)),"",VLOOKUP(B70,#REF!,2,FALSE))</f>
        <v>#REF!</v>
      </c>
      <c r="D70" s="475"/>
      <c r="E70" s="478"/>
      <c r="F70" s="475"/>
      <c r="G70" s="479"/>
      <c r="H70" s="475"/>
      <c r="I70" s="478"/>
      <c r="J70" s="475"/>
      <c r="K70" s="478"/>
      <c r="L70" s="475"/>
      <c r="M70" s="478"/>
      <c r="N70" s="475"/>
      <c r="O70" s="478"/>
    </row>
    <row r="71" spans="1:16" s="392" customFormat="1" ht="15.5" hidden="1" outlineLevel="1" x14ac:dyDescent="0.35">
      <c r="A71" s="403"/>
      <c r="B71" s="420" t="s">
        <v>328</v>
      </c>
      <c r="C71" s="421" t="e">
        <f>IF(ISBLANK(VLOOKUP(B71,#REF!,2,FALSE)),"",VLOOKUP(B71,#REF!,2,FALSE))</f>
        <v>#REF!</v>
      </c>
      <c r="D71" s="473"/>
      <c r="E71" s="476"/>
      <c r="F71" s="473"/>
      <c r="G71" s="476"/>
      <c r="H71" s="473"/>
      <c r="I71" s="476"/>
      <c r="J71" s="473"/>
      <c r="K71" s="476"/>
      <c r="L71" s="473"/>
      <c r="M71" s="476"/>
      <c r="N71" s="473"/>
      <c r="O71" s="476"/>
    </row>
    <row r="72" spans="1:16" s="392" customFormat="1" ht="15.5" hidden="1" outlineLevel="1" x14ac:dyDescent="0.35">
      <c r="A72" s="403"/>
      <c r="B72" s="420" t="s">
        <v>329</v>
      </c>
      <c r="C72" s="421" t="e">
        <f>IF(ISBLANK(VLOOKUP(B72,#REF!,2,FALSE)),"",VLOOKUP(B72,#REF!,2,FALSE))</f>
        <v>#REF!</v>
      </c>
      <c r="D72" s="475"/>
      <c r="E72" s="476"/>
      <c r="F72" s="475"/>
      <c r="G72" s="476"/>
      <c r="H72" s="475"/>
      <c r="I72" s="476"/>
      <c r="J72" s="475"/>
      <c r="K72" s="476"/>
      <c r="L72" s="475"/>
      <c r="M72" s="476"/>
      <c r="N72" s="475"/>
      <c r="O72" s="476"/>
    </row>
    <row r="73" spans="1:16" s="392" customFormat="1" ht="15.5" hidden="1" outlineLevel="1" x14ac:dyDescent="0.35">
      <c r="A73" s="403"/>
      <c r="B73" s="422" t="s">
        <v>330</v>
      </c>
      <c r="C73" s="421" t="e">
        <f>IF(ISBLANK(VLOOKUP(B73,#REF!,2,FALSE)),"",VLOOKUP(B73,#REF!,2,FALSE))</f>
        <v>#REF!</v>
      </c>
      <c r="D73" s="475"/>
      <c r="E73" s="476"/>
      <c r="F73" s="475"/>
      <c r="G73" s="476"/>
      <c r="H73" s="475"/>
      <c r="I73" s="476"/>
      <c r="J73" s="475"/>
      <c r="K73" s="476"/>
      <c r="L73" s="475"/>
      <c r="M73" s="476"/>
      <c r="N73" s="475"/>
      <c r="O73" s="476"/>
    </row>
    <row r="74" spans="1:16" s="392" customFormat="1" ht="15.5" hidden="1" outlineLevel="1" x14ac:dyDescent="0.35">
      <c r="A74" s="403"/>
      <c r="B74" s="420" t="s">
        <v>331</v>
      </c>
      <c r="C74" s="421" t="e">
        <f>IF(ISBLANK(VLOOKUP(B74,#REF!,2,FALSE)),"",VLOOKUP(B74,#REF!,2,FALSE))</f>
        <v>#REF!</v>
      </c>
      <c r="D74" s="475"/>
      <c r="E74" s="476"/>
      <c r="F74" s="475"/>
      <c r="G74" s="476"/>
      <c r="H74" s="475"/>
      <c r="I74" s="476"/>
      <c r="J74" s="475"/>
      <c r="K74" s="476"/>
      <c r="L74" s="475"/>
      <c r="M74" s="476"/>
      <c r="N74" s="475"/>
      <c r="O74" s="476"/>
    </row>
    <row r="75" spans="1:16" s="392" customFormat="1" ht="16" hidden="1" outlineLevel="1" thickBot="1" x14ac:dyDescent="0.4">
      <c r="A75" s="403"/>
      <c r="B75" s="423" t="s">
        <v>332</v>
      </c>
      <c r="C75" s="424" t="e">
        <f>IF(ISBLANK(VLOOKUP(B75,#REF!,2,FALSE)),"",VLOOKUP(B75,#REF!,2,FALSE))</f>
        <v>#REF!</v>
      </c>
      <c r="D75" s="480"/>
      <c r="E75" s="481"/>
      <c r="F75" s="480"/>
      <c r="G75" s="481"/>
      <c r="H75" s="480"/>
      <c r="I75" s="481"/>
      <c r="J75" s="480"/>
      <c r="K75" s="481"/>
      <c r="L75" s="480"/>
      <c r="M75" s="481"/>
      <c r="N75" s="480"/>
      <c r="O75" s="481"/>
    </row>
    <row r="76" spans="1:16" s="395" customFormat="1" ht="16" collapsed="1" thickBot="1" x14ac:dyDescent="0.4">
      <c r="A76" s="407"/>
      <c r="B76" s="484"/>
      <c r="C76" s="411"/>
      <c r="D76" s="485" t="s">
        <v>334</v>
      </c>
      <c r="E76" s="486">
        <f>E11+E27+E38-E49</f>
        <v>0</v>
      </c>
      <c r="F76" s="487"/>
      <c r="G76" s="486">
        <f>G11+G27+G38-G49</f>
        <v>0</v>
      </c>
      <c r="H76" s="487"/>
      <c r="I76" s="486">
        <f>I11+I27+I38-I49</f>
        <v>0</v>
      </c>
      <c r="J76" s="487"/>
      <c r="K76" s="486">
        <f>K11+K27+K38-K49</f>
        <v>0</v>
      </c>
      <c r="L76" s="487"/>
      <c r="M76" s="486">
        <f>M11+M27+M38-M49</f>
        <v>0</v>
      </c>
      <c r="N76" s="487"/>
      <c r="O76" s="486">
        <f>O11+O27+O38-O49</f>
        <v>0</v>
      </c>
      <c r="P76" s="394"/>
    </row>
    <row r="77" spans="1:16" ht="12" customHeight="1" thickTop="1" x14ac:dyDescent="0.35">
      <c r="B77" s="408"/>
      <c r="D77" s="383"/>
      <c r="E77" s="386"/>
      <c r="F77" s="386"/>
      <c r="G77" s="386"/>
      <c r="H77" s="386"/>
      <c r="I77" s="386"/>
      <c r="J77" s="386"/>
      <c r="K77" s="386"/>
      <c r="L77" s="386"/>
      <c r="M77" s="386"/>
      <c r="N77" s="386"/>
      <c r="O77" s="386"/>
      <c r="P77" s="386"/>
    </row>
    <row r="78" spans="1:16" ht="15.5" x14ac:dyDescent="0.35">
      <c r="B78" s="408"/>
      <c r="C78" s="702" t="s">
        <v>342</v>
      </c>
      <c r="D78" s="703"/>
      <c r="E78" s="704"/>
      <c r="F78" s="704"/>
      <c r="G78" s="704"/>
      <c r="H78" s="704"/>
      <c r="I78" s="704"/>
      <c r="J78" s="704"/>
      <c r="K78" s="704"/>
      <c r="L78" s="704"/>
      <c r="M78" s="704"/>
      <c r="N78" s="704"/>
      <c r="O78" s="704"/>
      <c r="P78" s="386"/>
    </row>
    <row r="79" spans="1:16" ht="15.5" x14ac:dyDescent="0.35">
      <c r="C79" s="705" t="s">
        <v>343</v>
      </c>
      <c r="D79" s="703"/>
      <c r="E79" s="706" t="str">
        <f>IF(AND(D11=0,E11=0),"Not applicable",E11/D11)</f>
        <v>Not applicable</v>
      </c>
      <c r="F79" s="707"/>
      <c r="G79" s="706" t="str">
        <f>IF(AND(F11=0,G11=0),"Not applicable",G11/F11)</f>
        <v>Not applicable</v>
      </c>
      <c r="H79" s="707"/>
      <c r="I79" s="706" t="str">
        <f>IF(AND(H11=0,I11=0),"Not applicable",I11/H11)</f>
        <v>Not applicable</v>
      </c>
      <c r="J79" s="707"/>
      <c r="K79" s="706" t="str">
        <f>IF(AND(J11=0,K11=0),"Not applicable",K11/J11)</f>
        <v>Not applicable</v>
      </c>
      <c r="L79" s="707"/>
      <c r="M79" s="706" t="str">
        <f>IF(AND(L11=0,M11=0),"Not applicable",M11/L11)</f>
        <v>Not applicable</v>
      </c>
      <c r="N79" s="707"/>
      <c r="O79" s="706" t="str">
        <f>IF(AND(N11=0,O11=0),"Not applicable",O11/N11)</f>
        <v>Not applicable</v>
      </c>
    </row>
    <row r="80" spans="1:16" ht="15.5" x14ac:dyDescent="0.35">
      <c r="C80" s="705" t="s">
        <v>344</v>
      </c>
      <c r="D80" s="703"/>
      <c r="E80" s="706" t="str">
        <f>IF(AND(D49=0,E49=0),"Not applicable",E49/D49)</f>
        <v>Not applicable</v>
      </c>
      <c r="F80" s="707"/>
      <c r="G80" s="706" t="str">
        <f>IF(AND(F49=0,G49=0),"Not applicable",G49/F49)</f>
        <v>Not applicable</v>
      </c>
      <c r="H80" s="707"/>
      <c r="I80" s="706" t="str">
        <f>IF(AND(H49=0,I49=0),"Not applicable",I49/H49)</f>
        <v>Not applicable</v>
      </c>
      <c r="J80" s="707"/>
      <c r="K80" s="706" t="str">
        <f>IF(AND(J49=0,K49=0),"Not applicable",K49/J49)</f>
        <v>Not applicable</v>
      </c>
      <c r="L80" s="707"/>
      <c r="M80" s="706" t="str">
        <f>IF(AND(L49=0,M49=0),"Not applicable",M49/L49)</f>
        <v>Not applicable</v>
      </c>
      <c r="N80" s="707"/>
      <c r="O80" s="706" t="str">
        <f>IF(AND(N49=0,O49=0),"Not applicable",O49/N49)</f>
        <v>Not applicable</v>
      </c>
    </row>
    <row r="81" spans="1:15" ht="15.65" customHeight="1" x14ac:dyDescent="0.35">
      <c r="A81" s="387"/>
      <c r="B81" s="399"/>
      <c r="C81" s="1169" t="s">
        <v>833</v>
      </c>
      <c r="D81" s="703"/>
      <c r="E81" s="704"/>
      <c r="F81" s="704"/>
      <c r="G81" s="704"/>
      <c r="H81" s="704"/>
      <c r="I81" s="704"/>
      <c r="J81" s="704"/>
      <c r="K81" s="704"/>
      <c r="L81" s="704"/>
      <c r="M81" s="704"/>
      <c r="N81" s="704"/>
      <c r="O81" s="704"/>
    </row>
    <row r="82" spans="1:15" ht="15.5" x14ac:dyDescent="0.35">
      <c r="B82" s="399"/>
      <c r="D82" s="385"/>
      <c r="E82" s="385"/>
      <c r="F82" s="385"/>
      <c r="G82" s="385"/>
      <c r="H82" s="385"/>
      <c r="I82" s="385"/>
      <c r="J82" s="385"/>
      <c r="K82" s="385"/>
      <c r="L82" s="385"/>
      <c r="M82" s="385"/>
      <c r="N82" s="385"/>
    </row>
    <row r="83" spans="1:15" ht="15.5" x14ac:dyDescent="0.35">
      <c r="B83" s="399"/>
      <c r="D83" s="385"/>
      <c r="E83" s="385"/>
      <c r="F83" s="385"/>
      <c r="G83" s="385"/>
      <c r="H83" s="385"/>
      <c r="I83" s="385"/>
      <c r="J83" s="385"/>
      <c r="K83" s="385"/>
      <c r="L83" s="385"/>
      <c r="M83" s="385"/>
      <c r="N83" s="385"/>
    </row>
    <row r="84" spans="1:15" ht="15.5" x14ac:dyDescent="0.35">
      <c r="B84" s="399"/>
      <c r="D84" s="385"/>
      <c r="E84" s="385"/>
      <c r="F84" s="385"/>
      <c r="G84" s="385"/>
      <c r="H84" s="385"/>
      <c r="I84" s="385"/>
      <c r="J84" s="385"/>
      <c r="K84" s="385"/>
      <c r="L84" s="385"/>
      <c r="M84" s="385"/>
      <c r="N84" s="385"/>
    </row>
    <row r="85" spans="1:15" ht="15.5" x14ac:dyDescent="0.35">
      <c r="B85" s="399"/>
      <c r="D85" s="385"/>
      <c r="E85" s="385"/>
      <c r="F85" s="385"/>
      <c r="G85" s="385"/>
      <c r="H85" s="385"/>
      <c r="I85" s="385"/>
      <c r="J85" s="385"/>
      <c r="K85" s="385"/>
      <c r="L85" s="385"/>
      <c r="M85" s="385"/>
      <c r="N85" s="385"/>
    </row>
    <row r="86" spans="1:15" ht="32.25" customHeight="1" x14ac:dyDescent="0.35">
      <c r="B86" s="399"/>
      <c r="D86" s="385"/>
      <c r="E86" s="385"/>
      <c r="F86" s="385"/>
      <c r="G86" s="385"/>
      <c r="H86" s="385"/>
      <c r="I86" s="385"/>
      <c r="J86" s="385"/>
      <c r="K86" s="385"/>
      <c r="L86" s="385"/>
      <c r="M86" s="385"/>
      <c r="N86" s="385"/>
    </row>
    <row r="87" spans="1:15" ht="15.5" x14ac:dyDescent="0.35">
      <c r="B87" s="399"/>
      <c r="D87" s="385"/>
      <c r="E87" s="385"/>
      <c r="F87" s="385"/>
      <c r="G87" s="385"/>
      <c r="H87" s="385"/>
      <c r="I87" s="385"/>
      <c r="J87" s="385"/>
      <c r="K87" s="385"/>
      <c r="L87" s="385"/>
      <c r="M87" s="385"/>
      <c r="N87" s="385"/>
    </row>
  </sheetData>
  <sheetProtection algorithmName="SHA-512" hashValue="G3CrwpQlMXe2R3xDwuH/HIis6mE6qnqIAQclxvIQ4JRgNcSdcFsC05lowPIdOr2dM8u7Dg7bknqY9h5uiiWZLg==" saltValue="GewHKAxY5ySutfll6b4oAA==" spinCount="100000" sheet="1" formatCells="0" formatRows="0"/>
  <protectedRanges>
    <protectedRange sqref="D8:O9" name="Range1"/>
  </protectedRanges>
  <mergeCells count="19">
    <mergeCell ref="N9:O9"/>
    <mergeCell ref="D3:G3"/>
    <mergeCell ref="H3:I3"/>
    <mergeCell ref="D4:G4"/>
    <mergeCell ref="H4:I4"/>
    <mergeCell ref="D7:O7"/>
    <mergeCell ref="J8:K8"/>
    <mergeCell ref="L8:M8"/>
    <mergeCell ref="N8:O8"/>
    <mergeCell ref="J9:K9"/>
    <mergeCell ref="L9:M9"/>
    <mergeCell ref="B8:B10"/>
    <mergeCell ref="D8:E8"/>
    <mergeCell ref="F8:G8"/>
    <mergeCell ref="H8:I8"/>
    <mergeCell ref="C8:C10"/>
    <mergeCell ref="D9:E9"/>
    <mergeCell ref="F9:G9"/>
    <mergeCell ref="H9:I9"/>
  </mergeCells>
  <printOptions horizontalCentered="1"/>
  <pageMargins left="0.39370078740157483" right="0.31496062992125984" top="0.39370078740157483" bottom="0.59055118110236227" header="0.31496062992125984" footer="0.27559055118110237"/>
  <headerFooter>
    <oddFooter>&amp;L&amp;"Arial,Regular"&amp;10GSTF28ACAPREVD
GST/FORM030/1123/ACAP&amp;C&amp;A
Page &amp;P of &amp;N</oddFooter>
  </headerFooter>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Z161"/>
  <sheetViews>
    <sheetView showGridLines="0" zoomScale="55" zoomScaleNormal="55" zoomScaleSheetLayoutView="70" workbookViewId="0">
      <selection sqref="A1:Q1"/>
    </sheetView>
  </sheetViews>
  <sheetFormatPr defaultColWidth="4.81640625" defaultRowHeight="20.25" customHeight="1" x14ac:dyDescent="0.4"/>
  <cols>
    <col min="1" max="1" width="4.81640625" style="120" customWidth="1"/>
    <col min="2" max="2" width="7.1796875" style="120" customWidth="1"/>
    <col min="3" max="3" width="80.81640625" style="120" customWidth="1"/>
    <col min="4" max="7" width="26.54296875" style="120" customWidth="1"/>
    <col min="8" max="15" width="26.453125" style="120" customWidth="1"/>
    <col min="16" max="16" width="35.81640625" style="120" customWidth="1"/>
    <col min="17" max="17" width="3.81640625" style="120" customWidth="1"/>
    <col min="18" max="18" width="4.81640625" style="120" hidden="1" customWidth="1"/>
    <col min="19" max="19" width="15" style="120" customWidth="1"/>
    <col min="20" max="16384" width="4.81640625" style="120"/>
  </cols>
  <sheetData>
    <row r="1" spans="1:26" s="41" customFormat="1" ht="48" customHeight="1" thickBot="1" x14ac:dyDescent="0.45">
      <c r="A1" s="1576" t="s">
        <v>837</v>
      </c>
      <c r="B1" s="1577"/>
      <c r="C1" s="1577"/>
      <c r="D1" s="1577"/>
      <c r="E1" s="1577"/>
      <c r="F1" s="1577"/>
      <c r="G1" s="1577"/>
      <c r="H1" s="1577"/>
      <c r="I1" s="1577"/>
      <c r="J1" s="1577"/>
      <c r="K1" s="1577"/>
      <c r="L1" s="1577"/>
      <c r="M1" s="1577"/>
      <c r="N1" s="1577"/>
      <c r="O1" s="1577"/>
      <c r="P1" s="1577"/>
      <c r="Q1" s="1578"/>
    </row>
    <row r="2" spans="1:26" s="41" customFormat="1" ht="8.25" customHeight="1" x14ac:dyDescent="0.4">
      <c r="A2" s="1579"/>
      <c r="B2" s="1580"/>
      <c r="C2" s="1580"/>
      <c r="D2" s="1580"/>
      <c r="E2" s="1580"/>
      <c r="F2" s="1580"/>
      <c r="G2" s="1580"/>
      <c r="H2" s="1580"/>
      <c r="I2" s="1580"/>
      <c r="J2" s="1580"/>
      <c r="K2" s="1580"/>
      <c r="L2" s="1580"/>
      <c r="M2" s="1580"/>
      <c r="N2" s="1580"/>
      <c r="O2" s="1580"/>
      <c r="P2" s="1580"/>
      <c r="Q2" s="1581"/>
    </row>
    <row r="3" spans="1:26" s="41" customFormat="1" ht="20.25" customHeight="1" x14ac:dyDescent="0.4">
      <c r="A3" s="102"/>
      <c r="B3" s="103" t="s">
        <v>356</v>
      </c>
      <c r="C3" s="103"/>
      <c r="D3" s="103"/>
      <c r="E3" s="103"/>
      <c r="F3" s="103"/>
      <c r="G3" s="103"/>
      <c r="H3" s="103"/>
      <c r="I3" s="103"/>
      <c r="J3" s="103"/>
      <c r="K3" s="103"/>
      <c r="L3" s="103"/>
      <c r="M3" s="103"/>
      <c r="N3" s="595"/>
      <c r="O3" s="595"/>
      <c r="P3" s="595"/>
      <c r="Q3" s="104"/>
      <c r="R3" s="105"/>
      <c r="S3" s="105"/>
    </row>
    <row r="4" spans="1:26" s="41" customFormat="1" ht="20.25" customHeight="1" x14ac:dyDescent="0.4">
      <c r="A4" s="106"/>
      <c r="B4" s="103" t="s">
        <v>357</v>
      </c>
      <c r="C4" s="103"/>
      <c r="D4" s="103"/>
      <c r="E4" s="103"/>
      <c r="F4" s="103"/>
      <c r="G4" s="103"/>
      <c r="H4" s="103"/>
      <c r="I4" s="103"/>
      <c r="J4" s="103"/>
      <c r="K4" s="103"/>
      <c r="L4" s="103"/>
      <c r="M4" s="103"/>
      <c r="N4" s="595"/>
      <c r="O4" s="595"/>
      <c r="P4" s="595"/>
      <c r="Q4" s="104"/>
      <c r="R4" s="105"/>
      <c r="S4" s="105"/>
      <c r="X4" s="103"/>
      <c r="Y4" s="103"/>
      <c r="Z4" s="103"/>
    </row>
    <row r="5" spans="1:26" s="41" customFormat="1" ht="20.25" customHeight="1" x14ac:dyDescent="0.4">
      <c r="A5" s="107"/>
      <c r="B5" s="103" t="s">
        <v>358</v>
      </c>
      <c r="C5" s="108"/>
      <c r="D5" s="108"/>
      <c r="E5" s="108"/>
      <c r="F5" s="108"/>
      <c r="G5" s="108"/>
      <c r="H5" s="108"/>
      <c r="I5" s="108"/>
      <c r="J5" s="108"/>
      <c r="K5" s="108"/>
      <c r="L5" s="108"/>
      <c r="M5" s="108"/>
      <c r="N5" s="595"/>
      <c r="O5" s="595"/>
      <c r="P5" s="595"/>
      <c r="Q5" s="109"/>
      <c r="R5" s="105"/>
      <c r="S5" s="105"/>
      <c r="X5" s="1591"/>
      <c r="Y5" s="1591"/>
      <c r="Z5" s="1591"/>
    </row>
    <row r="6" spans="1:26" s="41" customFormat="1" ht="20.25" customHeight="1" x14ac:dyDescent="0.4">
      <c r="A6" s="102"/>
      <c r="B6" s="110"/>
      <c r="C6" s="110"/>
      <c r="D6" s="110"/>
      <c r="E6" s="110"/>
      <c r="F6" s="110"/>
      <c r="G6" s="110"/>
      <c r="H6" s="110"/>
      <c r="I6" s="110"/>
      <c r="J6" s="110"/>
      <c r="K6" s="110"/>
      <c r="L6" s="110"/>
      <c r="M6" s="110"/>
      <c r="N6" s="595"/>
      <c r="O6" s="595"/>
      <c r="P6" s="595"/>
      <c r="Q6" s="109"/>
      <c r="R6" s="105"/>
      <c r="S6" s="105"/>
      <c r="X6" s="1591"/>
      <c r="Y6" s="1591"/>
      <c r="Z6" s="1591"/>
    </row>
    <row r="7" spans="1:26" s="41" customFormat="1" ht="20.25" customHeight="1" x14ac:dyDescent="0.4">
      <c r="A7" s="106"/>
      <c r="B7" s="111"/>
      <c r="C7" s="1592" t="s">
        <v>353</v>
      </c>
      <c r="D7" s="1594"/>
      <c r="E7" s="1595"/>
      <c r="F7" s="1595"/>
      <c r="G7" s="1595"/>
      <c r="H7" s="1595"/>
      <c r="I7" s="1595"/>
      <c r="J7" s="1595"/>
      <c r="K7" s="1595"/>
      <c r="L7" s="1596"/>
      <c r="M7" s="112"/>
      <c r="N7" s="595"/>
      <c r="O7" s="595"/>
      <c r="P7" s="595"/>
      <c r="Q7" s="109"/>
      <c r="R7" s="105"/>
      <c r="S7" s="105"/>
      <c r="X7" s="1591"/>
      <c r="Y7" s="1591"/>
      <c r="Z7" s="1591"/>
    </row>
    <row r="8" spans="1:26" s="41" customFormat="1" ht="20.25" customHeight="1" x14ac:dyDescent="0.4">
      <c r="A8" s="106"/>
      <c r="B8" s="111"/>
      <c r="C8" s="1593"/>
      <c r="D8" s="1597"/>
      <c r="E8" s="1598"/>
      <c r="F8" s="1598"/>
      <c r="G8" s="1598"/>
      <c r="H8" s="1598"/>
      <c r="I8" s="1598"/>
      <c r="J8" s="1598"/>
      <c r="K8" s="1598"/>
      <c r="L8" s="1599"/>
      <c r="M8" s="112"/>
      <c r="N8" s="595"/>
      <c r="O8" s="595"/>
      <c r="P8" s="595"/>
      <c r="Q8" s="109"/>
      <c r="R8" s="105"/>
      <c r="S8" s="105"/>
      <c r="X8" s="1591"/>
      <c r="Y8" s="1591"/>
      <c r="Z8" s="1591"/>
    </row>
    <row r="9" spans="1:26" s="41" customFormat="1" ht="20.25" customHeight="1" x14ac:dyDescent="0.4">
      <c r="A9" s="106"/>
      <c r="B9" s="111"/>
      <c r="C9" s="1592" t="s">
        <v>359</v>
      </c>
      <c r="D9" s="1585"/>
      <c r="E9" s="1586"/>
      <c r="F9" s="1587"/>
      <c r="G9" s="1563" t="s">
        <v>360</v>
      </c>
      <c r="H9" s="1564"/>
      <c r="I9" s="1565"/>
      <c r="J9" s="1585"/>
      <c r="K9" s="1586"/>
      <c r="L9" s="1587"/>
      <c r="M9" s="112"/>
      <c r="N9" s="1575"/>
      <c r="O9" s="1575"/>
      <c r="P9" s="1582"/>
      <c r="Q9" s="109"/>
      <c r="R9" s="105"/>
      <c r="S9" s="105"/>
      <c r="X9" s="1591"/>
      <c r="Y9" s="1591"/>
      <c r="Z9" s="1591"/>
    </row>
    <row r="10" spans="1:26" s="41" customFormat="1" ht="20.25" customHeight="1" x14ac:dyDescent="0.4">
      <c r="A10" s="106"/>
      <c r="B10" s="111"/>
      <c r="C10" s="1593"/>
      <c r="D10" s="1600"/>
      <c r="E10" s="1601"/>
      <c r="F10" s="1602"/>
      <c r="G10" s="1603"/>
      <c r="H10" s="1604"/>
      <c r="I10" s="1605"/>
      <c r="J10" s="1600"/>
      <c r="K10" s="1601"/>
      <c r="L10" s="1602"/>
      <c r="M10" s="112"/>
      <c r="N10" s="1575"/>
      <c r="O10" s="1575"/>
      <c r="P10" s="1582"/>
      <c r="Q10" s="109"/>
      <c r="R10" s="105"/>
      <c r="S10" s="105"/>
    </row>
    <row r="11" spans="1:26" s="41" customFormat="1" ht="20.25" customHeight="1" x14ac:dyDescent="0.4">
      <c r="A11" s="106"/>
      <c r="B11" s="111"/>
      <c r="C11" s="1583" t="s">
        <v>361</v>
      </c>
      <c r="D11" s="1585"/>
      <c r="E11" s="1586"/>
      <c r="F11" s="1587"/>
      <c r="G11" s="1563" t="s">
        <v>362</v>
      </c>
      <c r="H11" s="1564"/>
      <c r="I11" s="1565"/>
      <c r="J11" s="1569"/>
      <c r="K11" s="1570"/>
      <c r="L11" s="1571"/>
      <c r="M11" s="112"/>
      <c r="N11" s="1575"/>
      <c r="O11" s="1575"/>
      <c r="P11" s="1582"/>
      <c r="Q11" s="109"/>
      <c r="R11" s="105"/>
      <c r="S11" s="105"/>
    </row>
    <row r="12" spans="1:26" s="41" customFormat="1" ht="20.25" customHeight="1" x14ac:dyDescent="0.4">
      <c r="A12" s="106"/>
      <c r="B12" s="111"/>
      <c r="C12" s="1584"/>
      <c r="D12" s="1588"/>
      <c r="E12" s="1589"/>
      <c r="F12" s="1590"/>
      <c r="G12" s="1566"/>
      <c r="H12" s="1567"/>
      <c r="I12" s="1568"/>
      <c r="J12" s="1572"/>
      <c r="K12" s="1573"/>
      <c r="L12" s="1574"/>
      <c r="M12" s="112"/>
      <c r="N12" s="1575"/>
      <c r="O12" s="1575"/>
      <c r="P12" s="1582"/>
      <c r="Q12" s="109"/>
      <c r="R12" s="105"/>
      <c r="S12" s="105"/>
    </row>
    <row r="13" spans="1:26" s="41" customFormat="1" ht="25.5" customHeight="1" x14ac:dyDescent="0.4">
      <c r="A13" s="113"/>
      <c r="B13" s="114"/>
      <c r="C13" s="42"/>
      <c r="D13" s="1545" t="s">
        <v>363</v>
      </c>
      <c r="E13" s="1545"/>
      <c r="F13" s="1545"/>
      <c r="G13" s="42"/>
      <c r="H13" s="115"/>
      <c r="I13" s="115"/>
      <c r="J13" s="1546" t="s">
        <v>364</v>
      </c>
      <c r="K13" s="1546"/>
      <c r="L13" s="1546"/>
      <c r="M13" s="42"/>
      <c r="Q13" s="116"/>
    </row>
    <row r="14" spans="1:26" ht="21" customHeight="1" thickBot="1" x14ac:dyDescent="0.45">
      <c r="A14" s="117"/>
      <c r="B14" s="118"/>
      <c r="C14" s="118"/>
      <c r="D14" s="118"/>
      <c r="E14" s="118"/>
      <c r="F14" s="118"/>
      <c r="G14" s="118"/>
      <c r="H14" s="118"/>
      <c r="I14" s="118"/>
      <c r="J14" s="118"/>
      <c r="K14" s="118"/>
      <c r="L14" s="118"/>
      <c r="M14" s="118"/>
      <c r="N14" s="118"/>
      <c r="O14" s="118"/>
      <c r="P14" s="118"/>
      <c r="Q14" s="119"/>
    </row>
    <row r="15" spans="1:26" ht="20.25" customHeight="1" x14ac:dyDescent="0.4">
      <c r="A15" s="121"/>
      <c r="B15" s="122"/>
      <c r="C15" s="123"/>
      <c r="D15" s="123"/>
      <c r="E15" s="124"/>
      <c r="F15" s="124"/>
      <c r="G15" s="124"/>
      <c r="H15" s="124"/>
      <c r="I15" s="124"/>
      <c r="J15" s="124"/>
      <c r="K15" s="124"/>
      <c r="L15" s="124"/>
      <c r="M15" s="124"/>
      <c r="N15" s="124"/>
      <c r="O15" s="124"/>
      <c r="P15" s="124"/>
      <c r="Q15" s="125"/>
    </row>
    <row r="16" spans="1:26" ht="27.75" customHeight="1" x14ac:dyDescent="0.5">
      <c r="A16" s="126"/>
      <c r="B16" s="127" t="s">
        <v>365</v>
      </c>
      <c r="C16" s="128"/>
      <c r="D16" s="129"/>
      <c r="E16" s="130"/>
      <c r="F16" s="130"/>
      <c r="G16" s="130"/>
      <c r="H16" s="130"/>
      <c r="I16" s="130"/>
      <c r="J16" s="130"/>
      <c r="K16" s="130"/>
      <c r="L16" s="130"/>
      <c r="M16" s="130"/>
      <c r="N16" s="130"/>
      <c r="O16" s="130"/>
      <c r="P16" s="131"/>
      <c r="Q16" s="119"/>
    </row>
    <row r="17" spans="1:17" ht="20.25" customHeight="1" x14ac:dyDescent="0.4">
      <c r="A17" s="126"/>
      <c r="B17" s="132"/>
      <c r="C17" s="133"/>
      <c r="D17" s="133"/>
      <c r="E17" s="118"/>
      <c r="F17" s="118"/>
      <c r="G17" s="118"/>
      <c r="H17" s="118"/>
      <c r="I17" s="118"/>
      <c r="J17" s="118"/>
      <c r="K17" s="118"/>
      <c r="L17" s="118"/>
      <c r="M17" s="118"/>
      <c r="N17" s="118"/>
      <c r="O17" s="118"/>
      <c r="P17" s="134"/>
      <c r="Q17" s="119"/>
    </row>
    <row r="18" spans="1:17" ht="20.25" customHeight="1" x14ac:dyDescent="0.45">
      <c r="A18" s="135"/>
      <c r="B18" s="136"/>
      <c r="C18" s="137" t="s">
        <v>366</v>
      </c>
      <c r="D18" s="133"/>
      <c r="E18" s="118"/>
      <c r="F18" s="118"/>
      <c r="G18" s="118"/>
      <c r="H18" s="118"/>
      <c r="I18" s="118"/>
      <c r="J18" s="118"/>
      <c r="K18" s="118"/>
      <c r="L18" s="118"/>
      <c r="M18" s="118"/>
      <c r="N18" s="118"/>
      <c r="O18" s="118"/>
      <c r="P18" s="134"/>
      <c r="Q18" s="119"/>
    </row>
    <row r="19" spans="1:17" s="118" customFormat="1" ht="9.75" customHeight="1" x14ac:dyDescent="0.45">
      <c r="A19" s="135"/>
      <c r="B19" s="136"/>
      <c r="C19" s="138"/>
      <c r="D19" s="133"/>
      <c r="P19" s="134"/>
      <c r="Q19" s="119"/>
    </row>
    <row r="20" spans="1:17" s="118" customFormat="1" ht="20.25" customHeight="1" x14ac:dyDescent="0.45">
      <c r="A20" s="135"/>
      <c r="B20" s="136"/>
      <c r="C20" s="138" t="s">
        <v>367</v>
      </c>
      <c r="D20" s="133"/>
      <c r="P20" s="134"/>
      <c r="Q20" s="119"/>
    </row>
    <row r="21" spans="1:17" s="118" customFormat="1" ht="11.25" customHeight="1" x14ac:dyDescent="0.45">
      <c r="A21" s="135"/>
      <c r="B21" s="136"/>
      <c r="C21" s="138"/>
      <c r="D21" s="133"/>
      <c r="P21" s="134"/>
      <c r="Q21" s="119"/>
    </row>
    <row r="22" spans="1:17" ht="20.25" customHeight="1" x14ac:dyDescent="0.4">
      <c r="A22" s="139"/>
      <c r="B22" s="140"/>
      <c r="C22" s="141" t="s">
        <v>368</v>
      </c>
      <c r="P22" s="142"/>
      <c r="Q22" s="143"/>
    </row>
    <row r="23" spans="1:17" ht="20.25" customHeight="1" x14ac:dyDescent="0.45">
      <c r="A23" s="144"/>
      <c r="B23" s="145"/>
      <c r="C23" s="146"/>
      <c r="D23" s="147"/>
      <c r="E23" s="147"/>
      <c r="F23" s="147"/>
      <c r="G23" s="147"/>
      <c r="H23" s="147"/>
      <c r="I23" s="147"/>
      <c r="J23" s="147"/>
      <c r="K23" s="147"/>
      <c r="L23" s="147"/>
      <c r="M23" s="147"/>
      <c r="N23" s="147"/>
      <c r="O23" s="147"/>
      <c r="P23" s="148"/>
      <c r="Q23" s="119"/>
    </row>
    <row r="24" spans="1:17" ht="20.25" customHeight="1" thickBot="1" x14ac:dyDescent="0.5">
      <c r="A24" s="144"/>
      <c r="B24" s="149"/>
      <c r="C24" s="150"/>
      <c r="D24" s="118"/>
      <c r="E24" s="118"/>
      <c r="F24" s="118"/>
      <c r="G24" s="118"/>
      <c r="H24" s="118"/>
      <c r="I24" s="118"/>
      <c r="J24" s="118"/>
      <c r="K24" s="118"/>
      <c r="L24" s="118"/>
      <c r="M24" s="118"/>
      <c r="N24" s="118"/>
      <c r="O24" s="118"/>
      <c r="P24" s="118"/>
      <c r="Q24" s="119"/>
    </row>
    <row r="25" spans="1:17" ht="20.25" customHeight="1" thickTop="1" thickBot="1" x14ac:dyDescent="0.5">
      <c r="A25" s="144"/>
      <c r="B25" s="149"/>
      <c r="C25" s="150"/>
      <c r="D25" s="1547" t="s">
        <v>369</v>
      </c>
      <c r="E25" s="1548"/>
      <c r="F25" s="118"/>
      <c r="G25" s="118"/>
      <c r="H25" s="118"/>
      <c r="I25" s="118"/>
      <c r="J25" s="118"/>
      <c r="K25" s="118"/>
      <c r="L25" s="118"/>
      <c r="M25" s="118"/>
      <c r="N25" s="118"/>
      <c r="O25" s="118"/>
      <c r="P25" s="118"/>
      <c r="Q25" s="119"/>
    </row>
    <row r="26" spans="1:17" s="118" customFormat="1" ht="7.5" customHeight="1" thickTop="1" thickBot="1" x14ac:dyDescent="0.5">
      <c r="A26" s="144"/>
      <c r="B26" s="149"/>
      <c r="C26" s="151"/>
      <c r="D26" s="152"/>
      <c r="E26" s="153"/>
      <c r="Q26" s="119"/>
    </row>
    <row r="27" spans="1:17" ht="20.25" customHeight="1" thickTop="1" thickBot="1" x14ac:dyDescent="0.45">
      <c r="A27" s="144"/>
      <c r="B27" s="149"/>
      <c r="C27" s="118"/>
      <c r="D27" s="1549" t="s">
        <v>370</v>
      </c>
      <c r="E27" s="1550"/>
      <c r="F27" s="1550"/>
      <c r="G27" s="1551"/>
      <c r="H27" s="118"/>
      <c r="I27" s="118"/>
      <c r="J27" s="118"/>
      <c r="K27" s="118"/>
      <c r="L27" s="118"/>
      <c r="M27" s="118"/>
      <c r="N27" s="118"/>
      <c r="O27" s="118"/>
      <c r="P27" s="118"/>
      <c r="Q27" s="119"/>
    </row>
    <row r="28" spans="1:17" s="118" customFormat="1" ht="7.5" customHeight="1" thickTop="1" thickBot="1" x14ac:dyDescent="0.45">
      <c r="A28" s="144"/>
      <c r="B28" s="149"/>
      <c r="D28" s="152"/>
      <c r="E28" s="153"/>
      <c r="F28" s="153"/>
      <c r="G28" s="153"/>
      <c r="Q28" s="119"/>
    </row>
    <row r="29" spans="1:17" ht="20.25" customHeight="1" thickTop="1" thickBot="1" x14ac:dyDescent="0.45">
      <c r="A29" s="144"/>
      <c r="B29" s="149"/>
      <c r="C29" s="118"/>
      <c r="D29" s="1547" t="s">
        <v>371</v>
      </c>
      <c r="E29" s="1552"/>
      <c r="F29" s="1552"/>
      <c r="G29" s="1552"/>
      <c r="H29" s="1552"/>
      <c r="I29" s="1552"/>
      <c r="J29" s="1552"/>
      <c r="K29" s="1552"/>
      <c r="L29" s="1552"/>
      <c r="M29" s="1552"/>
      <c r="N29" s="1552"/>
      <c r="O29" s="1548"/>
      <c r="P29" s="118"/>
      <c r="Q29" s="119"/>
    </row>
    <row r="30" spans="1:17" s="118" customFormat="1" ht="14.25" customHeight="1" thickTop="1" thickBot="1" x14ac:dyDescent="0.45">
      <c r="A30" s="144"/>
      <c r="B30" s="149"/>
      <c r="D30" s="154"/>
      <c r="E30" s="154"/>
      <c r="F30" s="154"/>
      <c r="G30" s="154"/>
      <c r="H30" s="154"/>
      <c r="I30" s="154"/>
      <c r="J30" s="154"/>
      <c r="K30" s="154"/>
      <c r="L30" s="154"/>
      <c r="M30" s="154"/>
      <c r="N30" s="154"/>
      <c r="O30" s="154"/>
      <c r="Q30" s="119"/>
    </row>
    <row r="31" spans="1:17" s="161" customFormat="1" ht="36.75" customHeight="1" thickTop="1" thickBot="1" x14ac:dyDescent="0.4">
      <c r="A31" s="155"/>
      <c r="B31" s="156" t="s">
        <v>372</v>
      </c>
      <c r="C31" s="157"/>
      <c r="D31" s="157"/>
      <c r="E31" s="157"/>
      <c r="F31" s="157"/>
      <c r="G31" s="157"/>
      <c r="H31" s="158"/>
      <c r="I31" s="158"/>
      <c r="J31" s="158"/>
      <c r="K31" s="158"/>
      <c r="L31" s="158"/>
      <c r="M31" s="158"/>
      <c r="N31" s="158"/>
      <c r="O31" s="158"/>
      <c r="P31" s="159"/>
      <c r="Q31" s="160"/>
    </row>
    <row r="32" spans="1:17" s="161" customFormat="1" ht="9.75" customHeight="1" thickTop="1" x14ac:dyDescent="0.35">
      <c r="A32" s="155"/>
      <c r="B32" s="162"/>
      <c r="C32" s="163"/>
      <c r="D32" s="163"/>
      <c r="E32" s="163"/>
      <c r="F32" s="163"/>
      <c r="G32" s="163"/>
      <c r="H32" s="164"/>
      <c r="I32" s="164"/>
      <c r="J32" s="164"/>
      <c r="K32" s="164"/>
      <c r="L32" s="164"/>
      <c r="M32" s="164"/>
      <c r="N32" s="164"/>
      <c r="O32" s="164"/>
      <c r="P32" s="163"/>
      <c r="Q32" s="160"/>
    </row>
    <row r="33" spans="1:17" s="161" customFormat="1" ht="20" x14ac:dyDescent="0.35">
      <c r="A33" s="155"/>
      <c r="B33" s="162"/>
      <c r="C33" s="572" t="s">
        <v>373</v>
      </c>
      <c r="D33" s="163"/>
      <c r="E33" s="163"/>
      <c r="F33" s="163"/>
      <c r="G33" s="163"/>
      <c r="H33" s="164"/>
      <c r="I33" s="164"/>
      <c r="J33" s="164"/>
      <c r="K33" s="164"/>
      <c r="L33" s="164"/>
      <c r="M33" s="164"/>
      <c r="N33" s="164"/>
      <c r="O33" s="164"/>
      <c r="P33" s="163"/>
      <c r="Q33" s="160"/>
    </row>
    <row r="34" spans="1:17" s="161" customFormat="1" ht="9.75" customHeight="1" thickBot="1" x14ac:dyDescent="0.4">
      <c r="A34" s="155"/>
      <c r="B34" s="162"/>
      <c r="C34" s="163"/>
      <c r="D34" s="163"/>
      <c r="E34" s="163"/>
      <c r="F34" s="163"/>
      <c r="G34" s="163"/>
      <c r="H34" s="164"/>
      <c r="I34" s="164"/>
      <c r="J34" s="164"/>
      <c r="K34" s="164"/>
      <c r="L34" s="164"/>
      <c r="M34" s="164"/>
      <c r="N34" s="164"/>
      <c r="O34" s="164"/>
      <c r="P34" s="163"/>
      <c r="Q34" s="160"/>
    </row>
    <row r="35" spans="1:17" ht="24.75" customHeight="1" x14ac:dyDescent="0.4">
      <c r="A35" s="117"/>
      <c r="B35" s="165" t="s">
        <v>374</v>
      </c>
      <c r="C35" s="166" t="s">
        <v>375</v>
      </c>
      <c r="D35" s="167" t="s">
        <v>354</v>
      </c>
      <c r="E35" s="167" t="s">
        <v>354</v>
      </c>
      <c r="F35" s="167" t="s">
        <v>354</v>
      </c>
      <c r="G35" s="167" t="s">
        <v>354</v>
      </c>
      <c r="H35" s="167" t="s">
        <v>354</v>
      </c>
      <c r="I35" s="167" t="s">
        <v>354</v>
      </c>
      <c r="J35" s="167" t="s">
        <v>354</v>
      </c>
      <c r="K35" s="167" t="s">
        <v>354</v>
      </c>
      <c r="L35" s="167" t="s">
        <v>354</v>
      </c>
      <c r="M35" s="167" t="s">
        <v>354</v>
      </c>
      <c r="N35" s="167" t="s">
        <v>354</v>
      </c>
      <c r="O35" s="167" t="s">
        <v>354</v>
      </c>
      <c r="P35" s="1553" t="s">
        <v>376</v>
      </c>
      <c r="Q35" s="119"/>
    </row>
    <row r="36" spans="1:17" ht="20.25" customHeight="1" x14ac:dyDescent="0.4">
      <c r="A36" s="117"/>
      <c r="B36" s="168"/>
      <c r="C36" s="169" t="s">
        <v>377</v>
      </c>
      <c r="D36" s="170" t="s">
        <v>354</v>
      </c>
      <c r="E36" s="170" t="s">
        <v>354</v>
      </c>
      <c r="F36" s="170" t="s">
        <v>354</v>
      </c>
      <c r="G36" s="170" t="s">
        <v>354</v>
      </c>
      <c r="H36" s="170" t="s">
        <v>354</v>
      </c>
      <c r="I36" s="170" t="s">
        <v>354</v>
      </c>
      <c r="J36" s="170" t="s">
        <v>354</v>
      </c>
      <c r="K36" s="170" t="s">
        <v>354</v>
      </c>
      <c r="L36" s="170" t="s">
        <v>354</v>
      </c>
      <c r="M36" s="170" t="s">
        <v>354</v>
      </c>
      <c r="N36" s="170" t="s">
        <v>354</v>
      </c>
      <c r="O36" s="170" t="s">
        <v>354</v>
      </c>
      <c r="P36" s="1554"/>
      <c r="Q36" s="119"/>
    </row>
    <row r="37" spans="1:17" ht="22.5" customHeight="1" x14ac:dyDescent="0.4">
      <c r="A37" s="117"/>
      <c r="B37" s="171">
        <v>1</v>
      </c>
      <c r="C37" s="172" t="s">
        <v>378</v>
      </c>
      <c r="D37" s="173"/>
      <c r="E37" s="173"/>
      <c r="F37" s="173"/>
      <c r="G37" s="173"/>
      <c r="H37" s="173"/>
      <c r="I37" s="173"/>
      <c r="J37" s="173"/>
      <c r="K37" s="173"/>
      <c r="L37" s="173"/>
      <c r="M37" s="173"/>
      <c r="N37" s="173"/>
      <c r="O37" s="173"/>
      <c r="P37" s="493" t="str">
        <f t="shared" ref="P37:P55" si="0">IF(COUNT(D37:O37)&gt;0,SUM(D37:O37),"")</f>
        <v/>
      </c>
      <c r="Q37" s="119"/>
    </row>
    <row r="38" spans="1:17" ht="22.5" customHeight="1" x14ac:dyDescent="0.4">
      <c r="A38" s="117"/>
      <c r="B38" s="171">
        <v>2</v>
      </c>
      <c r="C38" s="172" t="s">
        <v>379</v>
      </c>
      <c r="D38" s="173"/>
      <c r="E38" s="173"/>
      <c r="F38" s="173"/>
      <c r="G38" s="173"/>
      <c r="H38" s="173"/>
      <c r="I38" s="173"/>
      <c r="J38" s="173"/>
      <c r="K38" s="173"/>
      <c r="L38" s="173"/>
      <c r="M38" s="173"/>
      <c r="N38" s="173"/>
      <c r="O38" s="173"/>
      <c r="P38" s="493" t="str">
        <f t="shared" si="0"/>
        <v/>
      </c>
      <c r="Q38" s="119"/>
    </row>
    <row r="39" spans="1:17" ht="22.5" customHeight="1" x14ac:dyDescent="0.4">
      <c r="A39" s="117"/>
      <c r="B39" s="171">
        <v>3</v>
      </c>
      <c r="C39" s="172" t="s">
        <v>380</v>
      </c>
      <c r="D39" s="173"/>
      <c r="E39" s="173"/>
      <c r="F39" s="173"/>
      <c r="G39" s="173"/>
      <c r="H39" s="173"/>
      <c r="I39" s="173"/>
      <c r="J39" s="173"/>
      <c r="K39" s="173"/>
      <c r="L39" s="173"/>
      <c r="M39" s="173"/>
      <c r="N39" s="173"/>
      <c r="O39" s="173"/>
      <c r="P39" s="493" t="str">
        <f t="shared" si="0"/>
        <v/>
      </c>
      <c r="Q39" s="119"/>
    </row>
    <row r="40" spans="1:17" ht="22.5" customHeight="1" x14ac:dyDescent="0.4">
      <c r="A40" s="117"/>
      <c r="B40" s="171">
        <v>4</v>
      </c>
      <c r="C40" s="172" t="s">
        <v>381</v>
      </c>
      <c r="D40" s="174" t="str">
        <f t="shared" ref="D40:O40" si="1">IF(COUNT(D37:D39)&gt;0, SUM(D37:D39),"")</f>
        <v/>
      </c>
      <c r="E40" s="174" t="str">
        <f t="shared" si="1"/>
        <v/>
      </c>
      <c r="F40" s="174" t="str">
        <f t="shared" si="1"/>
        <v/>
      </c>
      <c r="G40" s="174" t="str">
        <f t="shared" si="1"/>
        <v/>
      </c>
      <c r="H40" s="174" t="str">
        <f t="shared" si="1"/>
        <v/>
      </c>
      <c r="I40" s="174" t="str">
        <f t="shared" si="1"/>
        <v/>
      </c>
      <c r="J40" s="174" t="str">
        <f t="shared" si="1"/>
        <v/>
      </c>
      <c r="K40" s="174" t="str">
        <f t="shared" si="1"/>
        <v/>
      </c>
      <c r="L40" s="174" t="str">
        <f t="shared" si="1"/>
        <v/>
      </c>
      <c r="M40" s="174" t="str">
        <f t="shared" si="1"/>
        <v/>
      </c>
      <c r="N40" s="174" t="str">
        <f t="shared" si="1"/>
        <v/>
      </c>
      <c r="O40" s="174" t="str">
        <f t="shared" si="1"/>
        <v/>
      </c>
      <c r="P40" s="493" t="str">
        <f t="shared" si="0"/>
        <v/>
      </c>
      <c r="Q40" s="119"/>
    </row>
    <row r="41" spans="1:17" ht="22.5" customHeight="1" x14ac:dyDescent="0.4">
      <c r="A41" s="117"/>
      <c r="B41" s="171">
        <v>5</v>
      </c>
      <c r="C41" s="172" t="s">
        <v>382</v>
      </c>
      <c r="D41" s="173"/>
      <c r="E41" s="173"/>
      <c r="F41" s="173"/>
      <c r="G41" s="173"/>
      <c r="H41" s="173"/>
      <c r="I41" s="173"/>
      <c r="J41" s="173"/>
      <c r="K41" s="173"/>
      <c r="L41" s="173"/>
      <c r="M41" s="173"/>
      <c r="N41" s="173"/>
      <c r="O41" s="173"/>
      <c r="P41" s="493" t="str">
        <f t="shared" si="0"/>
        <v/>
      </c>
      <c r="Q41" s="119"/>
    </row>
    <row r="42" spans="1:17" ht="22.5" customHeight="1" x14ac:dyDescent="0.4">
      <c r="A42" s="117"/>
      <c r="B42" s="171">
        <v>6</v>
      </c>
      <c r="C42" s="172" t="s">
        <v>383</v>
      </c>
      <c r="D42" s="173"/>
      <c r="E42" s="173"/>
      <c r="F42" s="173"/>
      <c r="G42" s="173"/>
      <c r="H42" s="173"/>
      <c r="I42" s="173"/>
      <c r="J42" s="173"/>
      <c r="K42" s="173"/>
      <c r="L42" s="173"/>
      <c r="M42" s="173"/>
      <c r="N42" s="173"/>
      <c r="O42" s="173"/>
      <c r="P42" s="493" t="str">
        <f t="shared" si="0"/>
        <v/>
      </c>
      <c r="Q42" s="119"/>
    </row>
    <row r="43" spans="1:17" ht="22.5" customHeight="1" x14ac:dyDescent="0.4">
      <c r="A43" s="117"/>
      <c r="B43" s="171">
        <v>7</v>
      </c>
      <c r="C43" s="172" t="s">
        <v>384</v>
      </c>
      <c r="D43" s="173"/>
      <c r="E43" s="173"/>
      <c r="F43" s="173"/>
      <c r="G43" s="173"/>
      <c r="H43" s="173"/>
      <c r="I43" s="173"/>
      <c r="J43" s="173"/>
      <c r="K43" s="173"/>
      <c r="L43" s="173"/>
      <c r="M43" s="173"/>
      <c r="N43" s="173"/>
      <c r="O43" s="173"/>
      <c r="P43" s="493" t="str">
        <f t="shared" si="0"/>
        <v/>
      </c>
      <c r="Q43" s="119"/>
    </row>
    <row r="44" spans="1:17" ht="22.5" customHeight="1" x14ac:dyDescent="0.4">
      <c r="A44" s="117"/>
      <c r="B44" s="171">
        <v>8</v>
      </c>
      <c r="C44" s="172" t="s">
        <v>385</v>
      </c>
      <c r="D44" s="174" t="str">
        <f t="shared" ref="D44:O44" si="2">IF(COUNT(D42:D43)&gt;0,(D42-D43),"")</f>
        <v/>
      </c>
      <c r="E44" s="174" t="str">
        <f t="shared" si="2"/>
        <v/>
      </c>
      <c r="F44" s="174" t="str">
        <f t="shared" si="2"/>
        <v/>
      </c>
      <c r="G44" s="174" t="str">
        <f t="shared" si="2"/>
        <v/>
      </c>
      <c r="H44" s="174" t="str">
        <f t="shared" si="2"/>
        <v/>
      </c>
      <c r="I44" s="174" t="str">
        <f t="shared" si="2"/>
        <v/>
      </c>
      <c r="J44" s="174" t="str">
        <f t="shared" si="2"/>
        <v/>
      </c>
      <c r="K44" s="174" t="str">
        <f t="shared" si="2"/>
        <v/>
      </c>
      <c r="L44" s="174" t="str">
        <f t="shared" si="2"/>
        <v/>
      </c>
      <c r="M44" s="174" t="str">
        <f t="shared" si="2"/>
        <v/>
      </c>
      <c r="N44" s="174" t="str">
        <f t="shared" si="2"/>
        <v/>
      </c>
      <c r="O44" s="174" t="str">
        <f t="shared" si="2"/>
        <v/>
      </c>
      <c r="P44" s="493" t="str">
        <f t="shared" si="0"/>
        <v/>
      </c>
      <c r="Q44" s="119"/>
    </row>
    <row r="45" spans="1:17" ht="40.5" customHeight="1" x14ac:dyDescent="0.4">
      <c r="A45" s="117"/>
      <c r="B45" s="171">
        <v>9</v>
      </c>
      <c r="C45" s="172" t="s">
        <v>386</v>
      </c>
      <c r="D45" s="173"/>
      <c r="E45" s="173"/>
      <c r="F45" s="173"/>
      <c r="G45" s="173"/>
      <c r="H45" s="173"/>
      <c r="I45" s="173"/>
      <c r="J45" s="173"/>
      <c r="K45" s="173"/>
      <c r="L45" s="173"/>
      <c r="M45" s="173"/>
      <c r="N45" s="173"/>
      <c r="O45" s="173"/>
      <c r="P45" s="493" t="str">
        <f t="shared" si="0"/>
        <v/>
      </c>
      <c r="Q45" s="119"/>
    </row>
    <row r="46" spans="1:17" ht="22.5" customHeight="1" x14ac:dyDescent="0.4">
      <c r="A46" s="117"/>
      <c r="B46" s="171">
        <v>10</v>
      </c>
      <c r="C46" s="172" t="s">
        <v>387</v>
      </c>
      <c r="D46" s="173"/>
      <c r="E46" s="173"/>
      <c r="F46" s="173"/>
      <c r="G46" s="173"/>
      <c r="H46" s="501"/>
      <c r="I46" s="501"/>
      <c r="J46" s="501"/>
      <c r="K46" s="501"/>
      <c r="L46" s="501"/>
      <c r="M46" s="501"/>
      <c r="N46" s="501"/>
      <c r="O46" s="501"/>
      <c r="P46" s="493" t="str">
        <f t="shared" si="0"/>
        <v/>
      </c>
      <c r="Q46" s="119"/>
    </row>
    <row r="47" spans="1:17" ht="40" x14ac:dyDescent="0.4">
      <c r="A47" s="117"/>
      <c r="B47" s="686">
        <v>14</v>
      </c>
      <c r="C47" s="687" t="s">
        <v>388</v>
      </c>
      <c r="D47" s="173"/>
      <c r="E47" s="173"/>
      <c r="F47" s="173"/>
      <c r="G47" s="173"/>
      <c r="H47" s="173"/>
      <c r="I47" s="173"/>
      <c r="J47" s="173"/>
      <c r="K47" s="173"/>
      <c r="L47" s="173"/>
      <c r="M47" s="173"/>
      <c r="N47" s="173"/>
      <c r="O47" s="173"/>
      <c r="P47" s="493" t="str">
        <f t="shared" si="0"/>
        <v/>
      </c>
      <c r="Q47" s="119"/>
    </row>
    <row r="48" spans="1:17" ht="40" x14ac:dyDescent="0.4">
      <c r="A48" s="117"/>
      <c r="B48" s="686">
        <v>15</v>
      </c>
      <c r="C48" s="687" t="s">
        <v>389</v>
      </c>
      <c r="D48" s="173"/>
      <c r="E48" s="173"/>
      <c r="F48" s="173"/>
      <c r="G48" s="173"/>
      <c r="H48" s="173"/>
      <c r="I48" s="173"/>
      <c r="J48" s="173"/>
      <c r="K48" s="173"/>
      <c r="L48" s="173"/>
      <c r="M48" s="173"/>
      <c r="N48" s="173"/>
      <c r="O48" s="173"/>
      <c r="P48" s="493" t="str">
        <f t="shared" si="0"/>
        <v/>
      </c>
      <c r="Q48" s="119"/>
    </row>
    <row r="49" spans="1:19" ht="43" x14ac:dyDescent="0.4">
      <c r="A49" s="117"/>
      <c r="B49" s="686">
        <v>16</v>
      </c>
      <c r="C49" s="687" t="s">
        <v>390</v>
      </c>
      <c r="D49" s="173"/>
      <c r="E49" s="173"/>
      <c r="F49" s="173"/>
      <c r="G49" s="173"/>
      <c r="H49" s="173"/>
      <c r="I49" s="173"/>
      <c r="J49" s="173"/>
      <c r="K49" s="173"/>
      <c r="L49" s="173"/>
      <c r="M49" s="173"/>
      <c r="N49" s="173"/>
      <c r="O49" s="173"/>
      <c r="P49" s="493" t="str">
        <f t="shared" si="0"/>
        <v/>
      </c>
      <c r="Q49" s="119"/>
      <c r="S49" s="669"/>
    </row>
    <row r="50" spans="1:19" ht="23" x14ac:dyDescent="0.4">
      <c r="A50" s="117"/>
      <c r="B50" s="686">
        <v>17</v>
      </c>
      <c r="C50" s="687" t="s">
        <v>391</v>
      </c>
      <c r="D50" s="173"/>
      <c r="E50" s="173"/>
      <c r="F50" s="173"/>
      <c r="G50" s="173"/>
      <c r="H50" s="173"/>
      <c r="I50" s="173"/>
      <c r="J50" s="173"/>
      <c r="K50" s="173"/>
      <c r="L50" s="173"/>
      <c r="M50" s="173"/>
      <c r="N50" s="173"/>
      <c r="O50" s="173"/>
      <c r="P50" s="493" t="str">
        <f t="shared" si="0"/>
        <v/>
      </c>
      <c r="Q50" s="119"/>
      <c r="S50" s="669"/>
    </row>
    <row r="51" spans="1:19" ht="22.5" customHeight="1" x14ac:dyDescent="0.4">
      <c r="A51" s="117"/>
      <c r="B51" s="502">
        <v>19</v>
      </c>
      <c r="C51" s="505" t="s">
        <v>392</v>
      </c>
      <c r="D51" s="173"/>
      <c r="E51" s="173"/>
      <c r="F51" s="173"/>
      <c r="G51" s="173"/>
      <c r="H51" s="173"/>
      <c r="I51" s="173"/>
      <c r="J51" s="173"/>
      <c r="K51" s="173"/>
      <c r="L51" s="173"/>
      <c r="M51" s="173"/>
      <c r="N51" s="173"/>
      <c r="O51" s="173"/>
      <c r="P51" s="493" t="str">
        <f t="shared" si="0"/>
        <v/>
      </c>
      <c r="Q51" s="119"/>
    </row>
    <row r="52" spans="1:19" ht="20" x14ac:dyDescent="0.4">
      <c r="A52" s="117"/>
      <c r="B52" s="502">
        <v>21</v>
      </c>
      <c r="C52" s="505" t="s">
        <v>393</v>
      </c>
      <c r="D52" s="173"/>
      <c r="E52" s="173"/>
      <c r="F52" s="173"/>
      <c r="G52" s="173"/>
      <c r="H52" s="173"/>
      <c r="I52" s="173"/>
      <c r="J52" s="173"/>
      <c r="K52" s="173"/>
      <c r="L52" s="173"/>
      <c r="M52" s="173"/>
      <c r="N52" s="173"/>
      <c r="O52" s="173"/>
      <c r="P52" s="493" t="str">
        <f t="shared" si="0"/>
        <v/>
      </c>
      <c r="Q52" s="119"/>
    </row>
    <row r="53" spans="1:19" ht="40.5" customHeight="1" x14ac:dyDescent="0.4">
      <c r="A53" s="139"/>
      <c r="B53" s="502"/>
      <c r="C53" s="503" t="s">
        <v>394</v>
      </c>
      <c r="D53" s="504"/>
      <c r="E53" s="504"/>
      <c r="F53" s="504"/>
      <c r="G53" s="504"/>
      <c r="H53" s="504"/>
      <c r="I53" s="504"/>
      <c r="J53" s="504"/>
      <c r="K53" s="504"/>
      <c r="L53" s="504"/>
      <c r="M53" s="504"/>
      <c r="N53" s="504"/>
      <c r="O53" s="504"/>
      <c r="P53" s="493" t="str">
        <f t="shared" si="0"/>
        <v/>
      </c>
      <c r="Q53" s="143"/>
    </row>
    <row r="54" spans="1:19" ht="40.5" customHeight="1" x14ac:dyDescent="0.4">
      <c r="A54" s="139"/>
      <c r="B54" s="502" t="s">
        <v>345</v>
      </c>
      <c r="C54" s="505" t="s">
        <v>395</v>
      </c>
      <c r="D54" s="504"/>
      <c r="E54" s="504"/>
      <c r="F54" s="504"/>
      <c r="G54" s="504"/>
      <c r="H54" s="504"/>
      <c r="I54" s="504"/>
      <c r="J54" s="504"/>
      <c r="K54" s="504"/>
      <c r="L54" s="504"/>
      <c r="M54" s="504"/>
      <c r="N54" s="504"/>
      <c r="O54" s="504"/>
      <c r="P54" s="493" t="str">
        <f t="shared" si="0"/>
        <v/>
      </c>
      <c r="Q54" s="143"/>
    </row>
    <row r="55" spans="1:19" ht="40.5" customHeight="1" x14ac:dyDescent="0.4">
      <c r="A55" s="139"/>
      <c r="B55" s="502" t="s">
        <v>346</v>
      </c>
      <c r="C55" s="505" t="s">
        <v>396</v>
      </c>
      <c r="D55" s="504"/>
      <c r="E55" s="504"/>
      <c r="F55" s="504"/>
      <c r="G55" s="504"/>
      <c r="H55" s="504"/>
      <c r="I55" s="504"/>
      <c r="J55" s="504"/>
      <c r="K55" s="504"/>
      <c r="L55" s="504"/>
      <c r="M55" s="504"/>
      <c r="N55" s="504"/>
      <c r="O55" s="504"/>
      <c r="P55" s="493" t="str">
        <f t="shared" si="0"/>
        <v/>
      </c>
      <c r="Q55" s="143"/>
    </row>
    <row r="56" spans="1:19" ht="40.5" customHeight="1" x14ac:dyDescent="0.4">
      <c r="A56" s="139"/>
      <c r="B56" s="502" t="s">
        <v>348</v>
      </c>
      <c r="C56" s="505" t="s">
        <v>397</v>
      </c>
      <c r="D56" s="504"/>
      <c r="E56" s="504"/>
      <c r="F56" s="504"/>
      <c r="G56" s="504"/>
      <c r="H56" s="504"/>
      <c r="I56" s="504"/>
      <c r="J56" s="504"/>
      <c r="K56" s="504"/>
      <c r="L56" s="504"/>
      <c r="M56" s="504"/>
      <c r="N56" s="504"/>
      <c r="O56" s="504"/>
      <c r="P56" s="493" t="str">
        <f>IF(COUNT(D56:O56)&gt;0,P41/P40,"")</f>
        <v/>
      </c>
      <c r="Q56" s="143"/>
    </row>
    <row r="57" spans="1:19" ht="20" x14ac:dyDescent="0.4">
      <c r="A57" s="139"/>
      <c r="B57" s="502" t="s">
        <v>82</v>
      </c>
      <c r="C57" s="505" t="s">
        <v>398</v>
      </c>
      <c r="D57" s="504"/>
      <c r="E57" s="504"/>
      <c r="F57" s="504"/>
      <c r="G57" s="504"/>
      <c r="H57" s="504"/>
      <c r="I57" s="504"/>
      <c r="J57" s="504"/>
      <c r="K57" s="504"/>
      <c r="L57" s="504"/>
      <c r="M57" s="504"/>
      <c r="N57" s="504"/>
      <c r="O57" s="504"/>
      <c r="P57" s="506"/>
      <c r="Q57" s="143"/>
    </row>
    <row r="58" spans="1:19" ht="25.5" customHeight="1" thickBot="1" x14ac:dyDescent="0.45">
      <c r="A58" s="139"/>
      <c r="B58" s="507" t="s">
        <v>350</v>
      </c>
      <c r="C58" s="508" t="s">
        <v>399</v>
      </c>
      <c r="D58" s="509"/>
      <c r="E58" s="509"/>
      <c r="F58" s="509"/>
      <c r="G58" s="509"/>
      <c r="H58" s="509"/>
      <c r="I58" s="509"/>
      <c r="J58" s="509"/>
      <c r="K58" s="509"/>
      <c r="L58" s="509"/>
      <c r="M58" s="509"/>
      <c r="N58" s="509"/>
      <c r="O58" s="509"/>
      <c r="P58" s="510"/>
      <c r="Q58" s="143"/>
    </row>
    <row r="59" spans="1:19" ht="20.5" x14ac:dyDescent="0.45">
      <c r="A59" s="139"/>
      <c r="B59" s="688" t="s">
        <v>400</v>
      </c>
      <c r="C59" s="689" t="s">
        <v>401</v>
      </c>
      <c r="D59" s="690"/>
      <c r="E59" s="690"/>
      <c r="F59" s="690"/>
      <c r="G59" s="690"/>
      <c r="H59" s="691"/>
      <c r="I59" s="691"/>
      <c r="J59" s="691"/>
      <c r="K59" s="691"/>
      <c r="L59" s="691"/>
      <c r="M59" s="691"/>
      <c r="N59" s="691"/>
      <c r="O59" s="176"/>
      <c r="P59" s="177"/>
      <c r="Q59" s="143"/>
    </row>
    <row r="60" spans="1:19" ht="23.5" x14ac:dyDescent="0.45">
      <c r="A60" s="139"/>
      <c r="B60" s="692" t="s">
        <v>31</v>
      </c>
      <c r="C60" s="693" t="s">
        <v>402</v>
      </c>
      <c r="D60" s="690"/>
      <c r="E60" s="690"/>
      <c r="F60" s="690"/>
      <c r="G60" s="690"/>
      <c r="H60" s="691"/>
      <c r="I60" s="691"/>
      <c r="J60" s="691"/>
      <c r="K60" s="691"/>
      <c r="L60" s="691"/>
      <c r="M60" s="691"/>
      <c r="N60" s="691"/>
      <c r="O60" s="176"/>
      <c r="P60" s="177"/>
      <c r="Q60" s="143"/>
    </row>
    <row r="61" spans="1:19" ht="15.75" customHeight="1" thickBot="1" x14ac:dyDescent="0.5">
      <c r="A61" s="139"/>
      <c r="B61" s="494"/>
      <c r="C61" s="495"/>
      <c r="D61" s="175"/>
      <c r="E61" s="175"/>
      <c r="F61" s="175"/>
      <c r="G61" s="175"/>
      <c r="H61" s="176"/>
      <c r="I61" s="176"/>
      <c r="J61" s="176"/>
      <c r="K61" s="176"/>
      <c r="L61" s="176"/>
      <c r="M61" s="176"/>
      <c r="N61" s="176"/>
      <c r="O61" s="176"/>
      <c r="P61" s="177"/>
      <c r="Q61" s="143"/>
    </row>
    <row r="62" spans="1:19" ht="44.25" customHeight="1" x14ac:dyDescent="0.4">
      <c r="A62" s="139"/>
      <c r="B62" s="1555" t="s">
        <v>403</v>
      </c>
      <c r="C62" s="1556"/>
      <c r="D62" s="1556"/>
      <c r="E62" s="1556"/>
      <c r="F62" s="1556"/>
      <c r="G62" s="1556"/>
      <c r="H62" s="1556"/>
      <c r="I62" s="1556"/>
      <c r="J62" s="1556"/>
      <c r="K62" s="1556"/>
      <c r="L62" s="1556"/>
      <c r="M62" s="1556"/>
      <c r="N62" s="1556"/>
      <c r="O62" s="1556"/>
      <c r="P62" s="1557"/>
      <c r="Q62" s="143"/>
    </row>
    <row r="63" spans="1:19" ht="49.5" customHeight="1" x14ac:dyDescent="0.4">
      <c r="A63" s="139"/>
      <c r="B63" s="511" t="s">
        <v>351</v>
      </c>
      <c r="C63" s="513" t="s">
        <v>404</v>
      </c>
      <c r="D63" s="590"/>
      <c r="E63" s="590"/>
      <c r="F63" s="590"/>
      <c r="G63" s="590"/>
      <c r="H63" s="590"/>
      <c r="I63" s="590"/>
      <c r="J63" s="590"/>
      <c r="K63" s="590"/>
      <c r="L63" s="590"/>
      <c r="M63" s="590"/>
      <c r="N63" s="590"/>
      <c r="O63" s="590"/>
      <c r="P63" s="591" t="str">
        <f>IF(COUNT(D63:O63)&gt;0,SUM(D63:O63),"")</f>
        <v/>
      </c>
      <c r="Q63" s="143"/>
    </row>
    <row r="64" spans="1:19" ht="49.5" customHeight="1" x14ac:dyDescent="0.4">
      <c r="A64" s="139"/>
      <c r="B64" s="512"/>
      <c r="C64" s="503" t="s">
        <v>405</v>
      </c>
      <c r="D64" s="504"/>
      <c r="E64" s="504"/>
      <c r="F64" s="504"/>
      <c r="G64" s="504"/>
      <c r="H64" s="504"/>
      <c r="I64" s="504"/>
      <c r="J64" s="504"/>
      <c r="K64" s="504"/>
      <c r="L64" s="504"/>
      <c r="M64" s="504"/>
      <c r="N64" s="504"/>
      <c r="O64" s="504"/>
      <c r="P64" s="493"/>
      <c r="Q64" s="143"/>
    </row>
    <row r="65" spans="1:19" ht="45" customHeight="1" x14ac:dyDescent="0.4">
      <c r="A65" s="139"/>
      <c r="B65" s="502" t="s">
        <v>352</v>
      </c>
      <c r="C65" s="505" t="s">
        <v>397</v>
      </c>
      <c r="D65" s="504" t="str">
        <f>IF(COUNT(D40,D41,D47,D48,D49,D63)&gt;0,(D41/(D40-D47-D48-D49-D63)),"")</f>
        <v/>
      </c>
      <c r="E65" s="504" t="str">
        <f t="shared" ref="E65:O65" si="3">IF(COUNT(E40,E41,E47,E48,E49,E63)&gt;0,(E41/(E40-E47-E48-E49-E63)),"")</f>
        <v/>
      </c>
      <c r="F65" s="504" t="str">
        <f t="shared" si="3"/>
        <v/>
      </c>
      <c r="G65" s="504" t="str">
        <f t="shared" si="3"/>
        <v/>
      </c>
      <c r="H65" s="504" t="str">
        <f t="shared" si="3"/>
        <v/>
      </c>
      <c r="I65" s="504" t="str">
        <f t="shared" si="3"/>
        <v/>
      </c>
      <c r="J65" s="504" t="str">
        <f t="shared" si="3"/>
        <v/>
      </c>
      <c r="K65" s="504" t="str">
        <f t="shared" si="3"/>
        <v/>
      </c>
      <c r="L65" s="504" t="str">
        <f t="shared" si="3"/>
        <v/>
      </c>
      <c r="M65" s="504" t="str">
        <f t="shared" si="3"/>
        <v/>
      </c>
      <c r="N65" s="504" t="str">
        <f t="shared" si="3"/>
        <v/>
      </c>
      <c r="O65" s="504" t="str">
        <f t="shared" si="3"/>
        <v/>
      </c>
      <c r="P65" s="694" t="str">
        <f>IF(COUNT(D65:O65)&gt;0,IFERROR((P41/(IF(P40="",0,P40)-IF(P47="",0,P47)-IF(P48="",0,P48)-IF(P49="",0,P49)-IF(P63="",0,P63))),""),"")</f>
        <v/>
      </c>
      <c r="Q65" s="143"/>
      <c r="S65" s="669"/>
    </row>
    <row r="66" spans="1:19" ht="20" x14ac:dyDescent="0.4">
      <c r="A66" s="139"/>
      <c r="B66" s="502" t="s">
        <v>406</v>
      </c>
      <c r="C66" s="505" t="s">
        <v>398</v>
      </c>
      <c r="D66" s="504" t="str">
        <f t="shared" ref="D66:O66" si="4">IF(COUNT(D57)&gt;0,(D57),"")</f>
        <v/>
      </c>
      <c r="E66" s="504" t="str">
        <f t="shared" si="4"/>
        <v/>
      </c>
      <c r="F66" s="504" t="str">
        <f t="shared" si="4"/>
        <v/>
      </c>
      <c r="G66" s="504" t="str">
        <f t="shared" si="4"/>
        <v/>
      </c>
      <c r="H66" s="504" t="str">
        <f t="shared" si="4"/>
        <v/>
      </c>
      <c r="I66" s="504" t="str">
        <f t="shared" si="4"/>
        <v/>
      </c>
      <c r="J66" s="504" t="str">
        <f t="shared" si="4"/>
        <v/>
      </c>
      <c r="K66" s="504" t="str">
        <f t="shared" si="4"/>
        <v/>
      </c>
      <c r="L66" s="504" t="str">
        <f t="shared" si="4"/>
        <v/>
      </c>
      <c r="M66" s="504" t="str">
        <f t="shared" si="4"/>
        <v/>
      </c>
      <c r="N66" s="504" t="str">
        <f t="shared" si="4"/>
        <v/>
      </c>
      <c r="O66" s="504" t="str">
        <f t="shared" si="4"/>
        <v/>
      </c>
      <c r="P66" s="506"/>
      <c r="Q66" s="143"/>
    </row>
    <row r="67" spans="1:19" ht="20.5" thickBot="1" x14ac:dyDescent="0.45">
      <c r="A67" s="139"/>
      <c r="B67" s="507" t="s">
        <v>407</v>
      </c>
      <c r="C67" s="508" t="s">
        <v>399</v>
      </c>
      <c r="D67" s="695" t="str">
        <f>IF(COUNT(D39,D40,D47,D48,D49,D63)&gt;0,IFERROR((D39/(D40-D47-D48-D49-D63)),""),"")</f>
        <v/>
      </c>
      <c r="E67" s="695" t="str">
        <f t="shared" ref="E67:O67" si="5">IF(COUNT(E39,E40,E47,E48,E49,E63)&gt;0,IFERROR((E39/(E40-E47-E48-E49-E63)),""),"")</f>
        <v/>
      </c>
      <c r="F67" s="695" t="str">
        <f t="shared" si="5"/>
        <v/>
      </c>
      <c r="G67" s="695" t="str">
        <f t="shared" si="5"/>
        <v/>
      </c>
      <c r="H67" s="695" t="str">
        <f t="shared" si="5"/>
        <v/>
      </c>
      <c r="I67" s="695" t="str">
        <f t="shared" si="5"/>
        <v/>
      </c>
      <c r="J67" s="695" t="str">
        <f t="shared" si="5"/>
        <v/>
      </c>
      <c r="K67" s="695" t="str">
        <f t="shared" si="5"/>
        <v/>
      </c>
      <c r="L67" s="695" t="str">
        <f t="shared" si="5"/>
        <v/>
      </c>
      <c r="M67" s="695" t="str">
        <f t="shared" si="5"/>
        <v/>
      </c>
      <c r="N67" s="695" t="str">
        <f t="shared" si="5"/>
        <v/>
      </c>
      <c r="O67" s="695" t="str">
        <f t="shared" si="5"/>
        <v/>
      </c>
      <c r="P67" s="510"/>
      <c r="Q67" s="143"/>
      <c r="S67" s="669"/>
    </row>
    <row r="68" spans="1:19" ht="33.75" customHeight="1" thickBot="1" x14ac:dyDescent="0.45">
      <c r="A68" s="593"/>
      <c r="B68" s="594"/>
      <c r="C68" s="204"/>
      <c r="D68" s="205"/>
      <c r="E68" s="205"/>
      <c r="F68" s="205"/>
      <c r="G68" s="205"/>
      <c r="H68" s="206"/>
      <c r="I68" s="207"/>
      <c r="J68" s="207"/>
      <c r="K68" s="207"/>
      <c r="L68" s="207"/>
      <c r="M68" s="207"/>
      <c r="N68" s="207"/>
      <c r="O68" s="207"/>
      <c r="P68" s="207"/>
      <c r="Q68" s="208"/>
    </row>
    <row r="69" spans="1:19" ht="20.25" customHeight="1" x14ac:dyDescent="0.4">
      <c r="A69" s="139"/>
      <c r="B69" s="573"/>
      <c r="C69" s="574" t="s">
        <v>408</v>
      </c>
      <c r="D69" s="175"/>
      <c r="E69" s="175"/>
      <c r="F69" s="175"/>
      <c r="G69" s="175"/>
      <c r="H69" s="176"/>
      <c r="I69" s="176"/>
      <c r="J69" s="176"/>
      <c r="K69" s="176"/>
      <c r="L69" s="176"/>
      <c r="M69" s="176"/>
      <c r="N69" s="176"/>
      <c r="O69" s="176"/>
      <c r="P69" s="177"/>
      <c r="Q69" s="143"/>
    </row>
    <row r="70" spans="1:19" s="161" customFormat="1" ht="18" customHeight="1" thickBot="1" x14ac:dyDescent="0.45">
      <c r="A70" s="155"/>
      <c r="B70" s="162"/>
      <c r="C70" s="572"/>
      <c r="D70" s="163"/>
      <c r="E70" s="163"/>
      <c r="F70" s="163"/>
      <c r="G70" s="163"/>
      <c r="H70" s="164"/>
      <c r="I70" s="164"/>
      <c r="J70" s="164"/>
      <c r="K70" s="164"/>
      <c r="L70" s="164"/>
      <c r="M70" s="164"/>
      <c r="N70" s="164"/>
      <c r="O70" s="164"/>
      <c r="P70" s="163"/>
      <c r="Q70" s="143"/>
    </row>
    <row r="71" spans="1:19" s="580" customFormat="1" ht="24.75" customHeight="1" x14ac:dyDescent="0.4">
      <c r="A71" s="575"/>
      <c r="B71" s="576" t="s">
        <v>374</v>
      </c>
      <c r="C71" s="577" t="s">
        <v>375</v>
      </c>
      <c r="D71" s="578" t="s">
        <v>354</v>
      </c>
      <c r="E71" s="578" t="s">
        <v>354</v>
      </c>
      <c r="F71" s="578" t="s">
        <v>354</v>
      </c>
      <c r="G71" s="578" t="s">
        <v>354</v>
      </c>
      <c r="H71" s="578" t="s">
        <v>354</v>
      </c>
      <c r="I71" s="578" t="s">
        <v>354</v>
      </c>
      <c r="J71" s="578" t="s">
        <v>354</v>
      </c>
      <c r="K71" s="578" t="s">
        <v>354</v>
      </c>
      <c r="L71" s="578" t="s">
        <v>354</v>
      </c>
      <c r="M71" s="578" t="s">
        <v>354</v>
      </c>
      <c r="N71" s="578" t="s">
        <v>354</v>
      </c>
      <c r="O71" s="578" t="s">
        <v>354</v>
      </c>
      <c r="P71" s="1561" t="s">
        <v>376</v>
      </c>
      <c r="Q71" s="579"/>
    </row>
    <row r="72" spans="1:19" s="580" customFormat="1" ht="20.25" customHeight="1" x14ac:dyDescent="0.4">
      <c r="A72" s="575"/>
      <c r="B72" s="581"/>
      <c r="C72" s="582" t="s">
        <v>377</v>
      </c>
      <c r="D72" s="583" t="s">
        <v>354</v>
      </c>
      <c r="E72" s="583" t="s">
        <v>354</v>
      </c>
      <c r="F72" s="583" t="s">
        <v>354</v>
      </c>
      <c r="G72" s="583" t="s">
        <v>354</v>
      </c>
      <c r="H72" s="583" t="s">
        <v>354</v>
      </c>
      <c r="I72" s="583" t="s">
        <v>354</v>
      </c>
      <c r="J72" s="583" t="s">
        <v>354</v>
      </c>
      <c r="K72" s="583" t="s">
        <v>354</v>
      </c>
      <c r="L72" s="583" t="s">
        <v>354</v>
      </c>
      <c r="M72" s="583" t="s">
        <v>354</v>
      </c>
      <c r="N72" s="583" t="s">
        <v>354</v>
      </c>
      <c r="O72" s="583" t="s">
        <v>354</v>
      </c>
      <c r="P72" s="1562"/>
      <c r="Q72" s="579"/>
    </row>
    <row r="73" spans="1:19" s="580" customFormat="1" ht="22.5" customHeight="1" x14ac:dyDescent="0.4">
      <c r="A73" s="575"/>
      <c r="B73" s="584">
        <v>1</v>
      </c>
      <c r="C73" s="585" t="s">
        <v>378</v>
      </c>
      <c r="D73" s="173"/>
      <c r="E73" s="173"/>
      <c r="F73" s="173"/>
      <c r="G73" s="173"/>
      <c r="H73" s="173"/>
      <c r="I73" s="173"/>
      <c r="J73" s="173"/>
      <c r="K73" s="173"/>
      <c r="L73" s="173"/>
      <c r="M73" s="173"/>
      <c r="N73" s="173"/>
      <c r="O73" s="173"/>
      <c r="P73" s="493" t="str">
        <f t="shared" ref="P73:P88" si="6">IF(COUNT(D73:O73)&gt;0,SUM(D73:O73),"")</f>
        <v/>
      </c>
      <c r="Q73" s="579"/>
    </row>
    <row r="74" spans="1:19" s="580" customFormat="1" ht="22.5" customHeight="1" x14ac:dyDescent="0.4">
      <c r="A74" s="575"/>
      <c r="B74" s="584">
        <v>2</v>
      </c>
      <c r="C74" s="585" t="s">
        <v>379</v>
      </c>
      <c r="D74" s="173"/>
      <c r="E74" s="173"/>
      <c r="F74" s="173"/>
      <c r="G74" s="173"/>
      <c r="H74" s="173"/>
      <c r="I74" s="173"/>
      <c r="J74" s="173"/>
      <c r="K74" s="173"/>
      <c r="L74" s="173"/>
      <c r="M74" s="173"/>
      <c r="N74" s="173"/>
      <c r="O74" s="173"/>
      <c r="P74" s="493" t="str">
        <f t="shared" si="6"/>
        <v/>
      </c>
      <c r="Q74" s="579"/>
    </row>
    <row r="75" spans="1:19" s="580" customFormat="1" ht="22.5" customHeight="1" x14ac:dyDescent="0.4">
      <c r="A75" s="575"/>
      <c r="B75" s="584">
        <v>3</v>
      </c>
      <c r="C75" s="585" t="s">
        <v>380</v>
      </c>
      <c r="D75" s="173"/>
      <c r="E75" s="173"/>
      <c r="F75" s="173"/>
      <c r="G75" s="173"/>
      <c r="H75" s="173"/>
      <c r="I75" s="173"/>
      <c r="J75" s="173"/>
      <c r="K75" s="173"/>
      <c r="L75" s="173"/>
      <c r="M75" s="173"/>
      <c r="N75" s="173"/>
      <c r="O75" s="173"/>
      <c r="P75" s="493" t="str">
        <f t="shared" si="6"/>
        <v/>
      </c>
      <c r="Q75" s="579"/>
    </row>
    <row r="76" spans="1:19" s="580" customFormat="1" ht="22.5" customHeight="1" x14ac:dyDescent="0.4">
      <c r="A76" s="575"/>
      <c r="B76" s="584">
        <v>4</v>
      </c>
      <c r="C76" s="585" t="s">
        <v>381</v>
      </c>
      <c r="D76" s="174" t="str">
        <f>IF(COUNT(D73:D75)&gt;0, SUM(D73:D75),"")</f>
        <v/>
      </c>
      <c r="E76" s="174" t="str">
        <f t="shared" ref="E76:O76" si="7">IF(COUNT(E73:E75)&gt;0, SUM(E73:E75),"")</f>
        <v/>
      </c>
      <c r="F76" s="174" t="str">
        <f t="shared" si="7"/>
        <v/>
      </c>
      <c r="G76" s="174" t="str">
        <f t="shared" si="7"/>
        <v/>
      </c>
      <c r="H76" s="174" t="str">
        <f t="shared" si="7"/>
        <v/>
      </c>
      <c r="I76" s="174" t="str">
        <f t="shared" si="7"/>
        <v/>
      </c>
      <c r="J76" s="174" t="str">
        <f t="shared" si="7"/>
        <v/>
      </c>
      <c r="K76" s="174" t="str">
        <f t="shared" si="7"/>
        <v/>
      </c>
      <c r="L76" s="174" t="str">
        <f t="shared" si="7"/>
        <v/>
      </c>
      <c r="M76" s="174" t="str">
        <f t="shared" si="7"/>
        <v/>
      </c>
      <c r="N76" s="174" t="str">
        <f t="shared" si="7"/>
        <v/>
      </c>
      <c r="O76" s="174" t="str">
        <f t="shared" si="7"/>
        <v/>
      </c>
      <c r="P76" s="493" t="str">
        <f t="shared" si="6"/>
        <v/>
      </c>
      <c r="Q76" s="579"/>
    </row>
    <row r="77" spans="1:19" s="580" customFormat="1" ht="22.5" customHeight="1" x14ac:dyDescent="0.4">
      <c r="A77" s="575"/>
      <c r="B77" s="584">
        <v>5</v>
      </c>
      <c r="C77" s="585" t="s">
        <v>382</v>
      </c>
      <c r="D77" s="173"/>
      <c r="E77" s="173"/>
      <c r="F77" s="173"/>
      <c r="G77" s="173"/>
      <c r="H77" s="173"/>
      <c r="I77" s="173"/>
      <c r="J77" s="173"/>
      <c r="K77" s="173"/>
      <c r="L77" s="173"/>
      <c r="M77" s="173"/>
      <c r="N77" s="173"/>
      <c r="O77" s="173"/>
      <c r="P77" s="493" t="str">
        <f t="shared" si="6"/>
        <v/>
      </c>
      <c r="Q77" s="579"/>
    </row>
    <row r="78" spans="1:19" s="580" customFormat="1" ht="22.5" customHeight="1" x14ac:dyDescent="0.4">
      <c r="A78" s="575"/>
      <c r="B78" s="584">
        <v>6</v>
      </c>
      <c r="C78" s="585" t="s">
        <v>383</v>
      </c>
      <c r="D78" s="173"/>
      <c r="E78" s="173"/>
      <c r="F78" s="173"/>
      <c r="G78" s="173"/>
      <c r="H78" s="173"/>
      <c r="I78" s="173"/>
      <c r="J78" s="173"/>
      <c r="K78" s="173"/>
      <c r="L78" s="173"/>
      <c r="M78" s="173"/>
      <c r="N78" s="173"/>
      <c r="O78" s="173"/>
      <c r="P78" s="493" t="str">
        <f t="shared" si="6"/>
        <v/>
      </c>
      <c r="Q78" s="579"/>
    </row>
    <row r="79" spans="1:19" s="580" customFormat="1" ht="22.5" customHeight="1" x14ac:dyDescent="0.4">
      <c r="A79" s="575"/>
      <c r="B79" s="584">
        <v>7</v>
      </c>
      <c r="C79" s="585" t="s">
        <v>384</v>
      </c>
      <c r="D79" s="173"/>
      <c r="E79" s="173"/>
      <c r="F79" s="173"/>
      <c r="G79" s="173"/>
      <c r="H79" s="173"/>
      <c r="I79" s="173"/>
      <c r="J79" s="173"/>
      <c r="K79" s="173"/>
      <c r="L79" s="173"/>
      <c r="M79" s="173"/>
      <c r="N79" s="173"/>
      <c r="O79" s="173"/>
      <c r="P79" s="493" t="str">
        <f t="shared" si="6"/>
        <v/>
      </c>
      <c r="Q79" s="579"/>
    </row>
    <row r="80" spans="1:19" s="580" customFormat="1" ht="22.5" customHeight="1" x14ac:dyDescent="0.4">
      <c r="A80" s="575"/>
      <c r="B80" s="584">
        <v>8</v>
      </c>
      <c r="C80" s="585" t="s">
        <v>385</v>
      </c>
      <c r="D80" s="174" t="str">
        <f t="shared" ref="D80:O80" si="8">IF(COUNT(D78:D79)&gt;0,(D78-D79),"")</f>
        <v/>
      </c>
      <c r="E80" s="174" t="str">
        <f t="shared" si="8"/>
        <v/>
      </c>
      <c r="F80" s="174" t="str">
        <f t="shared" si="8"/>
        <v/>
      </c>
      <c r="G80" s="174" t="str">
        <f t="shared" si="8"/>
        <v/>
      </c>
      <c r="H80" s="174" t="str">
        <f t="shared" si="8"/>
        <v/>
      </c>
      <c r="I80" s="174" t="str">
        <f t="shared" si="8"/>
        <v/>
      </c>
      <c r="J80" s="174" t="str">
        <f t="shared" si="8"/>
        <v/>
      </c>
      <c r="K80" s="174" t="str">
        <f t="shared" si="8"/>
        <v/>
      </c>
      <c r="L80" s="174" t="str">
        <f t="shared" si="8"/>
        <v/>
      </c>
      <c r="M80" s="174" t="str">
        <f t="shared" si="8"/>
        <v/>
      </c>
      <c r="N80" s="174" t="str">
        <f t="shared" si="8"/>
        <v/>
      </c>
      <c r="O80" s="174" t="str">
        <f t="shared" si="8"/>
        <v/>
      </c>
      <c r="P80" s="493" t="str">
        <f t="shared" si="6"/>
        <v/>
      </c>
      <c r="Q80" s="579"/>
    </row>
    <row r="81" spans="1:19" s="580" customFormat="1" ht="40.5" customHeight="1" x14ac:dyDescent="0.4">
      <c r="A81" s="575"/>
      <c r="B81" s="584">
        <v>9</v>
      </c>
      <c r="C81" s="585" t="s">
        <v>386</v>
      </c>
      <c r="D81" s="173"/>
      <c r="E81" s="173"/>
      <c r="F81" s="173"/>
      <c r="G81" s="173"/>
      <c r="H81" s="173"/>
      <c r="I81" s="173"/>
      <c r="J81" s="173"/>
      <c r="K81" s="173"/>
      <c r="L81" s="173"/>
      <c r="M81" s="173"/>
      <c r="N81" s="173"/>
      <c r="O81" s="173"/>
      <c r="P81" s="493" t="str">
        <f t="shared" si="6"/>
        <v/>
      </c>
      <c r="Q81" s="579"/>
    </row>
    <row r="82" spans="1:19" s="580" customFormat="1" ht="22.5" customHeight="1" x14ac:dyDescent="0.4">
      <c r="A82" s="575"/>
      <c r="B82" s="672">
        <v>10</v>
      </c>
      <c r="C82" s="673" t="s">
        <v>387</v>
      </c>
      <c r="D82" s="674"/>
      <c r="E82" s="674"/>
      <c r="F82" s="674"/>
      <c r="G82" s="674"/>
      <c r="H82" s="675"/>
      <c r="I82" s="675"/>
      <c r="J82" s="675"/>
      <c r="K82" s="675"/>
      <c r="L82" s="675"/>
      <c r="M82" s="675"/>
      <c r="N82" s="675"/>
      <c r="O82" s="675"/>
      <c r="P82" s="676" t="str">
        <f t="shared" si="6"/>
        <v/>
      </c>
      <c r="Q82" s="579"/>
    </row>
    <row r="83" spans="1:19" s="580" customFormat="1" ht="40" x14ac:dyDescent="0.4">
      <c r="A83" s="575"/>
      <c r="B83" s="696">
        <v>14</v>
      </c>
      <c r="C83" s="687" t="s">
        <v>388</v>
      </c>
      <c r="D83" s="173"/>
      <c r="E83" s="173"/>
      <c r="F83" s="173"/>
      <c r="G83" s="173"/>
      <c r="H83" s="173"/>
      <c r="I83" s="173"/>
      <c r="J83" s="173"/>
      <c r="K83" s="173"/>
      <c r="L83" s="173"/>
      <c r="M83" s="173"/>
      <c r="N83" s="173"/>
      <c r="O83" s="173"/>
      <c r="P83" s="493" t="str">
        <f t="shared" si="6"/>
        <v/>
      </c>
      <c r="Q83" s="579"/>
    </row>
    <row r="84" spans="1:19" s="580" customFormat="1" ht="40" x14ac:dyDescent="0.4">
      <c r="A84" s="575"/>
      <c r="B84" s="696">
        <v>15</v>
      </c>
      <c r="C84" s="687" t="s">
        <v>389</v>
      </c>
      <c r="D84" s="173"/>
      <c r="E84" s="173"/>
      <c r="F84" s="173"/>
      <c r="G84" s="173"/>
      <c r="H84" s="173"/>
      <c r="I84" s="173"/>
      <c r="J84" s="173"/>
      <c r="K84" s="173"/>
      <c r="L84" s="173"/>
      <c r="M84" s="173"/>
      <c r="N84" s="173"/>
      <c r="O84" s="173"/>
      <c r="P84" s="493" t="str">
        <f t="shared" si="6"/>
        <v/>
      </c>
      <c r="Q84" s="579"/>
    </row>
    <row r="85" spans="1:19" s="580" customFormat="1" ht="43" x14ac:dyDescent="0.4">
      <c r="A85" s="575"/>
      <c r="B85" s="696">
        <v>16</v>
      </c>
      <c r="C85" s="687" t="s">
        <v>390</v>
      </c>
      <c r="D85" s="173"/>
      <c r="E85" s="173"/>
      <c r="F85" s="173"/>
      <c r="G85" s="173"/>
      <c r="H85" s="173"/>
      <c r="I85" s="173"/>
      <c r="J85" s="173"/>
      <c r="K85" s="173"/>
      <c r="L85" s="173"/>
      <c r="M85" s="173"/>
      <c r="N85" s="173"/>
      <c r="O85" s="173"/>
      <c r="P85" s="493" t="str">
        <f t="shared" si="6"/>
        <v/>
      </c>
      <c r="Q85" s="579"/>
      <c r="S85" s="669"/>
    </row>
    <row r="86" spans="1:19" s="580" customFormat="1" ht="23" x14ac:dyDescent="0.4">
      <c r="A86" s="575"/>
      <c r="B86" s="696">
        <v>17</v>
      </c>
      <c r="C86" s="687" t="s">
        <v>391</v>
      </c>
      <c r="D86" s="173"/>
      <c r="E86" s="173"/>
      <c r="F86" s="173"/>
      <c r="G86" s="173"/>
      <c r="H86" s="173"/>
      <c r="I86" s="173"/>
      <c r="J86" s="173"/>
      <c r="K86" s="173"/>
      <c r="L86" s="173"/>
      <c r="M86" s="173"/>
      <c r="N86" s="173"/>
      <c r="O86" s="173"/>
      <c r="P86" s="493" t="str">
        <f t="shared" si="6"/>
        <v/>
      </c>
      <c r="Q86" s="579"/>
      <c r="S86" s="669"/>
    </row>
    <row r="87" spans="1:19" s="580" customFormat="1" ht="22.5" customHeight="1" x14ac:dyDescent="0.4">
      <c r="A87" s="575"/>
      <c r="B87" s="697">
        <v>19</v>
      </c>
      <c r="C87" s="505" t="s">
        <v>392</v>
      </c>
      <c r="D87" s="173"/>
      <c r="E87" s="173"/>
      <c r="F87" s="173"/>
      <c r="G87" s="173"/>
      <c r="H87" s="173"/>
      <c r="I87" s="173"/>
      <c r="J87" s="173"/>
      <c r="K87" s="173"/>
      <c r="L87" s="173"/>
      <c r="M87" s="173"/>
      <c r="N87" s="173"/>
      <c r="O87" s="173"/>
      <c r="P87" s="493" t="str">
        <f t="shared" si="6"/>
        <v/>
      </c>
      <c r="Q87" s="579"/>
    </row>
    <row r="88" spans="1:19" s="580" customFormat="1" ht="40.5" customHeight="1" x14ac:dyDescent="0.4">
      <c r="A88" s="575"/>
      <c r="B88" s="697">
        <v>21</v>
      </c>
      <c r="C88" s="505" t="s">
        <v>393</v>
      </c>
      <c r="D88" s="173"/>
      <c r="E88" s="173"/>
      <c r="F88" s="173"/>
      <c r="G88" s="173"/>
      <c r="H88" s="173"/>
      <c r="I88" s="173"/>
      <c r="J88" s="173"/>
      <c r="K88" s="173"/>
      <c r="L88" s="173"/>
      <c r="M88" s="173"/>
      <c r="N88" s="173"/>
      <c r="O88" s="173"/>
      <c r="P88" s="493" t="str">
        <f t="shared" si="6"/>
        <v/>
      </c>
      <c r="Q88" s="579"/>
    </row>
    <row r="89" spans="1:19" ht="40.5" customHeight="1" x14ac:dyDescent="0.4">
      <c r="A89" s="139"/>
      <c r="B89" s="502"/>
      <c r="C89" s="503" t="s">
        <v>394</v>
      </c>
      <c r="D89" s="670"/>
      <c r="E89" s="670"/>
      <c r="F89" s="670"/>
      <c r="G89" s="670"/>
      <c r="H89" s="670"/>
      <c r="I89" s="670"/>
      <c r="J89" s="670"/>
      <c r="K89" s="670"/>
      <c r="L89" s="670"/>
      <c r="M89" s="670"/>
      <c r="N89" s="670"/>
      <c r="O89" s="670"/>
      <c r="P89" s="671" t="str">
        <f>IF(COUNT(D89:O89)&gt;0,SUM(D89:O89),"")</f>
        <v/>
      </c>
      <c r="Q89" s="143"/>
    </row>
    <row r="90" spans="1:19" ht="40.5" customHeight="1" x14ac:dyDescent="0.4">
      <c r="A90" s="139"/>
      <c r="B90" s="502" t="s">
        <v>345</v>
      </c>
      <c r="C90" s="505" t="s">
        <v>395</v>
      </c>
      <c r="D90" s="504"/>
      <c r="E90" s="504"/>
      <c r="F90" s="504"/>
      <c r="G90" s="504"/>
      <c r="H90" s="504"/>
      <c r="I90" s="504"/>
      <c r="J90" s="504"/>
      <c r="K90" s="504"/>
      <c r="L90" s="504"/>
      <c r="M90" s="504"/>
      <c r="N90" s="504"/>
      <c r="O90" s="504"/>
      <c r="P90" s="493" t="str">
        <f>IF(COUNT(D90:O90)&gt;0,SUM(D90:O90),"")</f>
        <v/>
      </c>
      <c r="Q90" s="143"/>
    </row>
    <row r="91" spans="1:19" ht="40.5" customHeight="1" x14ac:dyDescent="0.4">
      <c r="A91" s="139"/>
      <c r="B91" s="502" t="s">
        <v>346</v>
      </c>
      <c r="C91" s="505" t="s">
        <v>396</v>
      </c>
      <c r="D91" s="504"/>
      <c r="E91" s="504"/>
      <c r="F91" s="504"/>
      <c r="G91" s="504"/>
      <c r="H91" s="504"/>
      <c r="I91" s="504"/>
      <c r="J91" s="504"/>
      <c r="K91" s="504"/>
      <c r="L91" s="504"/>
      <c r="M91" s="504"/>
      <c r="N91" s="504"/>
      <c r="O91" s="504"/>
      <c r="P91" s="493" t="str">
        <f>IF(COUNT(D91:O91)&gt;0,SUM(D91:O91),"")</f>
        <v/>
      </c>
      <c r="Q91" s="143"/>
    </row>
    <row r="92" spans="1:19" ht="40.5" customHeight="1" x14ac:dyDescent="0.4">
      <c r="A92" s="139"/>
      <c r="B92" s="502" t="s">
        <v>348</v>
      </c>
      <c r="C92" s="505" t="s">
        <v>397</v>
      </c>
      <c r="D92" s="504"/>
      <c r="E92" s="504"/>
      <c r="F92" s="504"/>
      <c r="G92" s="504"/>
      <c r="H92" s="504"/>
      <c r="I92" s="504"/>
      <c r="J92" s="504"/>
      <c r="K92" s="504"/>
      <c r="L92" s="504"/>
      <c r="M92" s="504"/>
      <c r="N92" s="504"/>
      <c r="O92" s="504"/>
      <c r="P92" s="493" t="str">
        <f>IF(COUNT(D92:O92)&gt;0,P77/P76,"")</f>
        <v/>
      </c>
      <c r="Q92" s="143"/>
    </row>
    <row r="93" spans="1:19" ht="20" x14ac:dyDescent="0.4">
      <c r="A93" s="139"/>
      <c r="B93" s="502" t="s">
        <v>82</v>
      </c>
      <c r="C93" s="505" t="s">
        <v>398</v>
      </c>
      <c r="D93" s="504"/>
      <c r="E93" s="504"/>
      <c r="F93" s="504"/>
      <c r="G93" s="504"/>
      <c r="H93" s="504"/>
      <c r="I93" s="504"/>
      <c r="J93" s="504"/>
      <c r="K93" s="504"/>
      <c r="L93" s="504"/>
      <c r="M93" s="504"/>
      <c r="N93" s="504"/>
      <c r="O93" s="504"/>
      <c r="P93" s="506"/>
      <c r="Q93" s="143"/>
    </row>
    <row r="94" spans="1:19" ht="25.5" customHeight="1" thickBot="1" x14ac:dyDescent="0.45">
      <c r="A94" s="139"/>
      <c r="B94" s="507" t="s">
        <v>350</v>
      </c>
      <c r="C94" s="508" t="s">
        <v>399</v>
      </c>
      <c r="D94" s="509"/>
      <c r="E94" s="509"/>
      <c r="F94" s="509"/>
      <c r="G94" s="509"/>
      <c r="H94" s="509"/>
      <c r="I94" s="509"/>
      <c r="J94" s="509"/>
      <c r="K94" s="509"/>
      <c r="L94" s="509"/>
      <c r="M94" s="509"/>
      <c r="N94" s="509"/>
      <c r="O94" s="509"/>
      <c r="P94" s="510"/>
      <c r="Q94" s="143"/>
    </row>
    <row r="95" spans="1:19" s="580" customFormat="1" ht="20.25" customHeight="1" x14ac:dyDescent="0.45">
      <c r="A95" s="586"/>
      <c r="B95" s="657"/>
      <c r="C95" s="668"/>
      <c r="D95" s="175"/>
      <c r="E95" s="175"/>
      <c r="F95" s="175"/>
      <c r="G95" s="175"/>
      <c r="H95" s="176"/>
      <c r="I95" s="176"/>
      <c r="J95" s="176"/>
      <c r="K95" s="176"/>
      <c r="L95" s="176"/>
      <c r="M95" s="176"/>
      <c r="N95" s="176"/>
      <c r="O95" s="176"/>
      <c r="P95" s="177"/>
      <c r="Q95" s="587"/>
    </row>
    <row r="96" spans="1:19" s="580" customFormat="1" ht="20.25" customHeight="1" x14ac:dyDescent="0.45">
      <c r="A96" s="586"/>
      <c r="B96" s="588"/>
      <c r="C96" s="589"/>
      <c r="D96" s="175"/>
      <c r="E96" s="175"/>
      <c r="F96" s="175"/>
      <c r="G96" s="175"/>
      <c r="H96" s="176"/>
      <c r="I96" s="176"/>
      <c r="J96" s="176"/>
      <c r="K96" s="176"/>
      <c r="L96" s="176"/>
      <c r="M96" s="176"/>
      <c r="N96" s="176"/>
      <c r="O96" s="176"/>
      <c r="P96" s="177"/>
      <c r="Q96" s="587"/>
    </row>
    <row r="97" spans="1:19" ht="20.25" customHeight="1" x14ac:dyDescent="0.45">
      <c r="A97" s="117"/>
      <c r="B97" s="183" t="s">
        <v>409</v>
      </c>
      <c r="C97" s="130"/>
      <c r="D97" s="130"/>
      <c r="E97" s="130"/>
      <c r="F97" s="130"/>
      <c r="G97" s="130"/>
      <c r="H97" s="130"/>
      <c r="I97" s="130"/>
      <c r="J97" s="130"/>
      <c r="K97" s="130"/>
      <c r="L97" s="130"/>
      <c r="M97" s="130"/>
      <c r="N97" s="130"/>
      <c r="O97" s="130"/>
      <c r="P97" s="131"/>
      <c r="Q97" s="119"/>
    </row>
    <row r="98" spans="1:19" ht="8.25" customHeight="1" x14ac:dyDescent="0.4">
      <c r="A98" s="117"/>
      <c r="B98" s="184"/>
      <c r="C98" s="118"/>
      <c r="D98" s="118"/>
      <c r="E98" s="118"/>
      <c r="F98" s="118"/>
      <c r="G98" s="118"/>
      <c r="H98" s="118"/>
      <c r="I98" s="118"/>
      <c r="J98" s="118"/>
      <c r="K98" s="118"/>
      <c r="L98" s="118"/>
      <c r="M98" s="118"/>
      <c r="N98" s="118"/>
      <c r="O98" s="118"/>
      <c r="P98" s="134"/>
      <c r="Q98" s="119"/>
    </row>
    <row r="99" spans="1:19" ht="20.25" customHeight="1" x14ac:dyDescent="0.4">
      <c r="A99" s="185"/>
      <c r="B99" s="1491" t="s">
        <v>410</v>
      </c>
      <c r="C99" s="1492"/>
      <c r="D99" s="1492"/>
      <c r="E99" s="1493"/>
      <c r="F99" s="1494" t="s">
        <v>411</v>
      </c>
      <c r="G99" s="1492"/>
      <c r="H99" s="1492"/>
      <c r="I99" s="1492"/>
      <c r="J99" s="1492"/>
      <c r="K99" s="1492"/>
      <c r="L99" s="1492"/>
      <c r="M99" s="1492"/>
      <c r="N99" s="1492"/>
      <c r="O99" s="1492"/>
      <c r="P99" s="1495"/>
      <c r="Q99" s="119"/>
    </row>
    <row r="100" spans="1:19" ht="119.25" customHeight="1" x14ac:dyDescent="0.4">
      <c r="A100" s="186"/>
      <c r="B100" s="1558" t="s">
        <v>412</v>
      </c>
      <c r="C100" s="1559"/>
      <c r="D100" s="1559"/>
      <c r="E100" s="1560"/>
      <c r="F100" s="1524"/>
      <c r="G100" s="1525"/>
      <c r="H100" s="1525"/>
      <c r="I100" s="1525"/>
      <c r="J100" s="1525"/>
      <c r="K100" s="1525"/>
      <c r="L100" s="1525"/>
      <c r="M100" s="1525"/>
      <c r="N100" s="1525"/>
      <c r="O100" s="1525"/>
      <c r="P100" s="1526"/>
      <c r="Q100" s="119"/>
    </row>
    <row r="101" spans="1:19" ht="20.25" customHeight="1" x14ac:dyDescent="0.4">
      <c r="A101" s="178"/>
      <c r="B101" s="179"/>
      <c r="C101" s="180"/>
      <c r="D101" s="181"/>
      <c r="E101" s="181"/>
      <c r="F101" s="181"/>
      <c r="G101" s="181"/>
      <c r="H101" s="182"/>
      <c r="I101" s="118"/>
      <c r="J101" s="118"/>
      <c r="K101" s="118"/>
      <c r="L101" s="118"/>
      <c r="M101" s="118"/>
      <c r="N101" s="118"/>
      <c r="O101" s="118"/>
      <c r="P101" s="118"/>
      <c r="Q101" s="119"/>
    </row>
    <row r="102" spans="1:19" ht="20.25" customHeight="1" x14ac:dyDescent="0.45">
      <c r="A102" s="117"/>
      <c r="B102" s="183" t="s">
        <v>413</v>
      </c>
      <c r="C102" s="187"/>
      <c r="D102" s="188"/>
      <c r="E102" s="188"/>
      <c r="F102" s="188"/>
      <c r="G102" s="188"/>
      <c r="H102" s="189"/>
      <c r="I102" s="130"/>
      <c r="J102" s="130"/>
      <c r="K102" s="130"/>
      <c r="L102" s="130"/>
      <c r="M102" s="130"/>
      <c r="N102" s="130"/>
      <c r="O102" s="130"/>
      <c r="P102" s="131"/>
      <c r="Q102" s="119"/>
    </row>
    <row r="103" spans="1:19" ht="11.25" customHeight="1" x14ac:dyDescent="0.4">
      <c r="A103" s="117"/>
      <c r="B103" s="496"/>
      <c r="C103" s="180"/>
      <c r="D103" s="181"/>
      <c r="E103" s="181"/>
      <c r="F103" s="181"/>
      <c r="G103" s="181"/>
      <c r="H103" s="497"/>
      <c r="I103" s="497"/>
      <c r="J103" s="497"/>
      <c r="K103" s="497"/>
      <c r="L103" s="497"/>
      <c r="M103" s="497"/>
      <c r="N103" s="497"/>
      <c r="O103" s="497"/>
      <c r="P103" s="134"/>
      <c r="Q103" s="119"/>
    </row>
    <row r="104" spans="1:19" s="194" customFormat="1" ht="20.25" customHeight="1" x14ac:dyDescent="0.4">
      <c r="A104" s="191"/>
      <c r="B104" s="1533" t="s">
        <v>377</v>
      </c>
      <c r="C104" s="1534"/>
      <c r="D104" s="192" t="str">
        <f t="shared" ref="D104:O104" si="9">D35</f>
        <v>dd/mm/yyyy</v>
      </c>
      <c r="E104" s="192" t="str">
        <f t="shared" si="9"/>
        <v>dd/mm/yyyy</v>
      </c>
      <c r="F104" s="192" t="str">
        <f t="shared" si="9"/>
        <v>dd/mm/yyyy</v>
      </c>
      <c r="G104" s="192" t="str">
        <f t="shared" si="9"/>
        <v>dd/mm/yyyy</v>
      </c>
      <c r="H104" s="192" t="str">
        <f t="shared" si="9"/>
        <v>dd/mm/yyyy</v>
      </c>
      <c r="I104" s="192" t="str">
        <f t="shared" si="9"/>
        <v>dd/mm/yyyy</v>
      </c>
      <c r="J104" s="192" t="str">
        <f t="shared" si="9"/>
        <v>dd/mm/yyyy</v>
      </c>
      <c r="K104" s="192" t="str">
        <f t="shared" si="9"/>
        <v>dd/mm/yyyy</v>
      </c>
      <c r="L104" s="192" t="str">
        <f t="shared" si="9"/>
        <v>dd/mm/yyyy</v>
      </c>
      <c r="M104" s="192" t="str">
        <f t="shared" si="9"/>
        <v>dd/mm/yyyy</v>
      </c>
      <c r="N104" s="192" t="str">
        <f t="shared" si="9"/>
        <v>dd/mm/yyyy</v>
      </c>
      <c r="O104" s="192" t="str">
        <f t="shared" si="9"/>
        <v>dd/mm/yyyy</v>
      </c>
      <c r="P104" s="1543" t="s">
        <v>376</v>
      </c>
      <c r="Q104" s="193"/>
    </row>
    <row r="105" spans="1:19" s="194" customFormat="1" ht="20.25" customHeight="1" x14ac:dyDescent="0.4">
      <c r="A105" s="191"/>
      <c r="B105" s="1535"/>
      <c r="C105" s="1536"/>
      <c r="D105" s="195" t="str">
        <f t="shared" ref="D105:O105" si="10">D36</f>
        <v>dd/mm/yyyy</v>
      </c>
      <c r="E105" s="195" t="str">
        <f t="shared" si="10"/>
        <v>dd/mm/yyyy</v>
      </c>
      <c r="F105" s="195" t="str">
        <f t="shared" si="10"/>
        <v>dd/mm/yyyy</v>
      </c>
      <c r="G105" s="195" t="str">
        <f t="shared" si="10"/>
        <v>dd/mm/yyyy</v>
      </c>
      <c r="H105" s="195" t="str">
        <f t="shared" si="10"/>
        <v>dd/mm/yyyy</v>
      </c>
      <c r="I105" s="195" t="str">
        <f t="shared" si="10"/>
        <v>dd/mm/yyyy</v>
      </c>
      <c r="J105" s="195" t="str">
        <f t="shared" si="10"/>
        <v>dd/mm/yyyy</v>
      </c>
      <c r="K105" s="195" t="str">
        <f t="shared" si="10"/>
        <v>dd/mm/yyyy</v>
      </c>
      <c r="L105" s="195" t="str">
        <f t="shared" si="10"/>
        <v>dd/mm/yyyy</v>
      </c>
      <c r="M105" s="195" t="str">
        <f t="shared" si="10"/>
        <v>dd/mm/yyyy</v>
      </c>
      <c r="N105" s="195" t="str">
        <f t="shared" si="10"/>
        <v>dd/mm/yyyy</v>
      </c>
      <c r="O105" s="195" t="str">
        <f t="shared" si="10"/>
        <v>dd/mm/yyyy</v>
      </c>
      <c r="P105" s="1544"/>
      <c r="Q105" s="193"/>
    </row>
    <row r="106" spans="1:19" s="194" customFormat="1" ht="20.25" customHeight="1" x14ac:dyDescent="0.4">
      <c r="A106" s="191"/>
      <c r="B106" s="1539" t="s">
        <v>414</v>
      </c>
      <c r="C106" s="1540"/>
      <c r="D106" s="196" t="str">
        <f>IF(COUNT(D42)&lt;&gt;0, D42,"")</f>
        <v/>
      </c>
      <c r="E106" s="196" t="str">
        <f t="shared" ref="E106:O106" si="11">IF(COUNT(E42)&lt;&gt;0, E42,"")</f>
        <v/>
      </c>
      <c r="F106" s="196" t="str">
        <f t="shared" si="11"/>
        <v/>
      </c>
      <c r="G106" s="196" t="str">
        <f t="shared" si="11"/>
        <v/>
      </c>
      <c r="H106" s="196" t="str">
        <f t="shared" si="11"/>
        <v/>
      </c>
      <c r="I106" s="196" t="str">
        <f t="shared" si="11"/>
        <v/>
      </c>
      <c r="J106" s="196" t="str">
        <f t="shared" si="11"/>
        <v/>
      </c>
      <c r="K106" s="196" t="str">
        <f t="shared" si="11"/>
        <v/>
      </c>
      <c r="L106" s="196" t="str">
        <f t="shared" si="11"/>
        <v/>
      </c>
      <c r="M106" s="196" t="str">
        <f t="shared" si="11"/>
        <v/>
      </c>
      <c r="N106" s="196" t="str">
        <f t="shared" si="11"/>
        <v/>
      </c>
      <c r="O106" s="196" t="str">
        <f t="shared" si="11"/>
        <v/>
      </c>
      <c r="P106" s="197" t="str">
        <f>IF(COUNT(D106:O106)&lt;&gt;0,SUM(D106:O106),"")</f>
        <v/>
      </c>
      <c r="Q106" s="193"/>
    </row>
    <row r="107" spans="1:19" s="194" customFormat="1" ht="20.25" customHeight="1" x14ac:dyDescent="0.4">
      <c r="A107" s="191"/>
      <c r="B107" s="1539" t="s">
        <v>415</v>
      </c>
      <c r="C107" s="1540"/>
      <c r="D107" s="698" t="str">
        <f>IF(COUNT(D37)&lt;&gt;0,IF(D36="dd/mm/yyyy","",IF(YEAR(D36)&lt;=2022,D37*0.07,IF(YEAR(D36)=2023,D37*0.08,D37*0.09))),"")</f>
        <v/>
      </c>
      <c r="E107" s="698" t="str">
        <f t="shared" ref="E107:O107" si="12">IF(COUNT(E37)&lt;&gt;0,IF(E36="dd/mm/yyyy","",IF(YEAR(E36)&lt;=2022,E37*0.07,IF(YEAR(E36)=2023,E37*0.08,E37*0.09))),"")</f>
        <v/>
      </c>
      <c r="F107" s="698" t="str">
        <f t="shared" si="12"/>
        <v/>
      </c>
      <c r="G107" s="698" t="str">
        <f t="shared" si="12"/>
        <v/>
      </c>
      <c r="H107" s="698" t="str">
        <f t="shared" si="12"/>
        <v/>
      </c>
      <c r="I107" s="698" t="str">
        <f t="shared" si="12"/>
        <v/>
      </c>
      <c r="J107" s="698" t="str">
        <f t="shared" si="12"/>
        <v/>
      </c>
      <c r="K107" s="698" t="str">
        <f t="shared" si="12"/>
        <v/>
      </c>
      <c r="L107" s="698" t="str">
        <f t="shared" si="12"/>
        <v/>
      </c>
      <c r="M107" s="698" t="str">
        <f t="shared" si="12"/>
        <v/>
      </c>
      <c r="N107" s="698" t="str">
        <f t="shared" si="12"/>
        <v/>
      </c>
      <c r="O107" s="698" t="str">
        <f t="shared" si="12"/>
        <v/>
      </c>
      <c r="P107" s="197" t="str">
        <f>IF(COUNT(D107:O107)&lt;&gt;0,SUM(D107:O107),"")</f>
        <v/>
      </c>
      <c r="Q107" s="193"/>
      <c r="S107" s="669"/>
    </row>
    <row r="108" spans="1:19" s="194" customFormat="1" ht="43.4" customHeight="1" x14ac:dyDescent="0.4">
      <c r="A108" s="191"/>
      <c r="B108" s="1541" t="s">
        <v>416</v>
      </c>
      <c r="C108" s="1542"/>
      <c r="D108" s="699" t="str">
        <f t="shared" ref="D108:O108" si="13">IF(COUNT(D106,D107)&lt;&gt;0,D106-D107,"")</f>
        <v/>
      </c>
      <c r="E108" s="699" t="str">
        <f t="shared" si="13"/>
        <v/>
      </c>
      <c r="F108" s="699" t="str">
        <f t="shared" si="13"/>
        <v/>
      </c>
      <c r="G108" s="699" t="str">
        <f t="shared" si="13"/>
        <v/>
      </c>
      <c r="H108" s="699" t="str">
        <f t="shared" si="13"/>
        <v/>
      </c>
      <c r="I108" s="699" t="str">
        <f t="shared" si="13"/>
        <v/>
      </c>
      <c r="J108" s="699" t="str">
        <f t="shared" si="13"/>
        <v/>
      </c>
      <c r="K108" s="699" t="str">
        <f t="shared" si="13"/>
        <v/>
      </c>
      <c r="L108" s="699" t="str">
        <f t="shared" si="13"/>
        <v/>
      </c>
      <c r="M108" s="699" t="str">
        <f t="shared" si="13"/>
        <v/>
      </c>
      <c r="N108" s="699" t="str">
        <f t="shared" si="13"/>
        <v/>
      </c>
      <c r="O108" s="699" t="str">
        <f t="shared" si="13"/>
        <v/>
      </c>
      <c r="P108" s="199" t="str">
        <f>IF(COUNT(P106:P107)&lt;&gt;0,P106-P107,"")</f>
        <v/>
      </c>
      <c r="Q108" s="193"/>
    </row>
    <row r="109" spans="1:19" ht="20.25" customHeight="1" x14ac:dyDescent="0.4">
      <c r="A109" s="178"/>
      <c r="B109" s="200"/>
      <c r="C109" s="187"/>
      <c r="D109" s="188"/>
      <c r="E109" s="188"/>
      <c r="F109" s="188"/>
      <c r="G109" s="188"/>
      <c r="H109" s="189"/>
      <c r="I109" s="130"/>
      <c r="J109" s="130"/>
      <c r="K109" s="130"/>
      <c r="L109" s="130"/>
      <c r="M109" s="130"/>
      <c r="N109" s="130"/>
      <c r="O109" s="130"/>
      <c r="P109" s="131"/>
      <c r="Q109" s="119"/>
    </row>
    <row r="110" spans="1:19" ht="20.25" customHeight="1" x14ac:dyDescent="0.4">
      <c r="A110" s="117"/>
      <c r="B110" s="1491" t="s">
        <v>410</v>
      </c>
      <c r="C110" s="1492"/>
      <c r="D110" s="1492"/>
      <c r="E110" s="1493"/>
      <c r="F110" s="1494" t="s">
        <v>411</v>
      </c>
      <c r="G110" s="1492"/>
      <c r="H110" s="1492"/>
      <c r="I110" s="1492"/>
      <c r="J110" s="1492"/>
      <c r="K110" s="1492"/>
      <c r="L110" s="1492"/>
      <c r="M110" s="1492"/>
      <c r="N110" s="1492"/>
      <c r="O110" s="1492"/>
      <c r="P110" s="1495"/>
      <c r="Q110" s="119"/>
    </row>
    <row r="111" spans="1:19" s="118" customFormat="1" ht="20.25" customHeight="1" x14ac:dyDescent="0.4">
      <c r="A111" s="117"/>
      <c r="B111" s="1515" t="s">
        <v>417</v>
      </c>
      <c r="C111" s="1516"/>
      <c r="D111" s="1516"/>
      <c r="E111" s="1517"/>
      <c r="F111" s="1521" t="str">
        <f>IF(AND($P$108&lt;&gt;0,$P$108&lt;-10000),"PLEASE ENTER REASON BELOW","")</f>
        <v/>
      </c>
      <c r="G111" s="1522"/>
      <c r="H111" s="1522"/>
      <c r="I111" s="1522"/>
      <c r="J111" s="1522"/>
      <c r="K111" s="1522"/>
      <c r="L111" s="1522"/>
      <c r="M111" s="1522"/>
      <c r="N111" s="1522"/>
      <c r="O111" s="1522"/>
      <c r="P111" s="1523"/>
      <c r="Q111" s="119"/>
    </row>
    <row r="112" spans="1:19" ht="83.25" customHeight="1" x14ac:dyDescent="0.4">
      <c r="A112" s="117"/>
      <c r="B112" s="1518"/>
      <c r="C112" s="1519"/>
      <c r="D112" s="1519"/>
      <c r="E112" s="1520"/>
      <c r="F112" s="1524"/>
      <c r="G112" s="1525"/>
      <c r="H112" s="1525"/>
      <c r="I112" s="1525"/>
      <c r="J112" s="1525"/>
      <c r="K112" s="1525"/>
      <c r="L112" s="1525"/>
      <c r="M112" s="1525"/>
      <c r="N112" s="1525"/>
      <c r="O112" s="1525"/>
      <c r="P112" s="1526"/>
      <c r="Q112" s="119"/>
    </row>
    <row r="113" spans="1:19" ht="30" customHeight="1" x14ac:dyDescent="0.4">
      <c r="A113" s="201"/>
      <c r="B113" s="498" t="s">
        <v>418</v>
      </c>
      <c r="C113" s="412"/>
      <c r="D113" s="413"/>
      <c r="E113" s="413"/>
      <c r="F113" s="414"/>
      <c r="G113" s="414"/>
      <c r="H113" s="415"/>
      <c r="I113" s="416"/>
      <c r="J113" s="416"/>
      <c r="K113" s="416"/>
      <c r="L113" s="416"/>
      <c r="M113" s="416"/>
      <c r="N113" s="416"/>
      <c r="O113" s="416"/>
      <c r="P113" s="417"/>
      <c r="Q113" s="119"/>
    </row>
    <row r="114" spans="1:19" ht="21" customHeight="1" thickBot="1" x14ac:dyDescent="0.45">
      <c r="A114" s="202"/>
      <c r="B114" s="203"/>
      <c r="C114" s="204"/>
      <c r="D114" s="205"/>
      <c r="E114" s="205"/>
      <c r="F114" s="205"/>
      <c r="G114" s="205"/>
      <c r="H114" s="206"/>
      <c r="I114" s="207"/>
      <c r="J114" s="207"/>
      <c r="K114" s="207"/>
      <c r="L114" s="207"/>
      <c r="M114" s="207"/>
      <c r="N114" s="207"/>
      <c r="O114" s="207"/>
      <c r="P114" s="207"/>
      <c r="Q114" s="208"/>
    </row>
    <row r="115" spans="1:19" ht="20.25" customHeight="1" x14ac:dyDescent="0.4">
      <c r="A115" s="144"/>
      <c r="B115" s="149"/>
      <c r="C115" s="180"/>
      <c r="D115" s="181"/>
      <c r="E115" s="181"/>
      <c r="F115" s="181"/>
      <c r="G115" s="181"/>
      <c r="H115" s="182"/>
      <c r="I115" s="118"/>
      <c r="J115" s="118"/>
      <c r="K115" s="118"/>
      <c r="L115" s="118"/>
      <c r="M115" s="118"/>
      <c r="N115" s="118"/>
      <c r="O115" s="118"/>
      <c r="P115" s="118"/>
      <c r="Q115" s="119"/>
    </row>
    <row r="116" spans="1:19" ht="20.25" customHeight="1" x14ac:dyDescent="0.45">
      <c r="A116" s="144"/>
      <c r="B116" s="209" t="s">
        <v>419</v>
      </c>
      <c r="C116" s="187"/>
      <c r="D116" s="188"/>
      <c r="E116" s="188"/>
      <c r="F116" s="188"/>
      <c r="G116" s="188"/>
      <c r="H116" s="189"/>
      <c r="I116" s="130"/>
      <c r="J116" s="130"/>
      <c r="K116" s="130"/>
      <c r="L116" s="130"/>
      <c r="M116" s="130"/>
      <c r="N116" s="130"/>
      <c r="O116" s="130"/>
      <c r="P116" s="131"/>
      <c r="Q116" s="119"/>
    </row>
    <row r="117" spans="1:19" ht="8.25" customHeight="1" x14ac:dyDescent="0.45">
      <c r="A117" s="144"/>
      <c r="B117" s="190"/>
      <c r="C117" s="180"/>
      <c r="D117" s="181"/>
      <c r="E117" s="181"/>
      <c r="F117" s="181"/>
      <c r="G117" s="181"/>
      <c r="H117" s="182"/>
      <c r="I117" s="118"/>
      <c r="J117" s="118"/>
      <c r="K117" s="118"/>
      <c r="L117" s="118"/>
      <c r="M117" s="118"/>
      <c r="N117" s="118"/>
      <c r="O117" s="118"/>
      <c r="P117" s="134"/>
      <c r="Q117" s="119"/>
    </row>
    <row r="118" spans="1:19" ht="11.25" customHeight="1" x14ac:dyDescent="0.4">
      <c r="A118" s="144"/>
      <c r="B118" s="184"/>
      <c r="C118" s="180"/>
      <c r="D118" s="181"/>
      <c r="E118" s="181"/>
      <c r="F118" s="181"/>
      <c r="G118" s="181"/>
      <c r="H118" s="497"/>
      <c r="I118" s="497"/>
      <c r="J118" s="497"/>
      <c r="K118" s="497"/>
      <c r="L118" s="497"/>
      <c r="M118" s="497"/>
      <c r="N118" s="497"/>
      <c r="O118" s="497"/>
      <c r="P118" s="134"/>
      <c r="Q118" s="119"/>
    </row>
    <row r="119" spans="1:19" s="194" customFormat="1" ht="20.25" customHeight="1" x14ac:dyDescent="0.4">
      <c r="A119" s="191"/>
      <c r="B119" s="1533" t="s">
        <v>377</v>
      </c>
      <c r="C119" s="1534"/>
      <c r="D119" s="192" t="str">
        <f t="shared" ref="D119:O119" si="14">D35</f>
        <v>dd/mm/yyyy</v>
      </c>
      <c r="E119" s="192" t="str">
        <f t="shared" si="14"/>
        <v>dd/mm/yyyy</v>
      </c>
      <c r="F119" s="192" t="str">
        <f t="shared" si="14"/>
        <v>dd/mm/yyyy</v>
      </c>
      <c r="G119" s="192" t="str">
        <f t="shared" si="14"/>
        <v>dd/mm/yyyy</v>
      </c>
      <c r="H119" s="192" t="str">
        <f t="shared" si="14"/>
        <v>dd/mm/yyyy</v>
      </c>
      <c r="I119" s="192" t="str">
        <f t="shared" si="14"/>
        <v>dd/mm/yyyy</v>
      </c>
      <c r="J119" s="192" t="str">
        <f t="shared" si="14"/>
        <v>dd/mm/yyyy</v>
      </c>
      <c r="K119" s="192" t="str">
        <f t="shared" si="14"/>
        <v>dd/mm/yyyy</v>
      </c>
      <c r="L119" s="192" t="str">
        <f t="shared" si="14"/>
        <v>dd/mm/yyyy</v>
      </c>
      <c r="M119" s="192" t="str">
        <f t="shared" si="14"/>
        <v>dd/mm/yyyy</v>
      </c>
      <c r="N119" s="192" t="str">
        <f t="shared" si="14"/>
        <v>dd/mm/yyyy</v>
      </c>
      <c r="O119" s="192" t="str">
        <f t="shared" si="14"/>
        <v>dd/mm/yyyy</v>
      </c>
      <c r="P119" s="1543" t="s">
        <v>376</v>
      </c>
      <c r="Q119" s="193"/>
    </row>
    <row r="120" spans="1:19" s="194" customFormat="1" ht="20.25" customHeight="1" x14ac:dyDescent="0.4">
      <c r="A120" s="191"/>
      <c r="B120" s="1535"/>
      <c r="C120" s="1536"/>
      <c r="D120" s="195" t="str">
        <f t="shared" ref="D120:O120" si="15">D36</f>
        <v>dd/mm/yyyy</v>
      </c>
      <c r="E120" s="195" t="str">
        <f t="shared" si="15"/>
        <v>dd/mm/yyyy</v>
      </c>
      <c r="F120" s="195" t="str">
        <f t="shared" si="15"/>
        <v>dd/mm/yyyy</v>
      </c>
      <c r="G120" s="195" t="str">
        <f t="shared" si="15"/>
        <v>dd/mm/yyyy</v>
      </c>
      <c r="H120" s="195" t="str">
        <f t="shared" si="15"/>
        <v>dd/mm/yyyy</v>
      </c>
      <c r="I120" s="195" t="str">
        <f t="shared" si="15"/>
        <v>dd/mm/yyyy</v>
      </c>
      <c r="J120" s="195" t="str">
        <f t="shared" si="15"/>
        <v>dd/mm/yyyy</v>
      </c>
      <c r="K120" s="195" t="str">
        <f t="shared" si="15"/>
        <v>dd/mm/yyyy</v>
      </c>
      <c r="L120" s="195" t="str">
        <f t="shared" si="15"/>
        <v>dd/mm/yyyy</v>
      </c>
      <c r="M120" s="195" t="str">
        <f t="shared" si="15"/>
        <v>dd/mm/yyyy</v>
      </c>
      <c r="N120" s="195" t="str">
        <f t="shared" si="15"/>
        <v>dd/mm/yyyy</v>
      </c>
      <c r="O120" s="195" t="str">
        <f t="shared" si="15"/>
        <v>dd/mm/yyyy</v>
      </c>
      <c r="P120" s="1544"/>
      <c r="Q120" s="193"/>
    </row>
    <row r="121" spans="1:19" s="194" customFormat="1" ht="20.25" customHeight="1" x14ac:dyDescent="0.4">
      <c r="A121" s="191"/>
      <c r="B121" s="1539" t="s">
        <v>420</v>
      </c>
      <c r="C121" s="1540"/>
      <c r="D121" s="196" t="str">
        <f t="shared" ref="D121:O121" si="16">IF(COUNT(D43)&lt;&gt;0, D43,"")</f>
        <v/>
      </c>
      <c r="E121" s="196" t="str">
        <f t="shared" si="16"/>
        <v/>
      </c>
      <c r="F121" s="196" t="str">
        <f t="shared" si="16"/>
        <v/>
      </c>
      <c r="G121" s="196" t="str">
        <f t="shared" si="16"/>
        <v/>
      </c>
      <c r="H121" s="196" t="str">
        <f t="shared" si="16"/>
        <v/>
      </c>
      <c r="I121" s="196" t="str">
        <f t="shared" si="16"/>
        <v/>
      </c>
      <c r="J121" s="196" t="str">
        <f t="shared" si="16"/>
        <v/>
      </c>
      <c r="K121" s="196" t="str">
        <f t="shared" si="16"/>
        <v/>
      </c>
      <c r="L121" s="196" t="str">
        <f t="shared" si="16"/>
        <v/>
      </c>
      <c r="M121" s="196" t="str">
        <f t="shared" si="16"/>
        <v/>
      </c>
      <c r="N121" s="196" t="str">
        <f t="shared" si="16"/>
        <v/>
      </c>
      <c r="O121" s="196" t="str">
        <f t="shared" si="16"/>
        <v/>
      </c>
      <c r="P121" s="197" t="str">
        <f>IF(COUNT(D121:O121)&lt;&gt;0,SUM(D121:O121),"")</f>
        <v/>
      </c>
      <c r="Q121" s="193"/>
    </row>
    <row r="122" spans="1:19" s="194" customFormat="1" ht="20.25" customHeight="1" x14ac:dyDescent="0.4">
      <c r="A122" s="191"/>
      <c r="B122" s="1539" t="s">
        <v>421</v>
      </c>
      <c r="C122" s="1540"/>
      <c r="D122" s="698" t="str">
        <f>IF(COUNT(D41)&lt;&gt;0,IF(D36="dd/mm/yyyy","",IF(YEAR(D36)&lt;=2022,(D41-D45)*0.07,IF(YEAR(D36)=2023,(D41-D45)*0.08,(D41-D45)*0.09))),"")</f>
        <v/>
      </c>
      <c r="E122" s="698" t="str">
        <f t="shared" ref="E122:O122" si="17">IF(COUNT(E41)&lt;&gt;0,IF(E36="dd/mm/yyyy","",IF(YEAR(E36)&lt;=2022,(E41-E45)*0.07,IF(YEAR(E36)=2023,(E41-E45)*0.08,(E41-E45)*0.09))),"")</f>
        <v/>
      </c>
      <c r="F122" s="698" t="str">
        <f t="shared" si="17"/>
        <v/>
      </c>
      <c r="G122" s="698" t="str">
        <f t="shared" si="17"/>
        <v/>
      </c>
      <c r="H122" s="698" t="str">
        <f t="shared" si="17"/>
        <v/>
      </c>
      <c r="I122" s="698" t="str">
        <f t="shared" si="17"/>
        <v/>
      </c>
      <c r="J122" s="698" t="str">
        <f t="shared" si="17"/>
        <v/>
      </c>
      <c r="K122" s="698" t="str">
        <f t="shared" si="17"/>
        <v/>
      </c>
      <c r="L122" s="698" t="str">
        <f t="shared" si="17"/>
        <v/>
      </c>
      <c r="M122" s="698" t="str">
        <f t="shared" si="17"/>
        <v/>
      </c>
      <c r="N122" s="698" t="str">
        <f t="shared" si="17"/>
        <v/>
      </c>
      <c r="O122" s="698" t="str">
        <f t="shared" si="17"/>
        <v/>
      </c>
      <c r="P122" s="197" t="str">
        <f>IF(COUNT(D122:O122)&lt;&gt;0,SUM(D122:O122),"")</f>
        <v/>
      </c>
      <c r="Q122" s="193"/>
      <c r="S122" s="669"/>
    </row>
    <row r="123" spans="1:19" s="194" customFormat="1" ht="42" customHeight="1" x14ac:dyDescent="0.4">
      <c r="A123" s="191"/>
      <c r="B123" s="1541" t="s">
        <v>422</v>
      </c>
      <c r="C123" s="1542"/>
      <c r="D123" s="198" t="str">
        <f t="shared" ref="D123:O123" si="18">IF(COUNT(D121,D122)&lt;&gt;0,D121-D122,"")</f>
        <v/>
      </c>
      <c r="E123" s="198" t="str">
        <f t="shared" si="18"/>
        <v/>
      </c>
      <c r="F123" s="198" t="str">
        <f t="shared" si="18"/>
        <v/>
      </c>
      <c r="G123" s="198" t="str">
        <f t="shared" si="18"/>
        <v/>
      </c>
      <c r="H123" s="198" t="str">
        <f t="shared" si="18"/>
        <v/>
      </c>
      <c r="I123" s="198" t="str">
        <f t="shared" si="18"/>
        <v/>
      </c>
      <c r="J123" s="198" t="str">
        <f t="shared" si="18"/>
        <v/>
      </c>
      <c r="K123" s="198" t="str">
        <f t="shared" si="18"/>
        <v/>
      </c>
      <c r="L123" s="198" t="str">
        <f t="shared" si="18"/>
        <v/>
      </c>
      <c r="M123" s="198" t="str">
        <f t="shared" si="18"/>
        <v/>
      </c>
      <c r="N123" s="198" t="str">
        <f t="shared" si="18"/>
        <v/>
      </c>
      <c r="O123" s="198" t="str">
        <f t="shared" si="18"/>
        <v/>
      </c>
      <c r="P123" s="199" t="str">
        <f>IF(COUNT(P121:P122)&lt;&gt;0,P121-P122,"")</f>
        <v/>
      </c>
      <c r="Q123" s="193"/>
    </row>
    <row r="124" spans="1:19" ht="20.25" customHeight="1" x14ac:dyDescent="0.4">
      <c r="A124" s="178"/>
      <c r="B124" s="200"/>
      <c r="C124" s="187"/>
      <c r="D124" s="188"/>
      <c r="E124" s="188"/>
      <c r="F124" s="188"/>
      <c r="G124" s="188"/>
      <c r="H124" s="189"/>
      <c r="I124" s="130"/>
      <c r="J124" s="130"/>
      <c r="K124" s="130"/>
      <c r="L124" s="130"/>
      <c r="M124" s="130"/>
      <c r="N124" s="130"/>
      <c r="O124" s="130"/>
      <c r="P124" s="131"/>
      <c r="Q124" s="119"/>
    </row>
    <row r="125" spans="1:19" ht="20.25" customHeight="1" x14ac:dyDescent="0.4">
      <c r="A125" s="185"/>
      <c r="B125" s="1491" t="s">
        <v>410</v>
      </c>
      <c r="C125" s="1492"/>
      <c r="D125" s="1492"/>
      <c r="E125" s="1493"/>
      <c r="F125" s="1494" t="s">
        <v>411</v>
      </c>
      <c r="G125" s="1492"/>
      <c r="H125" s="1492"/>
      <c r="I125" s="1492"/>
      <c r="J125" s="1492"/>
      <c r="K125" s="1492"/>
      <c r="L125" s="1492"/>
      <c r="M125" s="1492"/>
      <c r="N125" s="1492"/>
      <c r="O125" s="1492"/>
      <c r="P125" s="1495"/>
      <c r="Q125" s="119"/>
    </row>
    <row r="126" spans="1:19" ht="20.25" customHeight="1" x14ac:dyDescent="0.4">
      <c r="A126" s="185"/>
      <c r="B126" s="1515" t="s">
        <v>423</v>
      </c>
      <c r="C126" s="1516"/>
      <c r="D126" s="1516"/>
      <c r="E126" s="1517"/>
      <c r="F126" s="1521" t="str">
        <f>IF(AND($P$123&lt;&gt;0,$P$123&gt;10000),"PLEASE ENTER REASON BELOW","")</f>
        <v>PLEASE ENTER REASON BELOW</v>
      </c>
      <c r="G126" s="1522"/>
      <c r="H126" s="1522"/>
      <c r="I126" s="1522"/>
      <c r="J126" s="1522"/>
      <c r="K126" s="1522"/>
      <c r="L126" s="1522"/>
      <c r="M126" s="1522"/>
      <c r="N126" s="1522"/>
      <c r="O126" s="1522"/>
      <c r="P126" s="1523"/>
      <c r="Q126" s="119"/>
    </row>
    <row r="127" spans="1:19" ht="76.5" customHeight="1" x14ac:dyDescent="0.4">
      <c r="A127" s="117"/>
      <c r="B127" s="1518"/>
      <c r="C127" s="1519"/>
      <c r="D127" s="1519"/>
      <c r="E127" s="1520"/>
      <c r="F127" s="1527"/>
      <c r="G127" s="1528"/>
      <c r="H127" s="1528"/>
      <c r="I127" s="1528"/>
      <c r="J127" s="1528"/>
      <c r="K127" s="1528"/>
      <c r="L127" s="1528"/>
      <c r="M127" s="1528"/>
      <c r="N127" s="1528"/>
      <c r="O127" s="1528"/>
      <c r="P127" s="1529"/>
      <c r="Q127" s="119"/>
    </row>
    <row r="128" spans="1:19" ht="29.25" customHeight="1" x14ac:dyDescent="0.4">
      <c r="A128" s="117"/>
      <c r="B128" s="1530" t="s">
        <v>424</v>
      </c>
      <c r="C128" s="1531"/>
      <c r="D128" s="1531"/>
      <c r="E128" s="1531"/>
      <c r="F128" s="1531"/>
      <c r="G128" s="1531"/>
      <c r="H128" s="1531"/>
      <c r="I128" s="1531"/>
      <c r="J128" s="1531"/>
      <c r="K128" s="1531"/>
      <c r="L128" s="1531"/>
      <c r="M128" s="1531"/>
      <c r="N128" s="1531"/>
      <c r="O128" s="1531"/>
      <c r="P128" s="1532"/>
      <c r="Q128" s="119"/>
    </row>
    <row r="129" spans="1:19" ht="20.25" customHeight="1" x14ac:dyDescent="0.4">
      <c r="A129" s="201"/>
      <c r="B129" s="210"/>
      <c r="C129" s="180"/>
      <c r="D129" s="181"/>
      <c r="E129" s="181"/>
      <c r="F129" s="181"/>
      <c r="G129" s="181"/>
      <c r="H129" s="182"/>
      <c r="I129" s="118"/>
      <c r="J129" s="118"/>
      <c r="K129" s="118"/>
      <c r="L129" s="118"/>
      <c r="M129" s="118"/>
      <c r="N129" s="118"/>
      <c r="O129" s="118"/>
      <c r="P129" s="118"/>
      <c r="Q129" s="119"/>
    </row>
    <row r="130" spans="1:19" s="118" customFormat="1" ht="20.25" customHeight="1" x14ac:dyDescent="0.45">
      <c r="A130" s="117"/>
      <c r="B130" s="183" t="s">
        <v>425</v>
      </c>
      <c r="C130" s="187"/>
      <c r="D130" s="188"/>
      <c r="E130" s="188"/>
      <c r="F130" s="188"/>
      <c r="G130" s="188"/>
      <c r="H130" s="189"/>
      <c r="I130" s="130"/>
      <c r="J130" s="130"/>
      <c r="K130" s="130"/>
      <c r="L130" s="130"/>
      <c r="M130" s="130"/>
      <c r="N130" s="130"/>
      <c r="O130" s="130"/>
      <c r="P130" s="131"/>
      <c r="Q130" s="119"/>
    </row>
    <row r="131" spans="1:19" s="118" customFormat="1" ht="11.25" customHeight="1" x14ac:dyDescent="0.4">
      <c r="A131" s="144"/>
      <c r="B131" s="184"/>
      <c r="C131" s="180"/>
      <c r="D131" s="181"/>
      <c r="E131" s="181"/>
      <c r="F131" s="181"/>
      <c r="G131" s="181"/>
      <c r="H131" s="497"/>
      <c r="I131" s="497"/>
      <c r="J131" s="497"/>
      <c r="K131" s="497"/>
      <c r="L131" s="497"/>
      <c r="M131" s="497"/>
      <c r="N131" s="497"/>
      <c r="O131" s="497"/>
      <c r="P131" s="134"/>
      <c r="Q131" s="119"/>
    </row>
    <row r="132" spans="1:19" s="194" customFormat="1" ht="20.25" customHeight="1" x14ac:dyDescent="0.4">
      <c r="A132" s="191"/>
      <c r="B132" s="1533" t="s">
        <v>377</v>
      </c>
      <c r="C132" s="1534"/>
      <c r="D132" s="192" t="str">
        <f t="shared" ref="D132:O132" si="19">D35</f>
        <v>dd/mm/yyyy</v>
      </c>
      <c r="E132" s="192" t="str">
        <f t="shared" si="19"/>
        <v>dd/mm/yyyy</v>
      </c>
      <c r="F132" s="192" t="str">
        <f t="shared" si="19"/>
        <v>dd/mm/yyyy</v>
      </c>
      <c r="G132" s="192" t="str">
        <f t="shared" si="19"/>
        <v>dd/mm/yyyy</v>
      </c>
      <c r="H132" s="192" t="str">
        <f t="shared" si="19"/>
        <v>dd/mm/yyyy</v>
      </c>
      <c r="I132" s="192" t="str">
        <f t="shared" si="19"/>
        <v>dd/mm/yyyy</v>
      </c>
      <c r="J132" s="192" t="str">
        <f t="shared" si="19"/>
        <v>dd/mm/yyyy</v>
      </c>
      <c r="K132" s="192" t="str">
        <f t="shared" si="19"/>
        <v>dd/mm/yyyy</v>
      </c>
      <c r="L132" s="192" t="str">
        <f t="shared" si="19"/>
        <v>dd/mm/yyyy</v>
      </c>
      <c r="M132" s="192" t="str">
        <f t="shared" si="19"/>
        <v>dd/mm/yyyy</v>
      </c>
      <c r="N132" s="192" t="str">
        <f t="shared" si="19"/>
        <v>dd/mm/yyyy</v>
      </c>
      <c r="O132" s="192" t="str">
        <f t="shared" si="19"/>
        <v>dd/mm/yyyy</v>
      </c>
      <c r="P132" s="1537" t="s">
        <v>376</v>
      </c>
      <c r="Q132" s="193"/>
    </row>
    <row r="133" spans="1:19" s="194" customFormat="1" ht="20.25" customHeight="1" x14ac:dyDescent="0.4">
      <c r="A133" s="211"/>
      <c r="B133" s="1535"/>
      <c r="C133" s="1536"/>
      <c r="D133" s="195" t="str">
        <f t="shared" ref="D133:O133" si="20">D36</f>
        <v>dd/mm/yyyy</v>
      </c>
      <c r="E133" s="195" t="str">
        <f t="shared" si="20"/>
        <v>dd/mm/yyyy</v>
      </c>
      <c r="F133" s="195" t="str">
        <f t="shared" si="20"/>
        <v>dd/mm/yyyy</v>
      </c>
      <c r="G133" s="195" t="str">
        <f t="shared" si="20"/>
        <v>dd/mm/yyyy</v>
      </c>
      <c r="H133" s="195" t="str">
        <f t="shared" si="20"/>
        <v>dd/mm/yyyy</v>
      </c>
      <c r="I133" s="195" t="str">
        <f t="shared" si="20"/>
        <v>dd/mm/yyyy</v>
      </c>
      <c r="J133" s="195" t="str">
        <f t="shared" si="20"/>
        <v>dd/mm/yyyy</v>
      </c>
      <c r="K133" s="195" t="str">
        <f t="shared" si="20"/>
        <v>dd/mm/yyyy</v>
      </c>
      <c r="L133" s="195" t="str">
        <f t="shared" si="20"/>
        <v>dd/mm/yyyy</v>
      </c>
      <c r="M133" s="195" t="str">
        <f t="shared" si="20"/>
        <v>dd/mm/yyyy</v>
      </c>
      <c r="N133" s="195" t="str">
        <f t="shared" si="20"/>
        <v>dd/mm/yyyy</v>
      </c>
      <c r="O133" s="195" t="str">
        <f t="shared" si="20"/>
        <v>dd/mm/yyyy</v>
      </c>
      <c r="P133" s="1538"/>
      <c r="Q133" s="193"/>
    </row>
    <row r="134" spans="1:19" ht="48.75" customHeight="1" x14ac:dyDescent="0.4">
      <c r="A134" s="117"/>
      <c r="B134" s="1513" t="s">
        <v>397</v>
      </c>
      <c r="C134" s="1514"/>
      <c r="D134" s="700" t="str">
        <f>IF(COUNT(D40,D41,D47,D48,D49,D63)&gt;0,(D41/(D40-D47-D48-D63)),"")</f>
        <v/>
      </c>
      <c r="E134" s="700" t="str">
        <f t="shared" ref="E134:O134" si="21">IF(COUNT(E40,E41,E47,E48,E49,E63)&gt;0,(E41/(E40-E47-E48-E63)),"")</f>
        <v/>
      </c>
      <c r="F134" s="700" t="str">
        <f t="shared" si="21"/>
        <v/>
      </c>
      <c r="G134" s="700" t="str">
        <f t="shared" si="21"/>
        <v/>
      </c>
      <c r="H134" s="700" t="str">
        <f t="shared" si="21"/>
        <v/>
      </c>
      <c r="I134" s="700" t="str">
        <f t="shared" si="21"/>
        <v/>
      </c>
      <c r="J134" s="700" t="str">
        <f t="shared" si="21"/>
        <v/>
      </c>
      <c r="K134" s="700" t="str">
        <f t="shared" si="21"/>
        <v/>
      </c>
      <c r="L134" s="700" t="str">
        <f t="shared" si="21"/>
        <v/>
      </c>
      <c r="M134" s="700" t="str">
        <f t="shared" si="21"/>
        <v/>
      </c>
      <c r="N134" s="700" t="str">
        <f t="shared" si="21"/>
        <v/>
      </c>
      <c r="O134" s="700" t="str">
        <f t="shared" si="21"/>
        <v/>
      </c>
      <c r="P134" s="701" t="str">
        <f>IF(COUNT(D134:O134)&gt;0,IFERROR((IF(P41="",0,P41)/(IF(P40="",0,P40)-IF(P47="",0,P47)-IF(P48="",0,P48)-IF(P49="",0,P49)-IF(P63="",0,P63))),""),"")</f>
        <v/>
      </c>
      <c r="Q134" s="119"/>
      <c r="S134" s="669"/>
    </row>
    <row r="135" spans="1:19" ht="20.25" customHeight="1" x14ac:dyDescent="0.4">
      <c r="A135" s="201"/>
      <c r="B135" s="212"/>
      <c r="C135" s="180"/>
      <c r="D135" s="181"/>
      <c r="E135" s="181"/>
      <c r="F135" s="181"/>
      <c r="G135" s="181"/>
      <c r="H135" s="182"/>
      <c r="I135" s="118"/>
      <c r="J135" s="118"/>
      <c r="K135" s="118"/>
      <c r="L135" s="118"/>
      <c r="M135" s="118"/>
      <c r="N135" s="118"/>
      <c r="O135" s="118"/>
      <c r="P135" s="134"/>
      <c r="Q135" s="119"/>
    </row>
    <row r="136" spans="1:19" ht="20.25" customHeight="1" x14ac:dyDescent="0.4">
      <c r="A136" s="117"/>
      <c r="B136" s="1491" t="s">
        <v>410</v>
      </c>
      <c r="C136" s="1492"/>
      <c r="D136" s="1492"/>
      <c r="E136" s="1493"/>
      <c r="F136" s="1494" t="s">
        <v>411</v>
      </c>
      <c r="G136" s="1492"/>
      <c r="H136" s="1492"/>
      <c r="I136" s="1492"/>
      <c r="J136" s="1492"/>
      <c r="K136" s="1492"/>
      <c r="L136" s="1492"/>
      <c r="M136" s="1492"/>
      <c r="N136" s="1492"/>
      <c r="O136" s="1492"/>
      <c r="P136" s="1495"/>
      <c r="Q136" s="119"/>
    </row>
    <row r="137" spans="1:19" ht="20.25" customHeight="1" x14ac:dyDescent="0.4">
      <c r="A137" s="117"/>
      <c r="B137" s="1515" t="s">
        <v>426</v>
      </c>
      <c r="C137" s="1516"/>
      <c r="D137" s="1516"/>
      <c r="E137" s="1517"/>
      <c r="F137" s="1521" t="str">
        <f>IF(AND($P$134&lt;&gt;0,$P$134&gt;1.2),"PLEASE ENTER REASON BELOW","")</f>
        <v>PLEASE ENTER REASON BELOW</v>
      </c>
      <c r="G137" s="1522"/>
      <c r="H137" s="1522"/>
      <c r="I137" s="1522"/>
      <c r="J137" s="1522"/>
      <c r="K137" s="1522"/>
      <c r="L137" s="1522"/>
      <c r="M137" s="1522"/>
      <c r="N137" s="1522"/>
      <c r="O137" s="1522"/>
      <c r="P137" s="1523"/>
      <c r="Q137" s="119"/>
    </row>
    <row r="138" spans="1:19" ht="61.5" customHeight="1" x14ac:dyDescent="0.4">
      <c r="A138" s="117"/>
      <c r="B138" s="1518"/>
      <c r="C138" s="1519"/>
      <c r="D138" s="1519"/>
      <c r="E138" s="1520"/>
      <c r="F138" s="1524"/>
      <c r="G138" s="1525"/>
      <c r="H138" s="1525"/>
      <c r="I138" s="1525"/>
      <c r="J138" s="1525"/>
      <c r="K138" s="1525"/>
      <c r="L138" s="1525"/>
      <c r="M138" s="1525"/>
      <c r="N138" s="1525"/>
      <c r="O138" s="1525"/>
      <c r="P138" s="1526"/>
      <c r="Q138" s="119"/>
    </row>
    <row r="139" spans="1:19" ht="20.25" customHeight="1" x14ac:dyDescent="0.4">
      <c r="A139" s="201"/>
      <c r="B139" s="210"/>
      <c r="C139" s="180"/>
      <c r="D139" s="181"/>
      <c r="E139" s="181"/>
      <c r="F139" s="181"/>
      <c r="G139" s="181"/>
      <c r="H139" s="182"/>
      <c r="I139" s="118"/>
      <c r="J139" s="118"/>
      <c r="K139" s="118"/>
      <c r="L139" s="118"/>
      <c r="M139" s="118"/>
      <c r="N139" s="118"/>
      <c r="O139" s="118"/>
      <c r="P139" s="118"/>
      <c r="Q139" s="119"/>
    </row>
    <row r="140" spans="1:19" ht="20.25" hidden="1" customHeight="1" x14ac:dyDescent="0.4">
      <c r="A140" s="117"/>
      <c r="B140" s="213"/>
      <c r="C140" s="118"/>
      <c r="D140" s="118"/>
      <c r="E140" s="118"/>
      <c r="F140" s="118"/>
      <c r="G140" s="118"/>
      <c r="H140" s="118"/>
      <c r="I140" s="118"/>
      <c r="J140" s="118"/>
      <c r="K140" s="118"/>
      <c r="L140" s="118"/>
      <c r="M140" s="118"/>
      <c r="N140" s="118"/>
      <c r="O140" s="118"/>
      <c r="P140" s="118"/>
      <c r="Q140" s="119"/>
    </row>
    <row r="141" spans="1:19" ht="20.25" hidden="1" customHeight="1" x14ac:dyDescent="0.4">
      <c r="A141" s="117"/>
      <c r="B141" s="213"/>
      <c r="C141" s="118"/>
      <c r="D141" s="118"/>
      <c r="E141" s="118"/>
      <c r="F141" s="118"/>
      <c r="G141" s="118"/>
      <c r="H141" s="118"/>
      <c r="I141" s="118"/>
      <c r="J141" s="118"/>
      <c r="K141" s="118"/>
      <c r="L141" s="118"/>
      <c r="M141" s="118"/>
      <c r="N141" s="118"/>
      <c r="O141" s="118"/>
      <c r="P141" s="118"/>
      <c r="Q141" s="119"/>
    </row>
    <row r="142" spans="1:19" ht="27.75" customHeight="1" x14ac:dyDescent="0.5">
      <c r="A142" s="126"/>
      <c r="B142" s="214" t="s">
        <v>427</v>
      </c>
      <c r="C142" s="130"/>
      <c r="D142" s="130"/>
      <c r="E142" s="130"/>
      <c r="F142" s="130"/>
      <c r="G142" s="130"/>
      <c r="H142" s="215"/>
      <c r="I142" s="130"/>
      <c r="J142" s="130"/>
      <c r="K142" s="130"/>
      <c r="L142" s="130"/>
      <c r="M142" s="130"/>
      <c r="N142" s="130"/>
      <c r="O142" s="130"/>
      <c r="P142" s="131"/>
      <c r="Q142" s="119"/>
    </row>
    <row r="143" spans="1:19" ht="20.25" customHeight="1" x14ac:dyDescent="0.4">
      <c r="A143" s="126"/>
      <c r="B143" s="132"/>
      <c r="C143" s="118"/>
      <c r="D143" s="118"/>
      <c r="E143" s="118"/>
      <c r="F143" s="118"/>
      <c r="G143" s="118"/>
      <c r="H143" s="118"/>
      <c r="I143" s="118"/>
      <c r="J143" s="118"/>
      <c r="K143" s="118"/>
      <c r="L143" s="118"/>
      <c r="M143" s="118"/>
      <c r="N143" s="118"/>
      <c r="O143" s="118"/>
      <c r="P143" s="134"/>
      <c r="Q143" s="119"/>
    </row>
    <row r="144" spans="1:19" ht="20.25" customHeight="1" x14ac:dyDescent="0.4">
      <c r="A144" s="216"/>
      <c r="B144" s="217" t="s">
        <v>428</v>
      </c>
      <c r="C144" s="218"/>
      <c r="D144" s="218"/>
      <c r="E144" s="218"/>
      <c r="F144" s="219"/>
      <c r="G144" s="219"/>
      <c r="H144" s="220"/>
      <c r="P144" s="142"/>
      <c r="Q144" s="143"/>
    </row>
    <row r="145" spans="1:17" s="118" customFormat="1" ht="11.25" customHeight="1" x14ac:dyDescent="0.45">
      <c r="A145" s="144"/>
      <c r="B145" s="499"/>
      <c r="P145" s="134"/>
      <c r="Q145" s="119"/>
    </row>
    <row r="146" spans="1:17" ht="20.25" customHeight="1" x14ac:dyDescent="0.4">
      <c r="A146" s="117"/>
      <c r="B146" s="1491" t="s">
        <v>410</v>
      </c>
      <c r="C146" s="1492"/>
      <c r="D146" s="1492"/>
      <c r="E146" s="1492"/>
      <c r="F146" s="1492"/>
      <c r="G146" s="1493"/>
      <c r="H146" s="1494" t="s">
        <v>429</v>
      </c>
      <c r="I146" s="1492"/>
      <c r="J146" s="1492"/>
      <c r="K146" s="1492"/>
      <c r="L146" s="1492"/>
      <c r="M146" s="1492"/>
      <c r="N146" s="1492"/>
      <c r="O146" s="1492"/>
      <c r="P146" s="1495"/>
      <c r="Q146" s="119"/>
    </row>
    <row r="147" spans="1:17" ht="30" customHeight="1" x14ac:dyDescent="0.4">
      <c r="A147" s="117"/>
      <c r="B147" s="221"/>
      <c r="C147" s="222"/>
      <c r="D147" s="223"/>
      <c r="E147" s="224"/>
      <c r="F147" s="224"/>
      <c r="G147" s="225"/>
      <c r="H147" s="1496" t="str">
        <f>IF(AND($E$154&gt;=75%,$E$152&gt;150000),"PLEASE ENTER REASON BELOW","")</f>
        <v>PLEASE ENTER REASON BELOW</v>
      </c>
      <c r="I147" s="1497"/>
      <c r="J147" s="1497"/>
      <c r="K147" s="1497" t="str">
        <f>IF(AND($E$154&lt;75%,$E$152&gt;500000),"PLEASE ENTER REASON BELOW","")</f>
        <v/>
      </c>
      <c r="L147" s="1497"/>
      <c r="M147" s="1497"/>
      <c r="N147" s="1497"/>
      <c r="O147" s="1497"/>
      <c r="P147" s="1498"/>
      <c r="Q147" s="119"/>
    </row>
    <row r="148" spans="1:17" ht="28.5" customHeight="1" x14ac:dyDescent="0.4">
      <c r="A148" s="117"/>
      <c r="B148" s="226" t="s">
        <v>430</v>
      </c>
      <c r="C148" s="118"/>
      <c r="D148" s="227"/>
      <c r="E148" s="1499"/>
      <c r="F148" s="1500"/>
      <c r="G148" s="228"/>
      <c r="H148" s="1501"/>
      <c r="I148" s="1502"/>
      <c r="J148" s="1502"/>
      <c r="K148" s="1502"/>
      <c r="L148" s="1502"/>
      <c r="M148" s="1502"/>
      <c r="N148" s="1502"/>
      <c r="O148" s="1502"/>
      <c r="P148" s="1503"/>
      <c r="Q148" s="119"/>
    </row>
    <row r="149" spans="1:17" ht="16.399999999999999" customHeight="1" x14ac:dyDescent="0.4">
      <c r="A149" s="117"/>
      <c r="B149" s="226"/>
      <c r="C149" s="118"/>
      <c r="D149" s="227"/>
      <c r="E149" s="229"/>
      <c r="F149" s="229"/>
      <c r="G149" s="228"/>
      <c r="H149" s="1501"/>
      <c r="I149" s="1502"/>
      <c r="J149" s="1502"/>
      <c r="K149" s="1502"/>
      <c r="L149" s="1502"/>
      <c r="M149" s="1502"/>
      <c r="N149" s="1502"/>
      <c r="O149" s="1502"/>
      <c r="P149" s="1503"/>
      <c r="Q149" s="119"/>
    </row>
    <row r="150" spans="1:17" ht="28.5" customHeight="1" x14ac:dyDescent="0.4">
      <c r="A150" s="117"/>
      <c r="B150" s="500" t="s">
        <v>431</v>
      </c>
      <c r="C150" s="118"/>
      <c r="D150" s="230"/>
      <c r="E150" s="1507" t="str">
        <f>IF(COUNT(P40,P47,P48,P49,P63)&gt;0,IFERROR((IF(P40="",0,P48)-IF(P47="",0,P47)-IF(P48="",0,P48)-IF(P49="",0,P49)-IF(P63="",0,P63)),""),"")</f>
        <v/>
      </c>
      <c r="F150" s="1508"/>
      <c r="G150" s="228"/>
      <c r="H150" s="1501"/>
      <c r="I150" s="1502"/>
      <c r="J150" s="1502"/>
      <c r="K150" s="1502"/>
      <c r="L150" s="1502"/>
      <c r="M150" s="1502"/>
      <c r="N150" s="1502"/>
      <c r="O150" s="1502"/>
      <c r="P150" s="1503"/>
      <c r="Q150" s="119"/>
    </row>
    <row r="151" spans="1:17" ht="16.399999999999999" customHeight="1" x14ac:dyDescent="0.4">
      <c r="A151" s="117"/>
      <c r="B151" s="500"/>
      <c r="C151" s="118"/>
      <c r="D151" s="230"/>
      <c r="E151" s="229"/>
      <c r="F151" s="229"/>
      <c r="G151" s="228"/>
      <c r="H151" s="1501"/>
      <c r="I151" s="1502"/>
      <c r="J151" s="1502"/>
      <c r="K151" s="1502"/>
      <c r="L151" s="1502"/>
      <c r="M151" s="1502"/>
      <c r="N151" s="1502"/>
      <c r="O151" s="1502"/>
      <c r="P151" s="1503"/>
      <c r="Q151" s="119"/>
    </row>
    <row r="152" spans="1:17" ht="28.5" customHeight="1" x14ac:dyDescent="0.4">
      <c r="A152" s="117"/>
      <c r="B152" s="500" t="s">
        <v>432</v>
      </c>
      <c r="C152" s="118"/>
      <c r="D152" s="230"/>
      <c r="E152" s="1509" t="str">
        <f>IF(COUNT(E148,E150)&gt;0,(E148-E150),"")</f>
        <v/>
      </c>
      <c r="F152" s="1510"/>
      <c r="G152" s="228"/>
      <c r="H152" s="1501"/>
      <c r="I152" s="1502"/>
      <c r="J152" s="1502"/>
      <c r="K152" s="1502"/>
      <c r="L152" s="1502"/>
      <c r="M152" s="1502"/>
      <c r="N152" s="1502"/>
      <c r="O152" s="1502"/>
      <c r="P152" s="1503"/>
      <c r="Q152" s="119"/>
    </row>
    <row r="153" spans="1:17" ht="16.399999999999999" customHeight="1" x14ac:dyDescent="0.4">
      <c r="A153" s="117"/>
      <c r="B153" s="500"/>
      <c r="C153" s="118"/>
      <c r="D153" s="230"/>
      <c r="E153" s="231"/>
      <c r="F153" s="232"/>
      <c r="G153" s="228"/>
      <c r="H153" s="1501"/>
      <c r="I153" s="1502"/>
      <c r="J153" s="1502"/>
      <c r="K153" s="1502"/>
      <c r="L153" s="1502"/>
      <c r="M153" s="1502"/>
      <c r="N153" s="1502"/>
      <c r="O153" s="1502"/>
      <c r="P153" s="1503"/>
      <c r="Q153" s="119"/>
    </row>
    <row r="154" spans="1:17" ht="28.5" customHeight="1" x14ac:dyDescent="0.4">
      <c r="A154" s="117"/>
      <c r="B154" s="500" t="s">
        <v>433</v>
      </c>
      <c r="C154" s="118"/>
      <c r="D154" s="230"/>
      <c r="E154" s="1511" t="str">
        <f>IF(COUNT(P37,P40,P47,P48,P49,P63)&gt;0,IFERROR(((IF(P37="",0,P37)-IF(P47="",0,P47)-IF(P48="",0,P48)-IF(P49="",0,P49)-IF(P63="",0,P63))/(IF(P40="",0,P40)-IF(P47="",0,P47)-IF(P48="",0,P48)-IF(P49="",0,P49)-IF(P63="",0,P63))),""),"")</f>
        <v/>
      </c>
      <c r="F154" s="1512"/>
      <c r="G154" s="228"/>
      <c r="H154" s="1501"/>
      <c r="I154" s="1502"/>
      <c r="J154" s="1502"/>
      <c r="K154" s="1502"/>
      <c r="L154" s="1502"/>
      <c r="M154" s="1502"/>
      <c r="N154" s="1502"/>
      <c r="O154" s="1502"/>
      <c r="P154" s="1503"/>
      <c r="Q154" s="119"/>
    </row>
    <row r="155" spans="1:17" ht="20.25" customHeight="1" x14ac:dyDescent="0.4">
      <c r="A155" s="117"/>
      <c r="B155" s="226"/>
      <c r="C155" s="118"/>
      <c r="D155" s="230"/>
      <c r="E155" s="233"/>
      <c r="F155" s="234"/>
      <c r="G155" s="228"/>
      <c r="H155" s="1501"/>
      <c r="I155" s="1502"/>
      <c r="J155" s="1502"/>
      <c r="K155" s="1502"/>
      <c r="L155" s="1502"/>
      <c r="M155" s="1502"/>
      <c r="N155" s="1502"/>
      <c r="O155" s="1502"/>
      <c r="P155" s="1503"/>
      <c r="Q155" s="119"/>
    </row>
    <row r="156" spans="1:17" ht="20.25" customHeight="1" x14ac:dyDescent="0.4">
      <c r="A156" s="117"/>
      <c r="B156" s="226" t="s">
        <v>434</v>
      </c>
      <c r="C156" s="118"/>
      <c r="D156" s="230"/>
      <c r="E156" s="233"/>
      <c r="F156" s="234"/>
      <c r="G156" s="228"/>
      <c r="H156" s="1501"/>
      <c r="I156" s="1502"/>
      <c r="J156" s="1502"/>
      <c r="K156" s="1502"/>
      <c r="L156" s="1502"/>
      <c r="M156" s="1502"/>
      <c r="N156" s="1502"/>
      <c r="O156" s="1502"/>
      <c r="P156" s="1503"/>
      <c r="Q156" s="119"/>
    </row>
    <row r="157" spans="1:17" ht="20.25" customHeight="1" x14ac:dyDescent="0.4">
      <c r="A157" s="117"/>
      <c r="B157" s="226" t="s">
        <v>435</v>
      </c>
      <c r="C157" s="118"/>
      <c r="D157" s="230"/>
      <c r="E157" s="233"/>
      <c r="F157" s="234"/>
      <c r="G157" s="235"/>
      <c r="H157" s="1501"/>
      <c r="I157" s="1502"/>
      <c r="J157" s="1502"/>
      <c r="K157" s="1502"/>
      <c r="L157" s="1502"/>
      <c r="M157" s="1502"/>
      <c r="N157" s="1502"/>
      <c r="O157" s="1502"/>
      <c r="P157" s="1503"/>
      <c r="Q157" s="119"/>
    </row>
    <row r="158" spans="1:17" ht="20.25" customHeight="1" x14ac:dyDescent="0.4">
      <c r="A158" s="117"/>
      <c r="B158" s="226" t="s">
        <v>436</v>
      </c>
      <c r="C158" s="118"/>
      <c r="D158" s="230"/>
      <c r="E158" s="233"/>
      <c r="F158" s="234"/>
      <c r="G158" s="236"/>
      <c r="H158" s="1501"/>
      <c r="I158" s="1502"/>
      <c r="J158" s="1502"/>
      <c r="K158" s="1502"/>
      <c r="L158" s="1502"/>
      <c r="M158" s="1502"/>
      <c r="N158" s="1502"/>
      <c r="O158" s="1502"/>
      <c r="P158" s="1503"/>
      <c r="Q158" s="119"/>
    </row>
    <row r="159" spans="1:17" ht="20.25" customHeight="1" x14ac:dyDescent="0.4">
      <c r="A159" s="117"/>
      <c r="B159" s="237"/>
      <c r="C159" s="147"/>
      <c r="D159" s="238"/>
      <c r="E159" s="239"/>
      <c r="F159" s="240"/>
      <c r="G159" s="241"/>
      <c r="H159" s="1504"/>
      <c r="I159" s="1505"/>
      <c r="J159" s="1505"/>
      <c r="K159" s="1505"/>
      <c r="L159" s="1505"/>
      <c r="M159" s="1505"/>
      <c r="N159" s="1505"/>
      <c r="O159" s="1505"/>
      <c r="P159" s="1506"/>
      <c r="Q159" s="119"/>
    </row>
    <row r="160" spans="1:17" ht="20.25" customHeight="1" x14ac:dyDescent="0.4">
      <c r="A160" s="117"/>
      <c r="B160" s="118"/>
      <c r="C160" s="118"/>
      <c r="D160" s="230"/>
      <c r="E160" s="232"/>
      <c r="F160" s="118"/>
      <c r="G160" s="242"/>
      <c r="H160" s="242"/>
      <c r="I160" s="242"/>
      <c r="J160" s="242"/>
      <c r="K160" s="118"/>
      <c r="L160" s="118"/>
      <c r="M160" s="118"/>
      <c r="N160" s="118"/>
      <c r="O160" s="118"/>
      <c r="P160" s="118"/>
      <c r="Q160" s="119"/>
    </row>
    <row r="161" spans="1:17" ht="20.25" customHeight="1" thickBot="1" x14ac:dyDescent="0.45">
      <c r="A161" s="592"/>
      <c r="B161" s="207"/>
      <c r="C161" s="207"/>
      <c r="D161" s="207"/>
      <c r="E161" s="207"/>
      <c r="F161" s="207"/>
      <c r="G161" s="207"/>
      <c r="H161" s="207"/>
      <c r="I161" s="207"/>
      <c r="J161" s="207"/>
      <c r="K161" s="207"/>
      <c r="L161" s="207"/>
      <c r="M161" s="207"/>
      <c r="N161" s="207"/>
      <c r="O161" s="207"/>
      <c r="P161" s="207"/>
      <c r="Q161" s="208"/>
    </row>
  </sheetData>
  <mergeCells count="67">
    <mergeCell ref="X5:Z9"/>
    <mergeCell ref="C7:C8"/>
    <mergeCell ref="D7:L8"/>
    <mergeCell ref="C9:C10"/>
    <mergeCell ref="D9:F10"/>
    <mergeCell ref="G9:I10"/>
    <mergeCell ref="J9:L10"/>
    <mergeCell ref="N9:O10"/>
    <mergeCell ref="P9:P10"/>
    <mergeCell ref="G11:I12"/>
    <mergeCell ref="J11:L12"/>
    <mergeCell ref="N11:O12"/>
    <mergeCell ref="A1:Q1"/>
    <mergeCell ref="A2:Q2"/>
    <mergeCell ref="P11:P12"/>
    <mergeCell ref="C11:C12"/>
    <mergeCell ref="D11:F12"/>
    <mergeCell ref="B104:C105"/>
    <mergeCell ref="P104:P105"/>
    <mergeCell ref="D13:F13"/>
    <mergeCell ref="J13:L13"/>
    <mergeCell ref="D25:E25"/>
    <mergeCell ref="D27:G27"/>
    <mergeCell ref="D29:O29"/>
    <mergeCell ref="P35:P36"/>
    <mergeCell ref="B62:P62"/>
    <mergeCell ref="B99:E99"/>
    <mergeCell ref="F99:P99"/>
    <mergeCell ref="B100:E100"/>
    <mergeCell ref="F100:P100"/>
    <mergeCell ref="P71:P72"/>
    <mergeCell ref="B125:E125"/>
    <mergeCell ref="F125:P125"/>
    <mergeCell ref="B106:C106"/>
    <mergeCell ref="B107:C107"/>
    <mergeCell ref="B108:C108"/>
    <mergeCell ref="B110:E110"/>
    <mergeCell ref="F110:P110"/>
    <mergeCell ref="B111:E112"/>
    <mergeCell ref="F111:P111"/>
    <mergeCell ref="F112:P112"/>
    <mergeCell ref="B119:C120"/>
    <mergeCell ref="P119:P120"/>
    <mergeCell ref="B121:C121"/>
    <mergeCell ref="B122:C122"/>
    <mergeCell ref="B123:C123"/>
    <mergeCell ref="B126:E127"/>
    <mergeCell ref="F126:P126"/>
    <mergeCell ref="F127:P127"/>
    <mergeCell ref="B128:P128"/>
    <mergeCell ref="B132:C133"/>
    <mergeCell ref="P132:P133"/>
    <mergeCell ref="B134:C134"/>
    <mergeCell ref="B136:E136"/>
    <mergeCell ref="F136:P136"/>
    <mergeCell ref="B137:E138"/>
    <mergeCell ref="F137:P137"/>
    <mergeCell ref="F138:P138"/>
    <mergeCell ref="B146:G146"/>
    <mergeCell ref="H146:P146"/>
    <mergeCell ref="H147:J147"/>
    <mergeCell ref="K147:P147"/>
    <mergeCell ref="E148:F148"/>
    <mergeCell ref="H148:P159"/>
    <mergeCell ref="E150:F150"/>
    <mergeCell ref="E152:F152"/>
    <mergeCell ref="E154:F154"/>
  </mergeCells>
  <dataValidations disablePrompts="1" count="3">
    <dataValidation allowBlank="1" showInputMessage="1" showErrorMessage="1" promptTitle="IGDS" prompt="Import GST Deferment Scheme" sqref="C52 C88" xr:uid="{00000000-0002-0000-0100-000000000000}"/>
    <dataValidation allowBlank="1" showInputMessage="1" showErrorMessage="1" promptTitle="Deferred import GST payable" prompt="under Import GST Deferment Scheme (IGDS)" sqref="C51 C87" xr:uid="{00000000-0002-0000-0100-000001000000}"/>
    <dataValidation allowBlank="1" showInputMessage="1" showErrorMessage="1" promptTitle="Approved Schemes" prompt="Approved Schemes include: _x000a_- Approved Contract Manufacturer and Trader  (ACMT) Scheme_x000a_- Approved Import GST Suspension Scheme (AISS)_x000a_- Approved Marine Customer Scheme (AMCS)_x000a_- Approved Refiner and Consolidator Scheme (ARCS)" sqref="C45 C81" xr:uid="{00000000-0002-0000-0100-000002000000}"/>
  </dataValidations>
  <pageMargins left="0.47244094488188981" right="0.31496062992125984" top="0.47244094488188981" bottom="0.51181102362204722" header="0.31496062992125984" footer="0.31496062992125984"/>
  <headerFooter>
    <oddFooter>&amp;L&amp;12GSTF28ACAPREVD
GST/FORM030/1123/ACAP&amp;C&amp;12Page &amp;P of &amp;N</oddFooter>
  </headerFooter>
  <rowBreaks count="2" manualBreakCount="2">
    <brk id="68" max="17" man="1"/>
    <brk id="114" max="17"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J237"/>
  <sheetViews>
    <sheetView showGridLines="0" zoomScale="55" zoomScaleNormal="55" zoomScaleSheetLayoutView="55" workbookViewId="0">
      <selection activeCell="R24" sqref="R24"/>
    </sheetView>
  </sheetViews>
  <sheetFormatPr defaultColWidth="9.1796875" defaultRowHeight="18" customHeight="1" x14ac:dyDescent="0.35"/>
  <cols>
    <col min="1" max="1" width="10.453125" style="3" customWidth="1"/>
    <col min="2" max="2" width="17.81640625" style="3" customWidth="1"/>
    <col min="3" max="3" width="17" style="3" customWidth="1"/>
    <col min="4" max="4" width="51.1796875" style="3" customWidth="1"/>
    <col min="5" max="6" width="22.81640625" style="3" customWidth="1"/>
    <col min="7" max="7" width="37.453125" style="3" customWidth="1"/>
    <col min="8" max="8" width="17.81640625" style="3" customWidth="1"/>
    <col min="9" max="9" width="19.81640625" style="3" customWidth="1"/>
    <col min="10" max="10" width="16.81640625" style="3" customWidth="1"/>
    <col min="11" max="11" width="17.1796875" style="3" customWidth="1"/>
    <col min="12" max="12" width="18.81640625" style="3" customWidth="1"/>
    <col min="13" max="13" width="20.54296875" style="3" customWidth="1"/>
    <col min="14" max="14" width="18.81640625" style="3" customWidth="1"/>
    <col min="15" max="15" width="17.1796875" style="3" customWidth="1"/>
    <col min="16" max="16" width="20.1796875" style="3" customWidth="1"/>
    <col min="17" max="17" width="24.453125" style="3" customWidth="1"/>
    <col min="18" max="18" width="20.81640625" style="3" customWidth="1"/>
    <col min="19" max="19" width="15.453125" style="3" customWidth="1"/>
    <col min="20" max="20" width="26" style="3" customWidth="1"/>
    <col min="21" max="23" width="18.81640625" style="3" customWidth="1"/>
    <col min="24" max="25" width="10.1796875" style="3" customWidth="1"/>
    <col min="26" max="26" width="23.453125" style="3" customWidth="1"/>
    <col min="27" max="28" width="23.453125" style="3" hidden="1" customWidth="1"/>
    <col min="29" max="29" width="33" style="3" hidden="1" customWidth="1"/>
    <col min="30" max="30" width="27" style="3" hidden="1" customWidth="1"/>
    <col min="31" max="31" width="20.81640625" style="3" hidden="1" customWidth="1"/>
    <col min="32" max="33" width="0" style="3" hidden="1" customWidth="1"/>
    <col min="34" max="34" width="107.1796875" style="3" hidden="1" customWidth="1"/>
    <col min="35" max="16384" width="9.1796875" style="3"/>
  </cols>
  <sheetData>
    <row r="1" spans="1:36" s="463" customFormat="1" ht="26.15" customHeight="1" x14ac:dyDescent="0.4">
      <c r="A1" s="1793" t="s">
        <v>437</v>
      </c>
      <c r="B1" s="1793"/>
      <c r="C1" s="1793"/>
      <c r="D1" s="1793"/>
      <c r="E1" s="1793"/>
      <c r="F1" s="1793"/>
      <c r="G1" s="1793"/>
      <c r="H1" s="1793"/>
      <c r="I1" s="1793"/>
      <c r="J1" s="1793"/>
      <c r="K1" s="1793"/>
      <c r="L1" s="1793"/>
      <c r="M1" s="1793"/>
      <c r="N1" s="1793"/>
      <c r="O1" s="1793"/>
      <c r="P1" s="1793"/>
      <c r="Q1" s="1793"/>
      <c r="R1" s="1793"/>
      <c r="S1" s="1793"/>
      <c r="AA1" s="567"/>
      <c r="AB1" s="567"/>
      <c r="AC1" s="567"/>
      <c r="AD1" s="567"/>
      <c r="AE1" s="567"/>
    </row>
    <row r="2" spans="1:36" s="41" customFormat="1" ht="48" customHeight="1" x14ac:dyDescent="0.4">
      <c r="A2" s="1709" t="s">
        <v>438</v>
      </c>
      <c r="B2" s="1709"/>
      <c r="C2" s="1709"/>
      <c r="D2" s="1709"/>
      <c r="E2" s="1709"/>
      <c r="F2" s="1709"/>
      <c r="G2" s="1709"/>
      <c r="H2" s="1709"/>
      <c r="I2" s="1709"/>
      <c r="J2" s="1709"/>
      <c r="K2" s="1709"/>
      <c r="L2" s="1709"/>
      <c r="M2" s="1709"/>
      <c r="N2" s="1709"/>
      <c r="O2" s="1709"/>
      <c r="P2" s="1709"/>
      <c r="Q2" s="1709"/>
      <c r="R2" s="1709"/>
      <c r="S2" s="1709"/>
      <c r="T2" s="1709"/>
      <c r="U2" s="1709"/>
      <c r="V2" s="1709"/>
      <c r="W2" s="1709"/>
      <c r="X2" s="1709"/>
      <c r="Y2" s="1709"/>
      <c r="Z2" s="1709"/>
      <c r="AA2" s="567"/>
      <c r="AB2" s="567"/>
      <c r="AC2" s="567"/>
      <c r="AD2" s="567"/>
      <c r="AE2" s="567"/>
      <c r="AF2" s="272"/>
      <c r="AG2" s="272"/>
      <c r="AH2" s="709" t="s">
        <v>439</v>
      </c>
    </row>
    <row r="3" spans="1:36" s="41" customFormat="1" ht="8.25" customHeight="1" x14ac:dyDescent="0.4">
      <c r="A3" s="271"/>
      <c r="B3" s="271"/>
      <c r="C3" s="271"/>
      <c r="D3" s="271"/>
      <c r="E3" s="271"/>
      <c r="F3" s="271"/>
      <c r="G3" s="271"/>
      <c r="H3" s="271"/>
      <c r="I3" s="271"/>
      <c r="J3" s="271"/>
      <c r="K3" s="271"/>
      <c r="L3" s="271"/>
      <c r="M3" s="271"/>
      <c r="N3" s="271"/>
      <c r="O3" s="271"/>
      <c r="P3" s="271"/>
      <c r="Q3" s="271"/>
      <c r="R3" s="271"/>
      <c r="S3" s="271"/>
      <c r="T3" s="271"/>
      <c r="U3" s="271"/>
      <c r="V3" s="271"/>
      <c r="W3" s="271"/>
      <c r="X3" s="271"/>
      <c r="Y3" s="271"/>
      <c r="Z3" s="271"/>
      <c r="AA3" s="567"/>
      <c r="AB3" s="567"/>
      <c r="AC3" s="567"/>
      <c r="AD3" s="567"/>
      <c r="AE3" s="567"/>
      <c r="AF3" s="270"/>
      <c r="AG3" s="270"/>
      <c r="AH3" s="710" t="s">
        <v>440</v>
      </c>
    </row>
    <row r="4" spans="1:36" s="41" customFormat="1" ht="20.25" customHeight="1" x14ac:dyDescent="0.4">
      <c r="A4" s="1741"/>
      <c r="B4" s="1741"/>
      <c r="C4" s="1741"/>
      <c r="D4" s="1741"/>
      <c r="E4" s="1741"/>
      <c r="F4" s="1741"/>
      <c r="G4" s="1741"/>
      <c r="H4" s="1741"/>
      <c r="I4" s="1741"/>
      <c r="J4" s="1741"/>
      <c r="K4" s="1741"/>
      <c r="L4" s="268"/>
      <c r="M4" s="268"/>
      <c r="N4" s="268"/>
      <c r="O4" s="268"/>
      <c r="P4" s="268"/>
      <c r="Q4" s="268"/>
      <c r="R4" s="268"/>
      <c r="S4" s="268"/>
      <c r="T4" s="268"/>
      <c r="U4" s="268"/>
      <c r="V4" s="268"/>
      <c r="W4" s="268"/>
      <c r="X4" s="268"/>
      <c r="Y4" s="268"/>
      <c r="Z4" s="268"/>
      <c r="AA4" s="567"/>
      <c r="AB4" s="567"/>
      <c r="AC4" s="567"/>
      <c r="AD4" s="567"/>
      <c r="AE4" s="567"/>
      <c r="AF4" s="112"/>
      <c r="AG4" s="112"/>
      <c r="AH4" s="710" t="s">
        <v>441</v>
      </c>
      <c r="AI4" s="105"/>
      <c r="AJ4" s="105"/>
    </row>
    <row r="5" spans="1:36" s="41" customFormat="1" ht="30.65" customHeight="1" x14ac:dyDescent="0.4">
      <c r="A5" s="111"/>
      <c r="B5" s="1742" t="s">
        <v>442</v>
      </c>
      <c r="C5" s="1742"/>
      <c r="D5" s="1742"/>
      <c r="E5" s="1742"/>
      <c r="F5" s="1742"/>
      <c r="G5" s="1742"/>
      <c r="H5" s="1742"/>
      <c r="I5" s="1742"/>
      <c r="J5" s="1742"/>
      <c r="K5" s="269"/>
      <c r="L5" s="1737" t="s">
        <v>443</v>
      </c>
      <c r="M5" s="1737"/>
      <c r="N5" s="1737"/>
      <c r="O5" s="1737"/>
      <c r="P5" s="1737"/>
      <c r="Q5" s="567"/>
      <c r="R5" s="567"/>
      <c r="S5" s="567"/>
      <c r="T5" s="567"/>
      <c r="U5" s="567"/>
      <c r="V5" s="567"/>
      <c r="W5" s="567"/>
      <c r="X5" s="567"/>
      <c r="Y5" s="567"/>
      <c r="Z5" s="567"/>
      <c r="AA5" s="567"/>
      <c r="AB5" s="567"/>
      <c r="AC5" s="567"/>
      <c r="AD5" s="567"/>
      <c r="AE5" s="567"/>
      <c r="AF5" s="112"/>
      <c r="AG5" s="112"/>
      <c r="AH5" s="710" t="s">
        <v>444</v>
      </c>
      <c r="AI5" s="105"/>
      <c r="AJ5" s="105"/>
    </row>
    <row r="6" spans="1:36" s="41" customFormat="1" ht="20.25" customHeight="1" x14ac:dyDescent="0.4">
      <c r="A6" s="111"/>
      <c r="B6" s="1742"/>
      <c r="C6" s="1742"/>
      <c r="D6" s="1742"/>
      <c r="E6" s="1742"/>
      <c r="F6" s="1742"/>
      <c r="G6" s="1742"/>
      <c r="H6" s="1742"/>
      <c r="I6" s="1742"/>
      <c r="J6" s="1742"/>
      <c r="K6" s="269"/>
      <c r="L6" s="1737"/>
      <c r="M6" s="1737"/>
      <c r="N6" s="1737"/>
      <c r="O6" s="1737"/>
      <c r="P6" s="1737"/>
      <c r="Q6" s="567"/>
      <c r="R6" s="567"/>
      <c r="S6" s="567"/>
      <c r="T6" s="567"/>
      <c r="U6" s="567"/>
      <c r="V6" s="567"/>
      <c r="W6" s="567"/>
      <c r="X6" s="567"/>
      <c r="Y6" s="567"/>
      <c r="Z6" s="567"/>
      <c r="AA6" s="567"/>
      <c r="AB6" s="567"/>
      <c r="AC6" s="567"/>
      <c r="AD6" s="567"/>
      <c r="AE6" s="567"/>
      <c r="AF6" s="112"/>
      <c r="AG6" s="112"/>
      <c r="AH6" s="112"/>
      <c r="AI6" s="105"/>
      <c r="AJ6" s="105"/>
    </row>
    <row r="7" spans="1:36" s="41" customFormat="1" ht="20.25" customHeight="1" x14ac:dyDescent="0.4">
      <c r="A7" s="111"/>
      <c r="B7" s="111"/>
      <c r="C7" s="268"/>
      <c r="D7" s="268"/>
      <c r="E7" s="268"/>
      <c r="F7" s="268"/>
      <c r="G7" s="268"/>
      <c r="H7" s="268"/>
      <c r="I7" s="268"/>
      <c r="J7" s="268"/>
      <c r="K7" s="268"/>
      <c r="L7" s="1737"/>
      <c r="M7" s="1737"/>
      <c r="N7" s="1737"/>
      <c r="O7" s="1737"/>
      <c r="P7" s="1737"/>
      <c r="Q7" s="567"/>
      <c r="R7" s="567"/>
      <c r="S7" s="567"/>
      <c r="T7" s="567"/>
      <c r="U7" s="567"/>
      <c r="V7" s="567"/>
      <c r="W7" s="567"/>
      <c r="X7" s="567"/>
      <c r="Y7" s="567"/>
      <c r="Z7" s="567"/>
      <c r="AA7" s="567"/>
      <c r="AB7" s="567"/>
      <c r="AC7" s="567"/>
      <c r="AD7" s="567"/>
      <c r="AE7" s="567"/>
      <c r="AF7" s="112"/>
      <c r="AG7" s="112"/>
      <c r="AH7" s="112"/>
      <c r="AI7" s="105"/>
      <c r="AJ7" s="105"/>
    </row>
    <row r="8" spans="1:36" s="41" customFormat="1" ht="20.25" customHeight="1" x14ac:dyDescent="0.4">
      <c r="A8" s="111"/>
      <c r="B8" s="1743" t="s">
        <v>353</v>
      </c>
      <c r="C8" s="1744"/>
      <c r="D8" s="1745"/>
      <c r="E8" s="1594" t="str">
        <f>IF(ISBLANK('Appendix 2'!D7),"",'Appendix 2'!D7)</f>
        <v/>
      </c>
      <c r="F8" s="1595"/>
      <c r="G8" s="1595"/>
      <c r="H8" s="1595"/>
      <c r="I8" s="1595"/>
      <c r="J8" s="1596"/>
      <c r="K8" s="267"/>
      <c r="L8" s="1737"/>
      <c r="M8" s="1737"/>
      <c r="N8" s="1737"/>
      <c r="O8" s="1737"/>
      <c r="P8" s="1737"/>
      <c r="Q8" s="567"/>
      <c r="R8" s="567"/>
      <c r="S8" s="567"/>
      <c r="T8" s="567"/>
      <c r="U8" s="567"/>
      <c r="V8" s="567"/>
      <c r="W8" s="567"/>
      <c r="X8" s="567"/>
      <c r="Y8" s="567"/>
      <c r="Z8" s="567"/>
      <c r="AA8" s="567"/>
      <c r="AB8" s="567"/>
      <c r="AC8" s="567"/>
      <c r="AD8" s="567"/>
      <c r="AE8" s="567"/>
      <c r="AF8" s="112"/>
      <c r="AG8" s="112"/>
      <c r="AH8" s="112"/>
      <c r="AI8" s="105"/>
      <c r="AJ8" s="105"/>
    </row>
    <row r="9" spans="1:36" s="41" customFormat="1" ht="20.25" customHeight="1" x14ac:dyDescent="0.4">
      <c r="A9" s="111"/>
      <c r="B9" s="1746"/>
      <c r="C9" s="1747"/>
      <c r="D9" s="1748"/>
      <c r="E9" s="1716"/>
      <c r="F9" s="1736"/>
      <c r="G9" s="1736"/>
      <c r="H9" s="1736"/>
      <c r="I9" s="1736"/>
      <c r="J9" s="1717"/>
      <c r="K9" s="267"/>
      <c r="L9" s="1738"/>
      <c r="M9" s="1738"/>
      <c r="N9" s="1738"/>
      <c r="O9" s="1738"/>
      <c r="P9" s="1738"/>
      <c r="Q9" s="567"/>
      <c r="R9" s="567"/>
      <c r="S9" s="567"/>
      <c r="T9" s="567"/>
      <c r="U9" s="567"/>
      <c r="V9" s="567"/>
      <c r="W9" s="567"/>
      <c r="X9" s="567"/>
      <c r="Y9" s="567"/>
      <c r="Z9" s="567"/>
      <c r="AA9" s="567"/>
      <c r="AB9" s="567"/>
      <c r="AC9" s="567"/>
      <c r="AD9" s="567"/>
      <c r="AE9" s="567"/>
      <c r="AF9" s="112"/>
      <c r="AG9" s="112"/>
      <c r="AH9" s="112"/>
      <c r="AI9" s="105"/>
      <c r="AJ9" s="105"/>
    </row>
    <row r="10" spans="1:36" s="41" customFormat="1" ht="20.25" customHeight="1" x14ac:dyDescent="0.4">
      <c r="A10" s="111"/>
      <c r="B10" s="1710" t="s">
        <v>359</v>
      </c>
      <c r="C10" s="1711"/>
      <c r="D10" s="1712"/>
      <c r="E10" s="1594" t="str">
        <f>IF(ISBLANK('Appendix 2'!D9),"",'Appendix 2'!D9)</f>
        <v/>
      </c>
      <c r="F10" s="1596"/>
      <c r="G10" s="1718" t="s">
        <v>360</v>
      </c>
      <c r="H10" s="1594"/>
      <c r="I10" s="1595"/>
      <c r="J10" s="1596"/>
      <c r="L10" s="1726" t="s">
        <v>445</v>
      </c>
      <c r="M10" s="1727"/>
      <c r="N10" s="1730"/>
      <c r="O10" s="1731"/>
      <c r="P10" s="1732"/>
      <c r="Q10" s="544"/>
      <c r="R10" s="112"/>
      <c r="S10" s="112"/>
      <c r="T10" s="105"/>
      <c r="U10" s="105"/>
    </row>
    <row r="11" spans="1:36" s="41" customFormat="1" ht="20.25" customHeight="1" x14ac:dyDescent="0.4">
      <c r="A11" s="111"/>
      <c r="B11" s="1713"/>
      <c r="C11" s="1714"/>
      <c r="D11" s="1715"/>
      <c r="E11" s="1716"/>
      <c r="F11" s="1717"/>
      <c r="G11" s="1719"/>
      <c r="H11" s="1716"/>
      <c r="I11" s="1736"/>
      <c r="J11" s="1717"/>
      <c r="L11" s="1728"/>
      <c r="M11" s="1729"/>
      <c r="N11" s="1733"/>
      <c r="O11" s="1734"/>
      <c r="P11" s="1735"/>
      <c r="Q11" s="544"/>
      <c r="R11" s="112"/>
      <c r="S11" s="112"/>
      <c r="T11" s="105"/>
      <c r="U11" s="105"/>
    </row>
    <row r="12" spans="1:36" s="41" customFormat="1" ht="24.75" customHeight="1" x14ac:dyDescent="0.4">
      <c r="A12" s="111"/>
      <c r="B12" s="1710" t="s">
        <v>446</v>
      </c>
      <c r="C12" s="1711"/>
      <c r="D12" s="1712"/>
      <c r="E12" s="1594" t="str">
        <f>IF(ISBLANK('Appendix 2'!D11),"",'Appendix 2'!D11)</f>
        <v/>
      </c>
      <c r="F12" s="1596"/>
      <c r="G12" s="1718" t="s">
        <v>362</v>
      </c>
      <c r="H12" s="1720"/>
      <c r="I12" s="1721"/>
      <c r="J12" s="1722"/>
      <c r="L12" s="1726" t="s">
        <v>447</v>
      </c>
      <c r="M12" s="1727"/>
      <c r="N12" s="1730"/>
      <c r="O12" s="1731"/>
      <c r="P12" s="1732"/>
      <c r="Q12" s="544"/>
      <c r="R12" s="112"/>
      <c r="S12" s="112"/>
      <c r="T12" s="105"/>
      <c r="U12" s="105"/>
    </row>
    <row r="13" spans="1:36" s="41" customFormat="1" ht="25.5" customHeight="1" x14ac:dyDescent="0.4">
      <c r="A13" s="114"/>
      <c r="B13" s="1713"/>
      <c r="C13" s="1714"/>
      <c r="D13" s="1715"/>
      <c r="E13" s="1716"/>
      <c r="F13" s="1717"/>
      <c r="G13" s="1719"/>
      <c r="H13" s="1723"/>
      <c r="I13" s="1724"/>
      <c r="J13" s="1725"/>
      <c r="L13" s="1728"/>
      <c r="M13" s="1729"/>
      <c r="N13" s="1733"/>
      <c r="O13" s="1734"/>
      <c r="P13" s="1735"/>
      <c r="Q13" s="545"/>
      <c r="R13" s="42"/>
      <c r="S13" s="42"/>
    </row>
    <row r="14" spans="1:36" s="528" customFormat="1" ht="20.25" customHeight="1" x14ac:dyDescent="0.4">
      <c r="A14" s="118"/>
      <c r="B14" s="118"/>
      <c r="C14" s="118"/>
      <c r="D14" s="118"/>
      <c r="E14" s="1749" t="s">
        <v>363</v>
      </c>
      <c r="F14" s="1749"/>
      <c r="G14" s="1749"/>
      <c r="H14" s="1546" t="s">
        <v>364</v>
      </c>
      <c r="I14" s="1546"/>
      <c r="J14" s="1546"/>
      <c r="AC14" s="118"/>
      <c r="AD14" s="118"/>
      <c r="AE14" s="118"/>
      <c r="AF14" s="118"/>
      <c r="AG14" s="118"/>
      <c r="AH14" s="118"/>
    </row>
    <row r="15" spans="1:36" s="528" customFormat="1" ht="20.25" customHeight="1" x14ac:dyDescent="0.4">
      <c r="A15" s="118"/>
      <c r="B15" s="266"/>
      <c r="C15" s="266"/>
      <c r="D15" s="266"/>
      <c r="E15" s="265"/>
      <c r="F15" s="265"/>
      <c r="G15" s="265"/>
      <c r="H15" s="265"/>
      <c r="I15" s="265"/>
      <c r="J15" s="265"/>
      <c r="K15" s="265"/>
      <c r="L15" s="265"/>
      <c r="M15" s="265"/>
      <c r="N15" s="265"/>
      <c r="O15" s="265"/>
      <c r="P15" s="265"/>
      <c r="Q15" s="265"/>
      <c r="R15" s="265"/>
      <c r="S15" s="265"/>
      <c r="X15" s="265"/>
      <c r="Y15" s="265"/>
      <c r="Z15" s="265"/>
      <c r="AA15" s="265"/>
      <c r="AB15" s="265"/>
      <c r="AC15" s="118"/>
      <c r="AD15" s="118"/>
      <c r="AE15" s="118"/>
      <c r="AF15" s="118"/>
      <c r="AG15" s="118"/>
      <c r="AH15" s="118"/>
    </row>
    <row r="16" spans="1:36" ht="25.5" customHeight="1" x14ac:dyDescent="0.5">
      <c r="A16" s="264" t="s">
        <v>448</v>
      </c>
      <c r="H16" s="39"/>
    </row>
    <row r="17" spans="1:31" s="615" customFormat="1" ht="20.149999999999999" customHeight="1" x14ac:dyDescent="0.4">
      <c r="A17" s="46" t="s">
        <v>449</v>
      </c>
      <c r="B17" s="624"/>
      <c r="C17" s="624"/>
      <c r="E17" s="624"/>
      <c r="F17" s="624"/>
      <c r="G17" s="624"/>
      <c r="H17" s="624"/>
      <c r="I17" s="624"/>
      <c r="J17" s="624"/>
      <c r="K17" s="624"/>
      <c r="L17" s="624"/>
      <c r="M17" s="624"/>
      <c r="N17" s="624"/>
      <c r="O17" s="624"/>
      <c r="P17" s="624"/>
      <c r="Q17" s="624"/>
      <c r="R17" s="624"/>
      <c r="S17" s="624"/>
      <c r="T17" s="624"/>
      <c r="U17" s="624"/>
      <c r="V17" s="624"/>
      <c r="W17" s="624"/>
      <c r="X17" s="624"/>
      <c r="Y17" s="624"/>
      <c r="Z17" s="624"/>
      <c r="AA17" s="624"/>
      <c r="AB17" s="624"/>
      <c r="AC17" s="624"/>
      <c r="AD17" s="624"/>
      <c r="AE17" s="624"/>
    </row>
    <row r="18" spans="1:31" ht="20.149999999999999" customHeight="1" x14ac:dyDescent="0.4">
      <c r="A18" s="46"/>
      <c r="B18" s="41"/>
      <c r="C18" s="41"/>
      <c r="E18" s="41"/>
      <c r="F18" s="41"/>
      <c r="G18" s="41"/>
      <c r="H18" s="41"/>
      <c r="I18" s="41"/>
      <c r="J18" s="41"/>
      <c r="K18" s="41"/>
      <c r="L18" s="41"/>
      <c r="M18" s="41"/>
      <c r="N18" s="41"/>
      <c r="O18" s="41"/>
      <c r="P18" s="41"/>
      <c r="Q18" s="41"/>
      <c r="R18" s="41"/>
      <c r="S18" s="41"/>
      <c r="T18" s="41"/>
      <c r="U18" s="41"/>
      <c r="V18" s="41"/>
      <c r="W18" s="41"/>
      <c r="X18" s="41"/>
      <c r="Y18" s="41"/>
      <c r="Z18" s="41"/>
      <c r="AA18" s="41"/>
      <c r="AB18" s="41"/>
      <c r="AC18" s="41"/>
      <c r="AD18" s="41"/>
      <c r="AE18" s="41"/>
    </row>
    <row r="19" spans="1:31" s="7" customFormat="1" ht="48" customHeight="1" x14ac:dyDescent="0.35">
      <c r="A19" s="906" t="s">
        <v>450</v>
      </c>
      <c r="B19" s="1750" t="s">
        <v>451</v>
      </c>
      <c r="C19" s="1750"/>
      <c r="D19" s="1750"/>
      <c r="E19" s="1750"/>
      <c r="F19" s="1750"/>
      <c r="G19" s="1750"/>
      <c r="H19" s="1759" t="s">
        <v>452</v>
      </c>
      <c r="I19" s="1760"/>
      <c r="J19" s="1760"/>
      <c r="K19" s="1760"/>
      <c r="L19" s="1760"/>
      <c r="M19" s="1760"/>
      <c r="N19" s="1760"/>
      <c r="O19" s="1760"/>
      <c r="P19" s="1760"/>
      <c r="Q19" s="1760"/>
      <c r="R19" s="1760"/>
      <c r="S19" s="1761"/>
      <c r="T19" s="907" t="s">
        <v>453</v>
      </c>
      <c r="U19" s="908"/>
    </row>
    <row r="20" spans="1:31" ht="19.5" customHeight="1" x14ac:dyDescent="0.35">
      <c r="A20" s="1751" t="s">
        <v>454</v>
      </c>
      <c r="B20" s="1636" t="s">
        <v>455</v>
      </c>
      <c r="C20" s="1636"/>
      <c r="D20" s="1636"/>
      <c r="E20" s="1636"/>
      <c r="F20" s="1636"/>
      <c r="G20" s="1636"/>
      <c r="H20" s="910"/>
      <c r="I20" s="911" t="s">
        <v>456</v>
      </c>
      <c r="J20" s="912"/>
      <c r="K20" s="912"/>
      <c r="L20" s="912"/>
      <c r="M20" s="912"/>
      <c r="N20" s="912"/>
      <c r="O20" s="913"/>
      <c r="P20" s="913"/>
      <c r="Q20" s="913"/>
      <c r="R20" s="913"/>
      <c r="S20" s="853"/>
      <c r="T20" s="914"/>
      <c r="U20" s="915"/>
    </row>
    <row r="21" spans="1:31" ht="165" customHeight="1" x14ac:dyDescent="0.35">
      <c r="A21" s="1752"/>
      <c r="B21" s="1706"/>
      <c r="C21" s="1706"/>
      <c r="D21" s="1706"/>
      <c r="E21" s="1706"/>
      <c r="F21" s="1706"/>
      <c r="G21" s="1706"/>
      <c r="H21" s="917"/>
      <c r="I21" s="263"/>
      <c r="J21" s="1755" t="s">
        <v>347</v>
      </c>
      <c r="K21" s="1756"/>
      <c r="L21" s="546" t="s">
        <v>457</v>
      </c>
      <c r="M21" s="1757" t="s">
        <v>458</v>
      </c>
      <c r="N21" s="1700"/>
      <c r="O21" s="1757" t="s">
        <v>459</v>
      </c>
      <c r="P21" s="1700"/>
      <c r="Q21" s="918" t="s">
        <v>460</v>
      </c>
      <c r="R21" s="919" t="s">
        <v>461</v>
      </c>
      <c r="S21" s="1762" t="s">
        <v>462</v>
      </c>
      <c r="T21" s="861"/>
      <c r="U21" s="862"/>
    </row>
    <row r="22" spans="1:31" ht="37.5" customHeight="1" x14ac:dyDescent="0.35">
      <c r="A22" s="1752"/>
      <c r="B22" s="1706"/>
      <c r="C22" s="1706"/>
      <c r="D22" s="1706"/>
      <c r="E22" s="1706"/>
      <c r="F22" s="1706"/>
      <c r="G22" s="1706"/>
      <c r="H22" s="917"/>
      <c r="I22" s="547" t="s">
        <v>463</v>
      </c>
      <c r="J22" s="1763"/>
      <c r="K22" s="1764"/>
      <c r="L22" s="516"/>
      <c r="M22" s="1765"/>
      <c r="N22" s="1766"/>
      <c r="O22" s="1765"/>
      <c r="P22" s="1767"/>
      <c r="Q22" s="920"/>
      <c r="R22" s="920"/>
      <c r="S22" s="1762"/>
      <c r="T22" s="861"/>
      <c r="U22" s="862"/>
    </row>
    <row r="23" spans="1:31" ht="35.25" customHeight="1" x14ac:dyDescent="0.35">
      <c r="A23" s="1752"/>
      <c r="B23" s="1706"/>
      <c r="C23" s="1706"/>
      <c r="D23" s="1706"/>
      <c r="E23" s="1706"/>
      <c r="F23" s="1706"/>
      <c r="G23" s="1706"/>
      <c r="H23" s="917"/>
      <c r="I23" s="547" t="s">
        <v>464</v>
      </c>
      <c r="J23" s="1768" t="s">
        <v>465</v>
      </c>
      <c r="K23" s="1769"/>
      <c r="L23" s="548" t="s">
        <v>466</v>
      </c>
      <c r="M23" s="1770" t="s">
        <v>467</v>
      </c>
      <c r="N23" s="1771"/>
      <c r="O23" s="1770" t="s">
        <v>468</v>
      </c>
      <c r="P23" s="1772"/>
      <c r="Q23" s="921" t="s">
        <v>469</v>
      </c>
      <c r="R23" s="921" t="s">
        <v>470</v>
      </c>
      <c r="S23" s="1762"/>
      <c r="T23" s="861"/>
      <c r="U23" s="862"/>
    </row>
    <row r="24" spans="1:31" ht="26.25" customHeight="1" x14ac:dyDescent="0.35">
      <c r="A24" s="1752"/>
      <c r="B24" s="1706"/>
      <c r="C24" s="1706"/>
      <c r="D24" s="1706"/>
      <c r="E24" s="1706"/>
      <c r="F24" s="1706"/>
      <c r="G24" s="1706"/>
      <c r="H24" s="917"/>
      <c r="I24" s="547" t="s">
        <v>471</v>
      </c>
      <c r="J24" s="1701" t="str">
        <f>IF(ISBLANK(J22),"",(J22-J23))</f>
        <v/>
      </c>
      <c r="K24" s="1702"/>
      <c r="L24" s="922" t="str">
        <f>IF(ISBLANK(L22),"",(L22-L23))</f>
        <v/>
      </c>
      <c r="M24" s="1703"/>
      <c r="N24" s="1704"/>
      <c r="O24" s="1703"/>
      <c r="P24" s="1758"/>
      <c r="Q24" s="923"/>
      <c r="R24" s="923"/>
      <c r="S24" s="1762"/>
      <c r="T24" s="861"/>
      <c r="U24" s="862"/>
    </row>
    <row r="25" spans="1:31" ht="13.4" customHeight="1" x14ac:dyDescent="0.35">
      <c r="A25" s="1753"/>
      <c r="B25" s="1754"/>
      <c r="C25" s="1754"/>
      <c r="D25" s="1754"/>
      <c r="E25" s="1754"/>
      <c r="F25" s="1754"/>
      <c r="G25" s="1754"/>
      <c r="H25" s="924"/>
      <c r="I25" s="925"/>
      <c r="J25" s="925"/>
      <c r="K25" s="925"/>
      <c r="L25" s="925"/>
      <c r="M25" s="925"/>
      <c r="N25" s="925"/>
      <c r="O25" s="811"/>
      <c r="P25" s="811"/>
      <c r="Q25" s="829"/>
      <c r="T25" s="926"/>
      <c r="U25" s="927"/>
    </row>
    <row r="26" spans="1:31" ht="211.4" customHeight="1" x14ac:dyDescent="0.35">
      <c r="A26" s="928" t="s">
        <v>472</v>
      </c>
      <c r="B26" s="1707" t="s">
        <v>473</v>
      </c>
      <c r="C26" s="1707"/>
      <c r="D26" s="1707"/>
      <c r="E26" s="1707"/>
      <c r="F26" s="1707"/>
      <c r="G26" s="1707"/>
      <c r="H26" s="1677" t="s">
        <v>439</v>
      </c>
      <c r="I26" s="1678"/>
      <c r="J26" s="1678"/>
      <c r="K26" s="1678"/>
      <c r="L26" s="1678"/>
      <c r="M26" s="1678"/>
      <c r="N26" s="1678"/>
      <c r="O26" s="1678"/>
      <c r="P26" s="1678"/>
      <c r="Q26" s="1678"/>
      <c r="R26" s="1678"/>
      <c r="S26" s="1679"/>
      <c r="T26" s="929"/>
      <c r="U26" s="930"/>
    </row>
    <row r="27" spans="1:31" ht="107.25" customHeight="1" x14ac:dyDescent="0.35">
      <c r="A27" s="928" t="s">
        <v>474</v>
      </c>
      <c r="B27" s="1707" t="s">
        <v>475</v>
      </c>
      <c r="C27" s="1707"/>
      <c r="D27" s="1707"/>
      <c r="E27" s="1707"/>
      <c r="F27" s="1707"/>
      <c r="G27" s="1707"/>
      <c r="H27" s="1677" t="s">
        <v>439</v>
      </c>
      <c r="I27" s="1678"/>
      <c r="J27" s="1678"/>
      <c r="K27" s="1678"/>
      <c r="L27" s="1678"/>
      <c r="M27" s="1678"/>
      <c r="N27" s="1678"/>
      <c r="O27" s="1678"/>
      <c r="P27" s="1678"/>
      <c r="Q27" s="1678"/>
      <c r="R27" s="1678"/>
      <c r="S27" s="1679"/>
      <c r="T27" s="929"/>
      <c r="U27" s="930"/>
    </row>
    <row r="28" spans="1:31" ht="183.75" customHeight="1" x14ac:dyDescent="0.35">
      <c r="A28" s="928" t="s">
        <v>476</v>
      </c>
      <c r="B28" s="1707" t="s">
        <v>477</v>
      </c>
      <c r="C28" s="1707"/>
      <c r="D28" s="1707"/>
      <c r="E28" s="1707"/>
      <c r="F28" s="1707"/>
      <c r="G28" s="1707"/>
      <c r="H28" s="1677" t="s">
        <v>439</v>
      </c>
      <c r="I28" s="1678"/>
      <c r="J28" s="1678"/>
      <c r="K28" s="1678"/>
      <c r="L28" s="1678"/>
      <c r="M28" s="1678"/>
      <c r="N28" s="1678"/>
      <c r="O28" s="1678"/>
      <c r="P28" s="1678"/>
      <c r="Q28" s="1678"/>
      <c r="R28" s="1678"/>
      <c r="S28" s="1679"/>
      <c r="T28" s="929"/>
      <c r="U28" s="930"/>
    </row>
    <row r="29" spans="1:31" ht="107.5" customHeight="1" x14ac:dyDescent="0.35">
      <c r="A29" s="931" t="s">
        <v>478</v>
      </c>
      <c r="B29" s="1708" t="s">
        <v>479</v>
      </c>
      <c r="C29" s="1707"/>
      <c r="D29" s="1707"/>
      <c r="E29" s="1707"/>
      <c r="F29" s="1707"/>
      <c r="G29" s="1707"/>
      <c r="H29" s="1677" t="s">
        <v>439</v>
      </c>
      <c r="I29" s="1678"/>
      <c r="J29" s="1678"/>
      <c r="K29" s="1678"/>
      <c r="L29" s="1678"/>
      <c r="M29" s="1678"/>
      <c r="N29" s="1678"/>
      <c r="O29" s="1678"/>
      <c r="P29" s="1678"/>
      <c r="Q29" s="1678"/>
      <c r="R29" s="1678"/>
      <c r="S29" s="1679"/>
      <c r="T29" s="932"/>
      <c r="U29" s="933"/>
    </row>
    <row r="30" spans="1:31" s="377" customFormat="1" ht="126" customHeight="1" x14ac:dyDescent="0.35">
      <c r="A30" s="931" t="s">
        <v>480</v>
      </c>
      <c r="B30" s="1705" t="s">
        <v>481</v>
      </c>
      <c r="C30" s="1706"/>
      <c r="D30" s="1706"/>
      <c r="E30" s="1706"/>
      <c r="F30" s="1706"/>
      <c r="G30" s="1706"/>
      <c r="H30" s="1677" t="s">
        <v>439</v>
      </c>
      <c r="I30" s="1678"/>
      <c r="J30" s="1678"/>
      <c r="K30" s="1678"/>
      <c r="L30" s="1678"/>
      <c r="M30" s="1678"/>
      <c r="N30" s="1678"/>
      <c r="O30" s="1678"/>
      <c r="P30" s="1678"/>
      <c r="Q30" s="1678"/>
      <c r="R30" s="1678"/>
      <c r="S30" s="1679"/>
      <c r="T30" s="934"/>
      <c r="U30" s="935"/>
    </row>
    <row r="31" spans="1:31" ht="149.15" customHeight="1" x14ac:dyDescent="0.35">
      <c r="A31" s="936" t="s">
        <v>482</v>
      </c>
      <c r="B31" s="1673" t="s">
        <v>483</v>
      </c>
      <c r="C31" s="1673"/>
      <c r="D31" s="1673"/>
      <c r="E31" s="1673"/>
      <c r="F31" s="1673"/>
      <c r="G31" s="1673"/>
      <c r="H31" s="1677" t="s">
        <v>439</v>
      </c>
      <c r="I31" s="1678"/>
      <c r="J31" s="1678"/>
      <c r="K31" s="1678"/>
      <c r="L31" s="1678"/>
      <c r="M31" s="1678"/>
      <c r="N31" s="1678"/>
      <c r="O31" s="1678"/>
      <c r="P31" s="1678"/>
      <c r="Q31" s="1678"/>
      <c r="R31" s="1678"/>
      <c r="S31" s="1678"/>
      <c r="T31" s="937"/>
      <c r="U31" s="938"/>
    </row>
    <row r="32" spans="1:31" s="377" customFormat="1" ht="372.75" customHeight="1" x14ac:dyDescent="0.35">
      <c r="A32" s="936" t="s">
        <v>484</v>
      </c>
      <c r="B32" s="1673" t="s">
        <v>485</v>
      </c>
      <c r="C32" s="1673"/>
      <c r="D32" s="1673"/>
      <c r="E32" s="1673"/>
      <c r="F32" s="1673"/>
      <c r="G32" s="1673"/>
      <c r="H32" s="1677" t="s">
        <v>439</v>
      </c>
      <c r="I32" s="1678"/>
      <c r="J32" s="1678"/>
      <c r="K32" s="1678"/>
      <c r="L32" s="1678"/>
      <c r="M32" s="1678"/>
      <c r="N32" s="1678"/>
      <c r="O32" s="1678"/>
      <c r="P32" s="1678"/>
      <c r="Q32" s="1678"/>
      <c r="R32" s="1678"/>
      <c r="S32" s="1678"/>
      <c r="T32" s="934"/>
      <c r="U32" s="935"/>
    </row>
    <row r="33" spans="1:30" ht="152.5" customHeight="1" x14ac:dyDescent="0.35">
      <c r="A33" s="936" t="s">
        <v>486</v>
      </c>
      <c r="B33" s="1674" t="s">
        <v>487</v>
      </c>
      <c r="C33" s="1675"/>
      <c r="D33" s="1675"/>
      <c r="E33" s="1675"/>
      <c r="F33" s="1675"/>
      <c r="G33" s="1676"/>
      <c r="H33" s="1677" t="s">
        <v>439</v>
      </c>
      <c r="I33" s="1678"/>
      <c r="J33" s="1678"/>
      <c r="K33" s="1678"/>
      <c r="L33" s="1678"/>
      <c r="M33" s="1678"/>
      <c r="N33" s="1678"/>
      <c r="O33" s="1678"/>
      <c r="P33" s="1678"/>
      <c r="Q33" s="1678"/>
      <c r="R33" s="1678"/>
      <c r="S33" s="1678"/>
      <c r="T33" s="939" t="str">
        <f>IF(H33="No: not all sales included and GST treatment not applied correctly", "Please enter details of such transactions","")</f>
        <v/>
      </c>
      <c r="U33" s="940"/>
    </row>
    <row r="34" spans="1:30" ht="132" customHeight="1" x14ac:dyDescent="0.35">
      <c r="A34" s="931" t="s">
        <v>488</v>
      </c>
      <c r="B34" s="1623" t="s">
        <v>489</v>
      </c>
      <c r="C34" s="1624"/>
      <c r="D34" s="1624"/>
      <c r="E34" s="1624"/>
      <c r="F34" s="1624"/>
      <c r="G34" s="1625"/>
      <c r="H34" s="1677" t="s">
        <v>490</v>
      </c>
      <c r="I34" s="1678"/>
      <c r="J34" s="1678"/>
      <c r="K34" s="1678"/>
      <c r="L34" s="1678"/>
      <c r="M34" s="1678"/>
      <c r="N34" s="1678"/>
      <c r="O34" s="1678"/>
      <c r="P34" s="1678"/>
      <c r="Q34" s="1678"/>
      <c r="R34" s="1678"/>
      <c r="S34" s="1679"/>
      <c r="T34" s="932"/>
      <c r="U34" s="933"/>
    </row>
    <row r="35" spans="1:30" ht="338.25" customHeight="1" x14ac:dyDescent="0.35">
      <c r="A35" s="931" t="s">
        <v>491</v>
      </c>
      <c r="B35" s="1636" t="s">
        <v>492</v>
      </c>
      <c r="C35" s="1636"/>
      <c r="D35" s="1636"/>
      <c r="E35" s="1636"/>
      <c r="F35" s="1636"/>
      <c r="G35" s="1636"/>
      <c r="H35" s="1680" t="s">
        <v>439</v>
      </c>
      <c r="I35" s="1681"/>
      <c r="J35" s="1681"/>
      <c r="K35" s="1681"/>
      <c r="L35" s="1681"/>
      <c r="M35" s="1681"/>
      <c r="N35" s="1681"/>
      <c r="O35" s="1681"/>
      <c r="P35" s="1681"/>
      <c r="Q35" s="1681"/>
      <c r="R35" s="1681"/>
      <c r="S35" s="1682"/>
      <c r="T35" s="932"/>
      <c r="U35" s="933"/>
    </row>
    <row r="36" spans="1:30" ht="164.15" customHeight="1" x14ac:dyDescent="0.35">
      <c r="A36" s="931" t="s">
        <v>493</v>
      </c>
      <c r="B36" s="1632" t="s">
        <v>494</v>
      </c>
      <c r="C36" s="1633"/>
      <c r="D36" s="1633"/>
      <c r="E36" s="1633"/>
      <c r="F36" s="1633"/>
      <c r="G36" s="1633"/>
      <c r="H36" s="1680" t="s">
        <v>439</v>
      </c>
      <c r="I36" s="1681"/>
      <c r="J36" s="1681"/>
      <c r="K36" s="1681"/>
      <c r="L36" s="1681"/>
      <c r="M36" s="1681"/>
      <c r="N36" s="1681"/>
      <c r="O36" s="1681"/>
      <c r="P36" s="1681"/>
      <c r="Q36" s="1681"/>
      <c r="R36" s="1681"/>
      <c r="S36" s="1682"/>
      <c r="T36" s="1697"/>
      <c r="U36" s="1698"/>
    </row>
    <row r="37" spans="1:30" ht="181.4" customHeight="1" x14ac:dyDescent="0.35">
      <c r="A37" s="936" t="s">
        <v>495</v>
      </c>
      <c r="B37" s="1634" t="s">
        <v>496</v>
      </c>
      <c r="C37" s="1635"/>
      <c r="D37" s="1635"/>
      <c r="E37" s="1635"/>
      <c r="F37" s="1635"/>
      <c r="G37" s="1635"/>
      <c r="H37" s="1677" t="s">
        <v>439</v>
      </c>
      <c r="I37" s="1678"/>
      <c r="J37" s="1678"/>
      <c r="K37" s="1678"/>
      <c r="L37" s="1678"/>
      <c r="M37" s="1678"/>
      <c r="N37" s="1678"/>
      <c r="O37" s="1678"/>
      <c r="P37" s="1678"/>
      <c r="Q37" s="1678"/>
      <c r="R37" s="1678"/>
      <c r="S37" s="1679"/>
      <c r="T37" s="1699"/>
      <c r="U37" s="1700"/>
    </row>
    <row r="38" spans="1:30" ht="18" customHeight="1" x14ac:dyDescent="0.35">
      <c r="H38" s="708"/>
      <c r="I38" s="708"/>
      <c r="J38" s="708"/>
      <c r="K38" s="708"/>
      <c r="L38" s="708"/>
      <c r="M38" s="708"/>
      <c r="N38" s="708"/>
      <c r="O38" s="708"/>
      <c r="P38" s="708"/>
      <c r="Q38" s="708"/>
      <c r="R38" s="708"/>
      <c r="S38" s="708"/>
    </row>
    <row r="39" spans="1:30" ht="18" customHeight="1" x14ac:dyDescent="0.35">
      <c r="H39" s="708"/>
      <c r="I39" s="708"/>
      <c r="J39" s="708"/>
      <c r="K39" s="708"/>
      <c r="L39" s="708"/>
      <c r="M39" s="708"/>
      <c r="N39" s="708"/>
      <c r="O39" s="708"/>
      <c r="P39" s="708"/>
      <c r="Q39" s="708"/>
      <c r="R39" s="708"/>
      <c r="S39" s="708"/>
    </row>
    <row r="40" spans="1:30" ht="20.25" customHeight="1" x14ac:dyDescent="0.4">
      <c r="A40" s="1618" t="s">
        <v>497</v>
      </c>
      <c r="B40" s="788" t="s">
        <v>498</v>
      </c>
      <c r="C40" s="880"/>
      <c r="D40" s="880"/>
      <c r="E40" s="880"/>
      <c r="F40" s="880"/>
      <c r="G40" s="941"/>
      <c r="H40" s="1264"/>
      <c r="I40" s="1264"/>
      <c r="J40" s="1264"/>
      <c r="K40" s="1264"/>
      <c r="L40" s="1264"/>
      <c r="M40" s="1264"/>
      <c r="N40" s="1264"/>
      <c r="O40" s="1264"/>
      <c r="P40" s="1264"/>
      <c r="Q40" s="1264"/>
      <c r="R40" s="1264"/>
      <c r="S40" s="1264"/>
      <c r="U40" s="262"/>
      <c r="V40" s="262"/>
      <c r="W40" s="262"/>
      <c r="X40" s="262"/>
      <c r="Y40" s="262"/>
      <c r="Z40" s="262"/>
      <c r="AA40" s="262"/>
      <c r="AB40" s="262"/>
      <c r="AC40" s="261"/>
      <c r="AD40" s="261"/>
    </row>
    <row r="41" spans="1:30" ht="20" x14ac:dyDescent="0.35">
      <c r="A41" s="1619"/>
      <c r="B41" s="1620" t="s">
        <v>499</v>
      </c>
      <c r="C41" s="1621"/>
      <c r="D41" s="1621"/>
      <c r="E41" s="1621"/>
      <c r="F41" s="1621"/>
      <c r="G41" s="1622"/>
      <c r="H41" s="549"/>
      <c r="I41" s="549"/>
      <c r="J41" s="549"/>
      <c r="K41" s="549"/>
      <c r="L41" s="549"/>
      <c r="M41" s="549"/>
      <c r="N41" s="549"/>
      <c r="O41" s="549"/>
      <c r="P41" s="549"/>
      <c r="U41" s="549"/>
      <c r="V41" s="549"/>
      <c r="W41" s="549"/>
      <c r="X41" s="549"/>
      <c r="Y41" s="549"/>
      <c r="Z41" s="549"/>
      <c r="AA41" s="549"/>
      <c r="AB41" s="549"/>
      <c r="AC41" s="261"/>
      <c r="AD41" s="261"/>
    </row>
    <row r="42" spans="1:30" ht="9.65" customHeight="1" x14ac:dyDescent="0.35">
      <c r="A42" s="716"/>
      <c r="B42" s="604"/>
      <c r="C42" s="604"/>
      <c r="D42" s="604"/>
      <c r="E42" s="604"/>
      <c r="F42" s="604"/>
      <c r="G42" s="604"/>
      <c r="H42" s="549"/>
      <c r="I42" s="549"/>
      <c r="J42" s="549"/>
      <c r="K42" s="549"/>
      <c r="L42" s="549"/>
      <c r="M42" s="549"/>
      <c r="N42" s="549"/>
      <c r="O42" s="549"/>
      <c r="P42" s="549"/>
      <c r="U42" s="549"/>
      <c r="V42" s="549"/>
      <c r="W42" s="549"/>
      <c r="X42" s="549"/>
      <c r="Y42" s="549"/>
      <c r="Z42" s="549"/>
      <c r="AA42" s="549"/>
      <c r="AB42" s="549"/>
      <c r="AC42" s="261"/>
      <c r="AD42" s="261"/>
    </row>
    <row r="43" spans="1:30" ht="9.65" customHeight="1" x14ac:dyDescent="0.35">
      <c r="A43" s="716"/>
      <c r="B43" s="604"/>
      <c r="C43" s="604"/>
      <c r="D43" s="604"/>
      <c r="E43" s="604"/>
      <c r="F43" s="604"/>
      <c r="G43" s="604"/>
      <c r="H43" s="549"/>
      <c r="I43" s="549"/>
      <c r="J43" s="549"/>
      <c r="K43" s="549"/>
      <c r="L43" s="549"/>
      <c r="M43" s="549"/>
      <c r="N43" s="549"/>
      <c r="O43" s="549"/>
      <c r="P43" s="549"/>
      <c r="U43" s="549"/>
      <c r="V43" s="549"/>
      <c r="W43" s="549"/>
      <c r="X43" s="549"/>
      <c r="Y43" s="549"/>
      <c r="Z43" s="549"/>
      <c r="AA43" s="549"/>
      <c r="AB43" s="549"/>
      <c r="AC43" s="261"/>
      <c r="AD43" s="261"/>
    </row>
    <row r="44" spans="1:30" ht="9.65" customHeight="1" x14ac:dyDescent="0.35">
      <c r="A44" s="716"/>
      <c r="B44" s="604"/>
      <c r="C44" s="604"/>
      <c r="D44" s="604"/>
      <c r="E44" s="604"/>
      <c r="F44" s="604"/>
      <c r="G44" s="604"/>
      <c r="H44" s="549"/>
      <c r="I44" s="549"/>
      <c r="J44" s="549"/>
      <c r="K44" s="549"/>
      <c r="L44" s="549"/>
      <c r="M44" s="549"/>
      <c r="N44" s="549"/>
      <c r="O44" s="549"/>
      <c r="P44" s="549"/>
      <c r="U44" s="549"/>
      <c r="V44" s="549"/>
      <c r="W44" s="549"/>
      <c r="X44" s="549"/>
      <c r="Y44" s="549"/>
      <c r="Z44" s="549"/>
      <c r="AA44" s="549"/>
      <c r="AB44" s="549"/>
      <c r="AC44" s="261"/>
      <c r="AD44" s="261"/>
    </row>
    <row r="45" spans="1:30" ht="9.65" customHeight="1" x14ac:dyDescent="0.35">
      <c r="A45" s="716"/>
      <c r="B45" s="604"/>
      <c r="C45" s="604"/>
      <c r="D45" s="604"/>
      <c r="E45" s="604"/>
      <c r="F45" s="604"/>
      <c r="G45" s="604"/>
      <c r="H45" s="549"/>
      <c r="I45" s="549"/>
      <c r="J45" s="549"/>
      <c r="K45" s="549"/>
      <c r="L45" s="549"/>
      <c r="M45" s="549"/>
      <c r="N45" s="549"/>
      <c r="O45" s="549"/>
      <c r="P45" s="549"/>
      <c r="U45" s="549"/>
      <c r="V45" s="549"/>
      <c r="W45" s="549"/>
      <c r="X45" s="549"/>
      <c r="Y45" s="549"/>
      <c r="Z45" s="549"/>
      <c r="AA45" s="549"/>
      <c r="AB45" s="549"/>
      <c r="AC45" s="261"/>
      <c r="AD45" s="261"/>
    </row>
    <row r="46" spans="1:30" ht="9.65" customHeight="1" x14ac:dyDescent="0.35">
      <c r="A46" s="716"/>
      <c r="B46" s="604"/>
      <c r="C46" s="604"/>
      <c r="D46" s="604"/>
      <c r="E46" s="604"/>
      <c r="F46" s="604"/>
      <c r="G46" s="604"/>
      <c r="H46" s="549"/>
      <c r="I46" s="549"/>
      <c r="J46" s="549"/>
      <c r="K46" s="549"/>
      <c r="L46" s="549"/>
      <c r="M46" s="549"/>
      <c r="N46" s="549"/>
      <c r="O46" s="549"/>
      <c r="P46" s="549"/>
      <c r="U46" s="549"/>
      <c r="V46" s="549"/>
      <c r="W46" s="549"/>
      <c r="X46" s="549"/>
      <c r="Y46" s="549"/>
      <c r="Z46" s="549"/>
      <c r="AA46" s="549"/>
      <c r="AB46" s="549"/>
      <c r="AC46" s="261"/>
      <c r="AD46" s="261"/>
    </row>
    <row r="47" spans="1:30" ht="9.65" customHeight="1" x14ac:dyDescent="0.35">
      <c r="A47" s="716"/>
      <c r="B47" s="604"/>
      <c r="C47" s="604"/>
      <c r="D47" s="604"/>
      <c r="E47" s="604"/>
      <c r="F47" s="604"/>
      <c r="G47" s="604"/>
      <c r="H47" s="549"/>
      <c r="I47" s="549"/>
      <c r="J47" s="549"/>
      <c r="K47" s="549"/>
      <c r="L47" s="549"/>
      <c r="M47" s="549"/>
      <c r="N47" s="549"/>
      <c r="O47" s="549"/>
      <c r="P47" s="549"/>
      <c r="U47" s="549"/>
      <c r="V47" s="549"/>
      <c r="W47" s="549"/>
      <c r="X47" s="549"/>
      <c r="Y47" s="549"/>
      <c r="Z47" s="549"/>
      <c r="AA47" s="549"/>
      <c r="AB47" s="549"/>
      <c r="AC47" s="261"/>
      <c r="AD47" s="261"/>
    </row>
    <row r="48" spans="1:30" ht="9.65" customHeight="1" x14ac:dyDescent="0.35">
      <c r="H48" s="39"/>
    </row>
    <row r="49" spans="1:31" ht="20.25" customHeight="1" x14ac:dyDescent="0.4">
      <c r="A49" s="48" t="s">
        <v>500</v>
      </c>
    </row>
    <row r="50" spans="1:31" ht="20.25" customHeight="1" x14ac:dyDescent="0.4">
      <c r="A50" s="48"/>
    </row>
    <row r="51" spans="1:31" ht="20.25" customHeight="1" x14ac:dyDescent="0.4">
      <c r="A51" s="48" t="s">
        <v>501</v>
      </c>
    </row>
    <row r="52" spans="1:31" ht="20.25" customHeight="1" x14ac:dyDescent="0.4">
      <c r="A52" s="46" t="s">
        <v>449</v>
      </c>
      <c r="B52" s="41"/>
      <c r="C52" s="41"/>
      <c r="E52" s="41"/>
      <c r="F52" s="41"/>
      <c r="G52" s="41"/>
      <c r="H52" s="41"/>
      <c r="I52" s="41"/>
      <c r="J52" s="41"/>
      <c r="K52" s="41"/>
      <c r="L52" s="41"/>
      <c r="M52" s="41"/>
      <c r="N52" s="41"/>
      <c r="O52" s="41"/>
      <c r="P52" s="41"/>
      <c r="Q52" s="41"/>
      <c r="R52" s="41"/>
      <c r="S52" s="41"/>
      <c r="T52" s="41"/>
      <c r="U52" s="41"/>
      <c r="V52" s="41"/>
      <c r="W52" s="41"/>
      <c r="X52" s="41"/>
      <c r="Y52" s="41"/>
      <c r="Z52" s="41"/>
      <c r="AA52" s="41"/>
      <c r="AB52" s="41"/>
      <c r="AC52" s="41"/>
      <c r="AD52" s="41"/>
      <c r="AE52" s="41"/>
    </row>
    <row r="53" spans="1:31" ht="19.5" customHeight="1" x14ac:dyDescent="0.4">
      <c r="A53" s="260" t="s">
        <v>502</v>
      </c>
    </row>
    <row r="54" spans="1:31" ht="27.75" customHeight="1" x14ac:dyDescent="0.35">
      <c r="A54" s="1806" t="s">
        <v>503</v>
      </c>
      <c r="B54" s="1809" t="s">
        <v>504</v>
      </c>
      <c r="C54" s="1812" t="s">
        <v>505</v>
      </c>
      <c r="D54" s="1626" t="s">
        <v>506</v>
      </c>
      <c r="E54" s="1626" t="s">
        <v>507</v>
      </c>
      <c r="F54" s="1626" t="s">
        <v>508</v>
      </c>
      <c r="G54" s="1626" t="s">
        <v>509</v>
      </c>
      <c r="H54" s="1629" t="s">
        <v>510</v>
      </c>
      <c r="I54" s="1630"/>
      <c r="J54" s="1630"/>
      <c r="K54" s="1630"/>
      <c r="L54" s="1630"/>
      <c r="M54" s="1630"/>
      <c r="N54" s="1630"/>
      <c r="O54" s="1630"/>
      <c r="P54" s="1630"/>
      <c r="Q54" s="1630"/>
      <c r="R54" s="1630"/>
      <c r="S54" s="1630"/>
      <c r="T54" s="1630"/>
      <c r="U54" s="1630"/>
      <c r="V54" s="1630"/>
      <c r="W54" s="1631"/>
      <c r="X54" s="1683" t="s">
        <v>511</v>
      </c>
      <c r="Y54" s="1684"/>
      <c r="Z54" s="1667" t="s">
        <v>512</v>
      </c>
    </row>
    <row r="55" spans="1:31" ht="69.75" customHeight="1" x14ac:dyDescent="0.35">
      <c r="A55" s="1807"/>
      <c r="B55" s="1810"/>
      <c r="C55" s="1813"/>
      <c r="D55" s="1627"/>
      <c r="E55" s="1627"/>
      <c r="F55" s="1627"/>
      <c r="G55" s="1627"/>
      <c r="H55" s="1689" t="s">
        <v>513</v>
      </c>
      <c r="I55" s="1690"/>
      <c r="J55" s="1691"/>
      <c r="K55" s="1692" t="s">
        <v>514</v>
      </c>
      <c r="L55" s="1693"/>
      <c r="M55" s="1694"/>
      <c r="N55" s="1649" t="s">
        <v>515</v>
      </c>
      <c r="O55" s="1650"/>
      <c r="P55" s="1651"/>
      <c r="Q55" s="1695" t="s">
        <v>516</v>
      </c>
      <c r="R55" s="1696"/>
      <c r="S55" s="1696"/>
      <c r="T55" s="943" t="s">
        <v>517</v>
      </c>
      <c r="U55" s="1670" t="s">
        <v>518</v>
      </c>
      <c r="V55" s="1670"/>
      <c r="W55" s="1670"/>
      <c r="X55" s="1685"/>
      <c r="Y55" s="1686"/>
      <c r="Z55" s="1668"/>
    </row>
    <row r="56" spans="1:31" ht="198.65" customHeight="1" x14ac:dyDescent="0.35">
      <c r="A56" s="1808"/>
      <c r="B56" s="1811"/>
      <c r="C56" s="1814"/>
      <c r="D56" s="1628"/>
      <c r="E56" s="1628"/>
      <c r="F56" s="1628"/>
      <c r="G56" s="1628"/>
      <c r="H56" s="259" t="s">
        <v>519</v>
      </c>
      <c r="I56" s="259" t="s">
        <v>520</v>
      </c>
      <c r="J56" s="259" t="s">
        <v>521</v>
      </c>
      <c r="K56" s="258" t="s">
        <v>522</v>
      </c>
      <c r="L56" s="258" t="s">
        <v>523</v>
      </c>
      <c r="M56" s="379" t="s">
        <v>524</v>
      </c>
      <c r="N56" s="945" t="s">
        <v>525</v>
      </c>
      <c r="O56" s="945" t="s">
        <v>526</v>
      </c>
      <c r="P56" s="945" t="s">
        <v>527</v>
      </c>
      <c r="Q56" s="258" t="s">
        <v>528</v>
      </c>
      <c r="R56" s="379" t="s">
        <v>529</v>
      </c>
      <c r="S56" s="946" t="s">
        <v>530</v>
      </c>
      <c r="T56" s="945" t="s">
        <v>531</v>
      </c>
      <c r="U56" s="550" t="s">
        <v>532</v>
      </c>
      <c r="V56" s="379" t="s">
        <v>533</v>
      </c>
      <c r="W56" s="379" t="s">
        <v>534</v>
      </c>
      <c r="X56" s="1687"/>
      <c r="Y56" s="1688"/>
      <c r="Z56" s="944" t="s">
        <v>535</v>
      </c>
    </row>
    <row r="57" spans="1:31" ht="55" customHeight="1" x14ac:dyDescent="0.35">
      <c r="A57" s="947">
        <v>1</v>
      </c>
      <c r="B57" s="257"/>
      <c r="C57" s="256"/>
      <c r="D57" s="255"/>
      <c r="E57" s="254"/>
      <c r="F57" s="254"/>
      <c r="G57" s="253"/>
      <c r="H57" s="253"/>
      <c r="I57" s="253"/>
      <c r="J57" s="253"/>
      <c r="K57" s="253"/>
      <c r="L57" s="253"/>
      <c r="M57" s="253"/>
      <c r="N57" s="378"/>
      <c r="O57" s="378"/>
      <c r="P57" s="378"/>
      <c r="Q57" s="378"/>
      <c r="R57" s="378"/>
      <c r="S57" s="378"/>
      <c r="T57" s="378"/>
      <c r="U57" s="378"/>
      <c r="V57" s="378"/>
      <c r="W57" s="378"/>
      <c r="X57" s="1671"/>
      <c r="Y57" s="1672"/>
      <c r="Z57" s="948"/>
    </row>
    <row r="58" spans="1:31" ht="55" customHeight="1" x14ac:dyDescent="0.35">
      <c r="A58" s="947">
        <v>2</v>
      </c>
      <c r="B58" s="257"/>
      <c r="C58" s="256"/>
      <c r="D58" s="255"/>
      <c r="E58" s="254"/>
      <c r="F58" s="254"/>
      <c r="G58" s="253"/>
      <c r="H58" s="253"/>
      <c r="I58" s="253"/>
      <c r="J58" s="253"/>
      <c r="K58" s="253"/>
      <c r="L58" s="253"/>
      <c r="M58" s="253"/>
      <c r="N58" s="380"/>
      <c r="O58" s="380"/>
      <c r="P58" s="380"/>
      <c r="Q58" s="380"/>
      <c r="R58" s="380"/>
      <c r="S58" s="380"/>
      <c r="T58" s="380"/>
      <c r="U58" s="380"/>
      <c r="V58" s="380"/>
      <c r="W58" s="380"/>
      <c r="X58" s="1671"/>
      <c r="Y58" s="1672"/>
      <c r="Z58" s="948"/>
    </row>
    <row r="59" spans="1:31" ht="55" customHeight="1" x14ac:dyDescent="0.35">
      <c r="A59" s="947">
        <v>3</v>
      </c>
      <c r="B59" s="257"/>
      <c r="C59" s="256"/>
      <c r="D59" s="255"/>
      <c r="E59" s="254"/>
      <c r="F59" s="254"/>
      <c r="G59" s="253"/>
      <c r="H59" s="253"/>
      <c r="I59" s="253"/>
      <c r="J59" s="253"/>
      <c r="K59" s="253"/>
      <c r="L59" s="253"/>
      <c r="M59" s="253"/>
      <c r="N59" s="380"/>
      <c r="O59" s="380"/>
      <c r="P59" s="380"/>
      <c r="Q59" s="380"/>
      <c r="R59" s="380"/>
      <c r="S59" s="380"/>
      <c r="T59" s="380"/>
      <c r="U59" s="380"/>
      <c r="V59" s="380"/>
      <c r="W59" s="380"/>
      <c r="X59" s="1671"/>
      <c r="Y59" s="1672"/>
      <c r="Z59" s="948"/>
    </row>
    <row r="60" spans="1:31" ht="55" customHeight="1" x14ac:dyDescent="0.35">
      <c r="A60" s="947">
        <v>4</v>
      </c>
      <c r="B60" s="257"/>
      <c r="C60" s="256"/>
      <c r="D60" s="255"/>
      <c r="E60" s="254"/>
      <c r="F60" s="254"/>
      <c r="G60" s="253"/>
      <c r="H60" s="253"/>
      <c r="I60" s="253"/>
      <c r="J60" s="253"/>
      <c r="K60" s="253"/>
      <c r="L60" s="253"/>
      <c r="M60" s="253"/>
      <c r="N60" s="380"/>
      <c r="O60" s="380"/>
      <c r="P60" s="380"/>
      <c r="Q60" s="380"/>
      <c r="R60" s="380"/>
      <c r="S60" s="380"/>
      <c r="T60" s="380"/>
      <c r="U60" s="380"/>
      <c r="V60" s="380"/>
      <c r="W60" s="380"/>
      <c r="X60" s="1671"/>
      <c r="Y60" s="1672"/>
      <c r="Z60" s="948"/>
    </row>
    <row r="61" spans="1:31" ht="55" customHeight="1" x14ac:dyDescent="0.35">
      <c r="A61" s="947">
        <v>5</v>
      </c>
      <c r="B61" s="257"/>
      <c r="C61" s="256"/>
      <c r="D61" s="255"/>
      <c r="E61" s="254"/>
      <c r="F61" s="254"/>
      <c r="G61" s="253"/>
      <c r="H61" s="253"/>
      <c r="I61" s="253"/>
      <c r="J61" s="253"/>
      <c r="K61" s="253"/>
      <c r="L61" s="253"/>
      <c r="M61" s="253"/>
      <c r="N61" s="380"/>
      <c r="O61" s="380"/>
      <c r="P61" s="380"/>
      <c r="Q61" s="380"/>
      <c r="R61" s="380"/>
      <c r="S61" s="380"/>
      <c r="T61" s="380"/>
      <c r="U61" s="380"/>
      <c r="V61" s="380"/>
      <c r="W61" s="380"/>
      <c r="X61" s="1671"/>
      <c r="Y61" s="1672"/>
      <c r="Z61" s="948"/>
    </row>
    <row r="62" spans="1:31" ht="55" customHeight="1" x14ac:dyDescent="0.35">
      <c r="A62" s="947">
        <v>6</v>
      </c>
      <c r="B62" s="257"/>
      <c r="C62" s="256"/>
      <c r="D62" s="255"/>
      <c r="E62" s="254"/>
      <c r="F62" s="254"/>
      <c r="G62" s="253"/>
      <c r="H62" s="253"/>
      <c r="I62" s="253"/>
      <c r="J62" s="253"/>
      <c r="K62" s="253"/>
      <c r="L62" s="253"/>
      <c r="M62" s="253"/>
      <c r="N62" s="380"/>
      <c r="O62" s="380"/>
      <c r="P62" s="380"/>
      <c r="Q62" s="380"/>
      <c r="R62" s="380"/>
      <c r="S62" s="380"/>
      <c r="T62" s="380"/>
      <c r="U62" s="380"/>
      <c r="V62" s="380"/>
      <c r="W62" s="380"/>
      <c r="X62" s="1671"/>
      <c r="Y62" s="1672"/>
      <c r="Z62" s="948"/>
    </row>
    <row r="63" spans="1:31" ht="55" customHeight="1" x14ac:dyDescent="0.35">
      <c r="A63" s="947">
        <v>7</v>
      </c>
      <c r="B63" s="257"/>
      <c r="C63" s="256"/>
      <c r="D63" s="255"/>
      <c r="E63" s="254"/>
      <c r="F63" s="254"/>
      <c r="G63" s="253"/>
      <c r="H63" s="253"/>
      <c r="I63" s="253"/>
      <c r="J63" s="253"/>
      <c r="K63" s="253"/>
      <c r="L63" s="253"/>
      <c r="M63" s="253"/>
      <c r="N63" s="380"/>
      <c r="O63" s="380"/>
      <c r="P63" s="380"/>
      <c r="Q63" s="380"/>
      <c r="R63" s="380"/>
      <c r="S63" s="380"/>
      <c r="T63" s="380"/>
      <c r="U63" s="380"/>
      <c r="V63" s="380"/>
      <c r="W63" s="380"/>
      <c r="X63" s="1671"/>
      <c r="Y63" s="1672"/>
      <c r="Z63" s="948"/>
    </row>
    <row r="64" spans="1:31" ht="55" customHeight="1" x14ac:dyDescent="0.35">
      <c r="A64" s="947">
        <v>8</v>
      </c>
      <c r="B64" s="257"/>
      <c r="C64" s="256"/>
      <c r="D64" s="255"/>
      <c r="E64" s="254"/>
      <c r="F64" s="254"/>
      <c r="G64" s="253"/>
      <c r="H64" s="253"/>
      <c r="I64" s="253"/>
      <c r="J64" s="253"/>
      <c r="K64" s="253"/>
      <c r="L64" s="253"/>
      <c r="M64" s="253"/>
      <c r="N64" s="380"/>
      <c r="O64" s="380"/>
      <c r="P64" s="380"/>
      <c r="Q64" s="380"/>
      <c r="R64" s="380"/>
      <c r="S64" s="380"/>
      <c r="T64" s="380"/>
      <c r="U64" s="380"/>
      <c r="V64" s="380"/>
      <c r="W64" s="380"/>
      <c r="X64" s="1671"/>
      <c r="Y64" s="1672"/>
      <c r="Z64" s="948"/>
    </row>
    <row r="65" spans="1:26" ht="55" customHeight="1" x14ac:dyDescent="0.35">
      <c r="A65" s="947">
        <v>9</v>
      </c>
      <c r="B65" s="257"/>
      <c r="C65" s="256"/>
      <c r="D65" s="255"/>
      <c r="E65" s="254"/>
      <c r="F65" s="254"/>
      <c r="G65" s="253"/>
      <c r="H65" s="253"/>
      <c r="I65" s="253"/>
      <c r="J65" s="253"/>
      <c r="K65" s="253"/>
      <c r="L65" s="253"/>
      <c r="M65" s="253"/>
      <c r="N65" s="380"/>
      <c r="O65" s="380"/>
      <c r="P65" s="380"/>
      <c r="Q65" s="380"/>
      <c r="R65" s="380"/>
      <c r="S65" s="380"/>
      <c r="T65" s="380"/>
      <c r="U65" s="380"/>
      <c r="V65" s="380"/>
      <c r="W65" s="380"/>
      <c r="X65" s="1671"/>
      <c r="Y65" s="1672"/>
      <c r="Z65" s="948"/>
    </row>
    <row r="66" spans="1:26" ht="55" customHeight="1" x14ac:dyDescent="0.35">
      <c r="A66" s="947">
        <v>10</v>
      </c>
      <c r="B66" s="257"/>
      <c r="C66" s="256"/>
      <c r="D66" s="255"/>
      <c r="E66" s="254"/>
      <c r="F66" s="254"/>
      <c r="G66" s="253"/>
      <c r="H66" s="253"/>
      <c r="I66" s="253"/>
      <c r="J66" s="253"/>
      <c r="K66" s="253"/>
      <c r="L66" s="253"/>
      <c r="M66" s="253"/>
      <c r="N66" s="380"/>
      <c r="O66" s="380"/>
      <c r="P66" s="380"/>
      <c r="Q66" s="380"/>
      <c r="R66" s="380"/>
      <c r="S66" s="380"/>
      <c r="T66" s="380"/>
      <c r="U66" s="380"/>
      <c r="V66" s="380"/>
      <c r="W66" s="380"/>
      <c r="X66" s="1671"/>
      <c r="Y66" s="1672"/>
      <c r="Z66" s="948"/>
    </row>
    <row r="67" spans="1:26" ht="55" customHeight="1" x14ac:dyDescent="0.35">
      <c r="A67" s="947">
        <v>11</v>
      </c>
      <c r="B67" s="257"/>
      <c r="C67" s="256"/>
      <c r="D67" s="255"/>
      <c r="E67" s="254"/>
      <c r="F67" s="254"/>
      <c r="G67" s="253"/>
      <c r="H67" s="253"/>
      <c r="I67" s="253"/>
      <c r="J67" s="253"/>
      <c r="K67" s="253"/>
      <c r="L67" s="253"/>
      <c r="M67" s="253"/>
      <c r="N67" s="380"/>
      <c r="O67" s="380"/>
      <c r="P67" s="380"/>
      <c r="Q67" s="380"/>
      <c r="R67" s="380"/>
      <c r="S67" s="380"/>
      <c r="T67" s="380"/>
      <c r="U67" s="380"/>
      <c r="V67" s="380"/>
      <c r="W67" s="380"/>
      <c r="X67" s="1671"/>
      <c r="Y67" s="1672"/>
      <c r="Z67" s="948"/>
    </row>
    <row r="68" spans="1:26" ht="55" customHeight="1" x14ac:dyDescent="0.35">
      <c r="A68" s="947">
        <v>12</v>
      </c>
      <c r="B68" s="257"/>
      <c r="C68" s="256"/>
      <c r="D68" s="255"/>
      <c r="E68" s="254"/>
      <c r="F68" s="254"/>
      <c r="G68" s="253"/>
      <c r="H68" s="253"/>
      <c r="I68" s="253"/>
      <c r="J68" s="253"/>
      <c r="K68" s="253"/>
      <c r="L68" s="253"/>
      <c r="M68" s="253"/>
      <c r="N68" s="380"/>
      <c r="O68" s="380"/>
      <c r="P68" s="380"/>
      <c r="Q68" s="380"/>
      <c r="R68" s="380"/>
      <c r="S68" s="380"/>
      <c r="T68" s="380"/>
      <c r="U68" s="380"/>
      <c r="V68" s="380"/>
      <c r="W68" s="380"/>
      <c r="X68" s="1671"/>
      <c r="Y68" s="1672"/>
      <c r="Z68" s="948"/>
    </row>
    <row r="69" spans="1:26" ht="55" customHeight="1" x14ac:dyDescent="0.35">
      <c r="A69" s="947">
        <v>13</v>
      </c>
      <c r="B69" s="257"/>
      <c r="C69" s="256"/>
      <c r="D69" s="255"/>
      <c r="E69" s="254"/>
      <c r="F69" s="254"/>
      <c r="G69" s="253"/>
      <c r="H69" s="253"/>
      <c r="I69" s="253"/>
      <c r="J69" s="253"/>
      <c r="K69" s="253"/>
      <c r="L69" s="253"/>
      <c r="M69" s="253"/>
      <c r="N69" s="380"/>
      <c r="O69" s="380"/>
      <c r="P69" s="380"/>
      <c r="Q69" s="380"/>
      <c r="R69" s="380"/>
      <c r="S69" s="380"/>
      <c r="T69" s="380"/>
      <c r="U69" s="380"/>
      <c r="V69" s="380"/>
      <c r="W69" s="380"/>
      <c r="X69" s="1671"/>
      <c r="Y69" s="1672"/>
      <c r="Z69" s="948"/>
    </row>
    <row r="70" spans="1:26" ht="55" customHeight="1" x14ac:dyDescent="0.35">
      <c r="A70" s="947">
        <v>14</v>
      </c>
      <c r="B70" s="257"/>
      <c r="C70" s="256"/>
      <c r="D70" s="255"/>
      <c r="E70" s="254"/>
      <c r="F70" s="254"/>
      <c r="G70" s="253"/>
      <c r="H70" s="253"/>
      <c r="I70" s="253"/>
      <c r="J70" s="253"/>
      <c r="K70" s="253"/>
      <c r="L70" s="253"/>
      <c r="M70" s="253"/>
      <c r="N70" s="380"/>
      <c r="O70" s="380"/>
      <c r="P70" s="380"/>
      <c r="Q70" s="380"/>
      <c r="R70" s="380"/>
      <c r="S70" s="380"/>
      <c r="T70" s="380"/>
      <c r="U70" s="380"/>
      <c r="V70" s="380"/>
      <c r="W70" s="380"/>
      <c r="X70" s="1671"/>
      <c r="Y70" s="1672"/>
      <c r="Z70" s="948"/>
    </row>
    <row r="71" spans="1:26" ht="55" customHeight="1" x14ac:dyDescent="0.35">
      <c r="A71" s="947">
        <v>15</v>
      </c>
      <c r="B71" s="257"/>
      <c r="C71" s="256"/>
      <c r="D71" s="255"/>
      <c r="E71" s="254"/>
      <c r="F71" s="254"/>
      <c r="G71" s="253"/>
      <c r="H71" s="253"/>
      <c r="I71" s="253"/>
      <c r="J71" s="253"/>
      <c r="K71" s="253"/>
      <c r="L71" s="253"/>
      <c r="M71" s="253"/>
      <c r="N71" s="380"/>
      <c r="O71" s="380"/>
      <c r="P71" s="380"/>
      <c r="Q71" s="380"/>
      <c r="R71" s="380"/>
      <c r="S71" s="380"/>
      <c r="T71" s="380"/>
      <c r="U71" s="380"/>
      <c r="V71" s="380"/>
      <c r="W71" s="380"/>
      <c r="X71" s="1671"/>
      <c r="Y71" s="1672"/>
      <c r="Z71" s="948"/>
    </row>
    <row r="72" spans="1:26" ht="55" customHeight="1" x14ac:dyDescent="0.35">
      <c r="A72" s="947">
        <v>16</v>
      </c>
      <c r="B72" s="257"/>
      <c r="C72" s="256"/>
      <c r="D72" s="255"/>
      <c r="E72" s="254"/>
      <c r="F72" s="254"/>
      <c r="G72" s="253"/>
      <c r="H72" s="253"/>
      <c r="I72" s="253"/>
      <c r="J72" s="253"/>
      <c r="K72" s="253"/>
      <c r="L72" s="253"/>
      <c r="M72" s="253"/>
      <c r="N72" s="380"/>
      <c r="O72" s="380"/>
      <c r="P72" s="380"/>
      <c r="Q72" s="380"/>
      <c r="R72" s="380"/>
      <c r="S72" s="380"/>
      <c r="T72" s="380"/>
      <c r="U72" s="380"/>
      <c r="V72" s="380"/>
      <c r="W72" s="380"/>
      <c r="X72" s="1671"/>
      <c r="Y72" s="1672"/>
      <c r="Z72" s="948"/>
    </row>
    <row r="73" spans="1:26" ht="55" customHeight="1" x14ac:dyDescent="0.35">
      <c r="A73" s="947">
        <v>17</v>
      </c>
      <c r="B73" s="257"/>
      <c r="C73" s="256"/>
      <c r="D73" s="255"/>
      <c r="E73" s="254"/>
      <c r="F73" s="254"/>
      <c r="G73" s="253"/>
      <c r="H73" s="253"/>
      <c r="I73" s="253"/>
      <c r="J73" s="253"/>
      <c r="K73" s="253"/>
      <c r="L73" s="253"/>
      <c r="M73" s="253"/>
      <c r="N73" s="380"/>
      <c r="O73" s="380"/>
      <c r="P73" s="380"/>
      <c r="Q73" s="380"/>
      <c r="R73" s="380"/>
      <c r="S73" s="380"/>
      <c r="T73" s="380"/>
      <c r="U73" s="380"/>
      <c r="V73" s="380"/>
      <c r="W73" s="380"/>
      <c r="X73" s="1671"/>
      <c r="Y73" s="1672"/>
      <c r="Z73" s="948"/>
    </row>
    <row r="74" spans="1:26" ht="55" customHeight="1" x14ac:dyDescent="0.35">
      <c r="A74" s="947">
        <v>18</v>
      </c>
      <c r="B74" s="257"/>
      <c r="C74" s="256"/>
      <c r="D74" s="255"/>
      <c r="E74" s="254"/>
      <c r="F74" s="254"/>
      <c r="G74" s="253"/>
      <c r="H74" s="253"/>
      <c r="I74" s="253"/>
      <c r="J74" s="253"/>
      <c r="K74" s="253"/>
      <c r="L74" s="253"/>
      <c r="M74" s="253"/>
      <c r="N74" s="380"/>
      <c r="O74" s="380"/>
      <c r="P74" s="380"/>
      <c r="Q74" s="380"/>
      <c r="R74" s="380"/>
      <c r="S74" s="380"/>
      <c r="T74" s="380"/>
      <c r="U74" s="380"/>
      <c r="V74" s="380"/>
      <c r="W74" s="380"/>
      <c r="X74" s="1671"/>
      <c r="Y74" s="1672"/>
      <c r="Z74" s="948"/>
    </row>
    <row r="75" spans="1:26" ht="55" customHeight="1" x14ac:dyDescent="0.35">
      <c r="A75" s="947">
        <v>19</v>
      </c>
      <c r="B75" s="257"/>
      <c r="C75" s="256"/>
      <c r="D75" s="255"/>
      <c r="E75" s="254"/>
      <c r="F75" s="254"/>
      <c r="G75" s="253"/>
      <c r="H75" s="253"/>
      <c r="I75" s="253"/>
      <c r="J75" s="253"/>
      <c r="K75" s="253"/>
      <c r="L75" s="253"/>
      <c r="M75" s="253"/>
      <c r="N75" s="380"/>
      <c r="O75" s="380"/>
      <c r="P75" s="380"/>
      <c r="Q75" s="380"/>
      <c r="R75" s="380"/>
      <c r="S75" s="380"/>
      <c r="T75" s="380"/>
      <c r="U75" s="380"/>
      <c r="V75" s="380"/>
      <c r="W75" s="380"/>
      <c r="X75" s="1671"/>
      <c r="Y75" s="1672"/>
      <c r="Z75" s="948"/>
    </row>
    <row r="76" spans="1:26" ht="55" customHeight="1" x14ac:dyDescent="0.35">
      <c r="A76" s="947">
        <v>20</v>
      </c>
      <c r="B76" s="257"/>
      <c r="C76" s="256"/>
      <c r="D76" s="255"/>
      <c r="E76" s="254"/>
      <c r="F76" s="254"/>
      <c r="G76" s="253"/>
      <c r="H76" s="253"/>
      <c r="I76" s="253"/>
      <c r="J76" s="253"/>
      <c r="K76" s="253"/>
      <c r="L76" s="253"/>
      <c r="M76" s="253"/>
      <c r="N76" s="380"/>
      <c r="O76" s="380"/>
      <c r="P76" s="380"/>
      <c r="Q76" s="380"/>
      <c r="R76" s="380"/>
      <c r="S76" s="380"/>
      <c r="T76" s="380"/>
      <c r="U76" s="380"/>
      <c r="V76" s="380"/>
      <c r="W76" s="380"/>
      <c r="X76" s="1671"/>
      <c r="Y76" s="1672"/>
      <c r="Z76" s="948"/>
    </row>
    <row r="77" spans="1:26" ht="55" customHeight="1" x14ac:dyDescent="0.35">
      <c r="A77" s="947">
        <v>21</v>
      </c>
      <c r="B77" s="257"/>
      <c r="C77" s="256"/>
      <c r="D77" s="255"/>
      <c r="E77" s="254"/>
      <c r="F77" s="254"/>
      <c r="G77" s="253"/>
      <c r="H77" s="253"/>
      <c r="I77" s="253"/>
      <c r="J77" s="253"/>
      <c r="K77" s="253"/>
      <c r="L77" s="253"/>
      <c r="M77" s="253"/>
      <c r="N77" s="380"/>
      <c r="O77" s="380"/>
      <c r="P77" s="380"/>
      <c r="Q77" s="380"/>
      <c r="R77" s="380"/>
      <c r="S77" s="380"/>
      <c r="T77" s="380"/>
      <c r="U77" s="380"/>
      <c r="V77" s="380"/>
      <c r="W77" s="380"/>
      <c r="X77" s="1671"/>
      <c r="Y77" s="1672"/>
      <c r="Z77" s="948"/>
    </row>
    <row r="78" spans="1:26" ht="55" customHeight="1" x14ac:dyDescent="0.35">
      <c r="A78" s="947">
        <v>22</v>
      </c>
      <c r="B78" s="257"/>
      <c r="C78" s="256"/>
      <c r="D78" s="255"/>
      <c r="E78" s="254"/>
      <c r="F78" s="254"/>
      <c r="G78" s="253"/>
      <c r="H78" s="253"/>
      <c r="I78" s="253"/>
      <c r="J78" s="253"/>
      <c r="K78" s="253"/>
      <c r="L78" s="253"/>
      <c r="M78" s="253"/>
      <c r="N78" s="380"/>
      <c r="O78" s="380"/>
      <c r="P78" s="380"/>
      <c r="Q78" s="380"/>
      <c r="R78" s="380"/>
      <c r="S78" s="380"/>
      <c r="T78" s="380"/>
      <c r="U78" s="380"/>
      <c r="V78" s="380"/>
      <c r="W78" s="380"/>
      <c r="X78" s="1671"/>
      <c r="Y78" s="1672"/>
      <c r="Z78" s="948"/>
    </row>
    <row r="79" spans="1:26" ht="55" customHeight="1" x14ac:dyDescent="0.35">
      <c r="A79" s="947">
        <v>23</v>
      </c>
      <c r="B79" s="257"/>
      <c r="C79" s="256"/>
      <c r="D79" s="255"/>
      <c r="E79" s="254"/>
      <c r="F79" s="254"/>
      <c r="G79" s="253"/>
      <c r="H79" s="253"/>
      <c r="I79" s="253"/>
      <c r="J79" s="253"/>
      <c r="K79" s="253"/>
      <c r="L79" s="253"/>
      <c r="M79" s="253"/>
      <c r="N79" s="380"/>
      <c r="O79" s="380"/>
      <c r="P79" s="380"/>
      <c r="Q79" s="380"/>
      <c r="R79" s="380"/>
      <c r="S79" s="380"/>
      <c r="T79" s="380"/>
      <c r="U79" s="380"/>
      <c r="V79" s="380"/>
      <c r="W79" s="380"/>
      <c r="X79" s="1671"/>
      <c r="Y79" s="1672"/>
      <c r="Z79" s="948"/>
    </row>
    <row r="80" spans="1:26" ht="55" customHeight="1" x14ac:dyDescent="0.35">
      <c r="A80" s="947">
        <v>24</v>
      </c>
      <c r="B80" s="257"/>
      <c r="C80" s="256"/>
      <c r="D80" s="255"/>
      <c r="E80" s="254"/>
      <c r="F80" s="254"/>
      <c r="G80" s="253"/>
      <c r="H80" s="253"/>
      <c r="I80" s="253"/>
      <c r="J80" s="253"/>
      <c r="K80" s="253"/>
      <c r="L80" s="253"/>
      <c r="M80" s="253"/>
      <c r="N80" s="380"/>
      <c r="O80" s="380"/>
      <c r="P80" s="380"/>
      <c r="Q80" s="380"/>
      <c r="R80" s="380"/>
      <c r="S80" s="380"/>
      <c r="T80" s="380"/>
      <c r="U80" s="380"/>
      <c r="V80" s="380"/>
      <c r="W80" s="380"/>
      <c r="X80" s="1671"/>
      <c r="Y80" s="1672"/>
      <c r="Z80" s="948"/>
    </row>
    <row r="81" spans="1:31" ht="55" customHeight="1" x14ac:dyDescent="0.35">
      <c r="A81" s="947">
        <v>25</v>
      </c>
      <c r="B81" s="257"/>
      <c r="C81" s="256"/>
      <c r="D81" s="255"/>
      <c r="E81" s="254"/>
      <c r="F81" s="254"/>
      <c r="G81" s="253"/>
      <c r="H81" s="253"/>
      <c r="I81" s="253"/>
      <c r="J81" s="253"/>
      <c r="K81" s="253"/>
      <c r="L81" s="253"/>
      <c r="M81" s="253"/>
      <c r="N81" s="380"/>
      <c r="O81" s="380"/>
      <c r="P81" s="380"/>
      <c r="Q81" s="380"/>
      <c r="R81" s="380"/>
      <c r="S81" s="380"/>
      <c r="T81" s="380"/>
      <c r="U81" s="380"/>
      <c r="V81" s="380"/>
      <c r="W81" s="380"/>
      <c r="X81" s="1671"/>
      <c r="Y81" s="1672"/>
      <c r="Z81" s="948"/>
    </row>
    <row r="82" spans="1:31" ht="55" customHeight="1" x14ac:dyDescent="0.35">
      <c r="A82" s="947">
        <v>26</v>
      </c>
      <c r="B82" s="257"/>
      <c r="C82" s="256"/>
      <c r="D82" s="255"/>
      <c r="E82" s="254"/>
      <c r="F82" s="254"/>
      <c r="G82" s="253"/>
      <c r="H82" s="253"/>
      <c r="I82" s="253"/>
      <c r="J82" s="253"/>
      <c r="K82" s="253"/>
      <c r="L82" s="253"/>
      <c r="M82" s="253"/>
      <c r="N82" s="380"/>
      <c r="O82" s="380"/>
      <c r="P82" s="380"/>
      <c r="Q82" s="380"/>
      <c r="R82" s="380"/>
      <c r="S82" s="380"/>
      <c r="T82" s="380"/>
      <c r="U82" s="380"/>
      <c r="V82" s="380"/>
      <c r="W82" s="380"/>
      <c r="X82" s="1671"/>
      <c r="Y82" s="1672"/>
      <c r="Z82" s="948"/>
    </row>
    <row r="83" spans="1:31" ht="55" customHeight="1" x14ac:dyDescent="0.35">
      <c r="A83" s="947">
        <v>27</v>
      </c>
      <c r="B83" s="257"/>
      <c r="C83" s="256"/>
      <c r="D83" s="255"/>
      <c r="E83" s="254"/>
      <c r="F83" s="254"/>
      <c r="G83" s="253"/>
      <c r="H83" s="253"/>
      <c r="I83" s="253"/>
      <c r="J83" s="253"/>
      <c r="K83" s="253"/>
      <c r="L83" s="253"/>
      <c r="M83" s="253"/>
      <c r="N83" s="380"/>
      <c r="O83" s="380"/>
      <c r="P83" s="380"/>
      <c r="Q83" s="380"/>
      <c r="R83" s="380"/>
      <c r="S83" s="380"/>
      <c r="T83" s="380"/>
      <c r="U83" s="380"/>
      <c r="V83" s="380"/>
      <c r="W83" s="380"/>
      <c r="X83" s="1671"/>
      <c r="Y83" s="1672"/>
      <c r="Z83" s="948"/>
    </row>
    <row r="84" spans="1:31" ht="55" customHeight="1" x14ac:dyDescent="0.35">
      <c r="A84" s="947">
        <v>28</v>
      </c>
      <c r="B84" s="257"/>
      <c r="C84" s="256"/>
      <c r="D84" s="255"/>
      <c r="E84" s="254"/>
      <c r="F84" s="254"/>
      <c r="G84" s="253"/>
      <c r="H84" s="253"/>
      <c r="I84" s="253"/>
      <c r="J84" s="253"/>
      <c r="K84" s="253"/>
      <c r="L84" s="253"/>
      <c r="M84" s="253"/>
      <c r="N84" s="380"/>
      <c r="O84" s="380"/>
      <c r="P84" s="380"/>
      <c r="Q84" s="380"/>
      <c r="R84" s="380"/>
      <c r="S84" s="380"/>
      <c r="T84" s="380"/>
      <c r="U84" s="380"/>
      <c r="V84" s="380"/>
      <c r="W84" s="380"/>
      <c r="X84" s="1671"/>
      <c r="Y84" s="1672"/>
      <c r="Z84" s="948"/>
    </row>
    <row r="85" spans="1:31" ht="55" customHeight="1" x14ac:dyDescent="0.35">
      <c r="A85" s="947">
        <v>29</v>
      </c>
      <c r="B85" s="257"/>
      <c r="C85" s="256"/>
      <c r="D85" s="255"/>
      <c r="E85" s="254"/>
      <c r="F85" s="254"/>
      <c r="G85" s="253"/>
      <c r="H85" s="253"/>
      <c r="I85" s="253"/>
      <c r="J85" s="253"/>
      <c r="K85" s="253"/>
      <c r="L85" s="253"/>
      <c r="M85" s="253"/>
      <c r="N85" s="380"/>
      <c r="O85" s="380"/>
      <c r="P85" s="380"/>
      <c r="Q85" s="380"/>
      <c r="R85" s="380"/>
      <c r="S85" s="380"/>
      <c r="T85" s="380"/>
      <c r="U85" s="380"/>
      <c r="V85" s="380"/>
      <c r="W85" s="380"/>
      <c r="X85" s="1671"/>
      <c r="Y85" s="1672"/>
      <c r="Z85" s="948"/>
    </row>
    <row r="86" spans="1:31" ht="55" customHeight="1" x14ac:dyDescent="0.35">
      <c r="A86" s="949">
        <v>30</v>
      </c>
      <c r="B86" s="551"/>
      <c r="C86" s="552"/>
      <c r="D86" s="553"/>
      <c r="E86" s="554"/>
      <c r="F86" s="554"/>
      <c r="G86" s="253"/>
      <c r="H86" s="253"/>
      <c r="I86" s="253"/>
      <c r="J86" s="253"/>
      <c r="K86" s="253"/>
      <c r="L86" s="253"/>
      <c r="M86" s="253"/>
      <c r="N86" s="380"/>
      <c r="O86" s="380"/>
      <c r="P86" s="380"/>
      <c r="Q86" s="380"/>
      <c r="R86" s="380"/>
      <c r="S86" s="380"/>
      <c r="T86" s="380"/>
      <c r="U86" s="380"/>
      <c r="V86" s="380"/>
      <c r="W86" s="380"/>
      <c r="X86" s="1671"/>
      <c r="Y86" s="1672"/>
      <c r="Z86" s="948"/>
    </row>
    <row r="87" spans="1:31" ht="39" customHeight="1" x14ac:dyDescent="0.4">
      <c r="A87" s="1612" t="s">
        <v>536</v>
      </c>
      <c r="B87" s="1613"/>
      <c r="C87" s="1613"/>
      <c r="D87" s="1614"/>
      <c r="E87" s="950">
        <f>SUM(E57:E86)</f>
        <v>0</v>
      </c>
      <c r="F87" s="950">
        <f>SUM(F57:F86)</f>
        <v>0</v>
      </c>
      <c r="G87" s="41"/>
      <c r="Z87" s="246">
        <f>SUBTOTAL(3,Z57:Z86)</f>
        <v>0</v>
      </c>
    </row>
    <row r="88" spans="1:31" ht="20.149999999999999" customHeight="1" x14ac:dyDescent="0.4">
      <c r="E88" s="41"/>
      <c r="F88" s="41"/>
      <c r="G88" s="41"/>
    </row>
    <row r="89" spans="1:31" ht="19.5" customHeight="1" x14ac:dyDescent="0.35"/>
    <row r="90" spans="1:31" ht="19.5" customHeight="1" x14ac:dyDescent="0.35"/>
    <row r="91" spans="1:31" ht="19.5" customHeight="1" x14ac:dyDescent="0.4">
      <c r="A91" s="48" t="s">
        <v>537</v>
      </c>
      <c r="H91" s="724"/>
      <c r="I91" s="555"/>
      <c r="J91" s="555"/>
      <c r="K91" s="555"/>
      <c r="L91" s="555"/>
      <c r="M91" s="555"/>
      <c r="N91" s="555"/>
      <c r="O91" s="555"/>
      <c r="P91" s="555"/>
      <c r="Q91" s="555"/>
      <c r="R91" s="555"/>
      <c r="S91" s="555"/>
      <c r="T91" s="555"/>
      <c r="U91" s="555"/>
    </row>
    <row r="92" spans="1:31" ht="20.25" customHeight="1" x14ac:dyDescent="0.4">
      <c r="A92" s="46" t="s">
        <v>449</v>
      </c>
      <c r="B92" s="41"/>
      <c r="C92" s="41"/>
      <c r="E92" s="41"/>
      <c r="F92" s="41"/>
      <c r="G92" s="41"/>
      <c r="H92" s="41"/>
      <c r="I92" s="41"/>
      <c r="J92" s="41"/>
      <c r="K92" s="41"/>
      <c r="L92" s="41"/>
      <c r="M92" s="41"/>
      <c r="N92" s="41"/>
      <c r="O92" s="41"/>
      <c r="P92" s="41"/>
      <c r="Q92" s="41"/>
      <c r="R92" s="41"/>
      <c r="S92" s="41"/>
      <c r="T92" s="41"/>
      <c r="U92" s="41"/>
      <c r="V92" s="41"/>
      <c r="W92" s="41"/>
      <c r="X92" s="41"/>
      <c r="Y92" s="41"/>
      <c r="Z92" s="41"/>
      <c r="AA92" s="41"/>
      <c r="AB92" s="41"/>
      <c r="AC92" s="41"/>
      <c r="AD92" s="41"/>
      <c r="AE92" s="41"/>
    </row>
    <row r="93" spans="1:31" ht="19.5" customHeight="1" x14ac:dyDescent="0.4">
      <c r="A93" s="260" t="s">
        <v>502</v>
      </c>
      <c r="B93" s="555"/>
      <c r="C93" s="555"/>
      <c r="D93" s="555"/>
      <c r="E93" s="555"/>
      <c r="F93" s="555"/>
      <c r="G93" s="555"/>
      <c r="H93" s="555"/>
      <c r="I93" s="555"/>
      <c r="J93" s="555"/>
      <c r="K93" s="555"/>
      <c r="L93" s="555"/>
      <c r="M93" s="555"/>
      <c r="N93" s="555"/>
      <c r="O93" s="555"/>
      <c r="P93" s="555"/>
      <c r="Q93" s="555"/>
      <c r="U93" s="555"/>
    </row>
    <row r="94" spans="1:31" ht="27.75" customHeight="1" x14ac:dyDescent="0.35">
      <c r="A94" s="1615" t="s">
        <v>503</v>
      </c>
      <c r="B94" s="1606" t="s">
        <v>504</v>
      </c>
      <c r="C94" s="1615" t="s">
        <v>505</v>
      </c>
      <c r="D94" s="1606" t="s">
        <v>538</v>
      </c>
      <c r="E94" s="1606" t="s">
        <v>539</v>
      </c>
      <c r="F94" s="1606" t="s">
        <v>508</v>
      </c>
      <c r="G94" s="1606" t="s">
        <v>540</v>
      </c>
      <c r="H94" s="1609" t="s">
        <v>541</v>
      </c>
      <c r="I94" s="1610"/>
      <c r="J94" s="1610"/>
      <c r="K94" s="1610"/>
      <c r="L94" s="1610"/>
      <c r="M94" s="1610"/>
      <c r="N94" s="1611"/>
      <c r="O94" s="1643" t="s">
        <v>511</v>
      </c>
      <c r="P94" s="1644"/>
      <c r="Q94" s="1667" t="s">
        <v>512</v>
      </c>
    </row>
    <row r="95" spans="1:31" ht="30" customHeight="1" x14ac:dyDescent="0.35">
      <c r="A95" s="1616"/>
      <c r="B95" s="1607"/>
      <c r="C95" s="1616"/>
      <c r="D95" s="1607"/>
      <c r="E95" s="1607"/>
      <c r="F95" s="1607"/>
      <c r="G95" s="1607"/>
      <c r="H95" s="1649" t="s">
        <v>542</v>
      </c>
      <c r="I95" s="1650"/>
      <c r="J95" s="1650"/>
      <c r="K95" s="1650"/>
      <c r="L95" s="1651"/>
      <c r="M95" s="1669" t="s">
        <v>543</v>
      </c>
      <c r="N95" s="1670"/>
      <c r="O95" s="1645"/>
      <c r="P95" s="1646"/>
      <c r="Q95" s="1668"/>
      <c r="R95" s="1660"/>
      <c r="S95" s="1660"/>
      <c r="T95" s="1660"/>
      <c r="U95" s="1660"/>
      <c r="V95" s="1660"/>
      <c r="W95" s="1661"/>
      <c r="X95" s="1661"/>
      <c r="Y95" s="1661"/>
    </row>
    <row r="96" spans="1:31" ht="218.15" customHeight="1" x14ac:dyDescent="0.35">
      <c r="A96" s="1617"/>
      <c r="B96" s="1608"/>
      <c r="C96" s="1617"/>
      <c r="D96" s="1608"/>
      <c r="E96" s="1608"/>
      <c r="F96" s="1608"/>
      <c r="G96" s="1608"/>
      <c r="H96" s="945" t="s">
        <v>544</v>
      </c>
      <c r="I96" s="945" t="s">
        <v>520</v>
      </c>
      <c r="J96" s="945" t="s">
        <v>545</v>
      </c>
      <c r="K96" s="1662" t="s">
        <v>546</v>
      </c>
      <c r="L96" s="1663"/>
      <c r="M96" s="951" t="s">
        <v>547</v>
      </c>
      <c r="N96" s="946" t="s">
        <v>548</v>
      </c>
      <c r="O96" s="1647"/>
      <c r="P96" s="1648"/>
      <c r="Q96" s="952" t="s">
        <v>535</v>
      </c>
      <c r="R96" s="953"/>
      <c r="S96" s="556"/>
      <c r="T96" s="557"/>
      <c r="U96" s="556"/>
      <c r="V96" s="556"/>
      <c r="W96" s="557"/>
      <c r="X96" s="1664"/>
      <c r="Y96" s="1664"/>
    </row>
    <row r="97" spans="1:31" ht="54.75" customHeight="1" x14ac:dyDescent="0.35">
      <c r="A97" s="954">
        <v>1</v>
      </c>
      <c r="B97" s="558"/>
      <c r="C97" s="559"/>
      <c r="D97" s="560"/>
      <c r="E97" s="561"/>
      <c r="F97" s="561"/>
      <c r="G97" s="562"/>
      <c r="H97" s="562"/>
      <c r="I97" s="562"/>
      <c r="J97" s="560"/>
      <c r="K97" s="1665"/>
      <c r="L97" s="1666"/>
      <c r="M97" s="560"/>
      <c r="N97" s="560"/>
      <c r="O97" s="560"/>
      <c r="P97" s="560"/>
      <c r="Q97" s="955"/>
      <c r="R97" s="956"/>
      <c r="S97" s="563"/>
      <c r="T97" s="563"/>
      <c r="U97" s="563"/>
      <c r="V97" s="563"/>
      <c r="W97" s="563"/>
      <c r="X97" s="1310"/>
      <c r="Y97" s="1310"/>
    </row>
    <row r="98" spans="1:31" ht="54.75" customHeight="1" x14ac:dyDescent="0.35">
      <c r="A98" s="947">
        <v>2</v>
      </c>
      <c r="B98" s="257"/>
      <c r="C98" s="256"/>
      <c r="D98" s="255"/>
      <c r="E98" s="254"/>
      <c r="F98" s="254"/>
      <c r="G98" s="253"/>
      <c r="H98" s="253"/>
      <c r="I98" s="253"/>
      <c r="J98" s="255"/>
      <c r="K98" s="1658"/>
      <c r="L98" s="1659"/>
      <c r="M98" s="255"/>
      <c r="N98" s="255"/>
      <c r="O98" s="255"/>
      <c r="P98" s="255"/>
      <c r="Q98" s="955"/>
      <c r="R98" s="956"/>
      <c r="S98" s="563"/>
      <c r="T98" s="563"/>
      <c r="U98" s="563"/>
      <c r="V98" s="563"/>
      <c r="W98" s="563"/>
      <c r="X98" s="1310"/>
      <c r="Y98" s="1310"/>
    </row>
    <row r="99" spans="1:31" ht="54.75" customHeight="1" x14ac:dyDescent="0.35">
      <c r="A99" s="947">
        <v>3</v>
      </c>
      <c r="B99" s="257"/>
      <c r="C99" s="256"/>
      <c r="D99" s="255"/>
      <c r="E99" s="254"/>
      <c r="F99" s="254"/>
      <c r="G99" s="253"/>
      <c r="H99" s="253"/>
      <c r="I99" s="253"/>
      <c r="J99" s="255"/>
      <c r="K99" s="1658"/>
      <c r="L99" s="1659"/>
      <c r="M99" s="255"/>
      <c r="N99" s="255"/>
      <c r="O99" s="255"/>
      <c r="P99" s="255"/>
      <c r="Q99" s="955"/>
      <c r="R99" s="956"/>
      <c r="S99" s="563"/>
      <c r="T99" s="563"/>
      <c r="U99" s="563"/>
      <c r="V99" s="563"/>
      <c r="W99" s="563"/>
      <c r="X99" s="1310"/>
      <c r="Y99" s="1310"/>
    </row>
    <row r="100" spans="1:31" ht="54.75" customHeight="1" x14ac:dyDescent="0.35">
      <c r="A100" s="947">
        <v>4</v>
      </c>
      <c r="B100" s="257"/>
      <c r="C100" s="256"/>
      <c r="D100" s="255"/>
      <c r="E100" s="254"/>
      <c r="F100" s="254"/>
      <c r="G100" s="253"/>
      <c r="H100" s="253"/>
      <c r="I100" s="253"/>
      <c r="J100" s="255"/>
      <c r="K100" s="1658"/>
      <c r="L100" s="1659"/>
      <c r="M100" s="255"/>
      <c r="N100" s="255"/>
      <c r="O100" s="255"/>
      <c r="P100" s="255"/>
      <c r="Q100" s="955"/>
      <c r="R100" s="956"/>
      <c r="S100" s="563"/>
      <c r="T100" s="563"/>
      <c r="U100" s="563"/>
      <c r="V100" s="563"/>
      <c r="W100" s="563"/>
      <c r="X100" s="1310"/>
      <c r="Y100" s="1310"/>
    </row>
    <row r="101" spans="1:31" ht="54.75" customHeight="1" x14ac:dyDescent="0.35">
      <c r="A101" s="947">
        <v>5</v>
      </c>
      <c r="B101" s="257"/>
      <c r="C101" s="256"/>
      <c r="D101" s="255"/>
      <c r="E101" s="254"/>
      <c r="F101" s="254"/>
      <c r="G101" s="253"/>
      <c r="H101" s="253"/>
      <c r="I101" s="253"/>
      <c r="J101" s="255"/>
      <c r="K101" s="1658"/>
      <c r="L101" s="1659"/>
      <c r="M101" s="255"/>
      <c r="N101" s="255"/>
      <c r="O101" s="255"/>
      <c r="P101" s="255"/>
      <c r="Q101" s="955"/>
      <c r="R101" s="956"/>
      <c r="S101" s="563"/>
      <c r="T101" s="563"/>
      <c r="U101" s="563"/>
      <c r="V101" s="563"/>
      <c r="W101" s="563"/>
      <c r="X101" s="1310"/>
      <c r="Y101" s="1310"/>
    </row>
    <row r="102" spans="1:31" ht="54.75" customHeight="1" x14ac:dyDescent="0.35">
      <c r="A102" s="947">
        <v>6</v>
      </c>
      <c r="B102" s="257"/>
      <c r="C102" s="256"/>
      <c r="D102" s="255"/>
      <c r="E102" s="254"/>
      <c r="F102" s="254"/>
      <c r="G102" s="253"/>
      <c r="H102" s="253"/>
      <c r="I102" s="253"/>
      <c r="J102" s="255"/>
      <c r="K102" s="1658"/>
      <c r="L102" s="1659"/>
      <c r="M102" s="255"/>
      <c r="N102" s="255"/>
      <c r="O102" s="255"/>
      <c r="P102" s="255"/>
      <c r="Q102" s="955"/>
      <c r="R102" s="956"/>
      <c r="S102" s="563"/>
      <c r="T102" s="563"/>
      <c r="U102" s="563"/>
      <c r="V102" s="563"/>
      <c r="W102" s="563"/>
      <c r="X102" s="1310"/>
      <c r="Y102" s="1310"/>
    </row>
    <row r="103" spans="1:31" ht="54.75" customHeight="1" x14ac:dyDescent="0.35">
      <c r="A103" s="947">
        <v>7</v>
      </c>
      <c r="B103" s="257"/>
      <c r="C103" s="256"/>
      <c r="D103" s="255"/>
      <c r="E103" s="254"/>
      <c r="F103" s="254"/>
      <c r="G103" s="253"/>
      <c r="H103" s="253"/>
      <c r="I103" s="253"/>
      <c r="J103" s="255"/>
      <c r="K103" s="1658"/>
      <c r="L103" s="1659"/>
      <c r="M103" s="255"/>
      <c r="N103" s="255"/>
      <c r="O103" s="255"/>
      <c r="P103" s="255"/>
      <c r="Q103" s="955"/>
      <c r="R103" s="956"/>
      <c r="S103" s="563"/>
      <c r="T103" s="563"/>
      <c r="U103" s="563"/>
      <c r="V103" s="563"/>
      <c r="W103" s="563"/>
      <c r="X103" s="1310"/>
      <c r="Y103" s="1310"/>
    </row>
    <row r="104" spans="1:31" ht="54.75" customHeight="1" x14ac:dyDescent="0.35">
      <c r="A104" s="947">
        <v>8</v>
      </c>
      <c r="B104" s="257"/>
      <c r="C104" s="256"/>
      <c r="D104" s="255"/>
      <c r="E104" s="254"/>
      <c r="F104" s="254"/>
      <c r="G104" s="253"/>
      <c r="H104" s="253"/>
      <c r="I104" s="253"/>
      <c r="J104" s="255"/>
      <c r="K104" s="1658"/>
      <c r="L104" s="1659"/>
      <c r="M104" s="255"/>
      <c r="N104" s="255"/>
      <c r="O104" s="255"/>
      <c r="P104" s="255"/>
      <c r="Q104" s="955"/>
      <c r="R104" s="956"/>
      <c r="S104" s="563"/>
      <c r="T104" s="563"/>
      <c r="U104" s="563"/>
      <c r="V104" s="563"/>
      <c r="W104" s="563"/>
      <c r="X104" s="1310"/>
      <c r="Y104" s="1310"/>
    </row>
    <row r="105" spans="1:31" ht="54.75" customHeight="1" x14ac:dyDescent="0.35">
      <c r="A105" s="947">
        <v>9</v>
      </c>
      <c r="B105" s="257"/>
      <c r="C105" s="256"/>
      <c r="D105" s="255"/>
      <c r="E105" s="254"/>
      <c r="F105" s="254"/>
      <c r="G105" s="253"/>
      <c r="H105" s="253"/>
      <c r="I105" s="253"/>
      <c r="J105" s="255"/>
      <c r="K105" s="1658"/>
      <c r="L105" s="1659"/>
      <c r="M105" s="255"/>
      <c r="N105" s="255"/>
      <c r="O105" s="255"/>
      <c r="P105" s="255"/>
      <c r="Q105" s="955"/>
      <c r="R105" s="956"/>
      <c r="S105" s="563"/>
      <c r="T105" s="563"/>
      <c r="U105" s="563"/>
      <c r="V105" s="563"/>
      <c r="W105" s="563"/>
      <c r="X105" s="1310"/>
      <c r="Y105" s="1310"/>
    </row>
    <row r="106" spans="1:31" ht="54.75" customHeight="1" x14ac:dyDescent="0.35">
      <c r="A106" s="949">
        <v>10</v>
      </c>
      <c r="B106" s="551"/>
      <c r="C106" s="552"/>
      <c r="D106" s="553"/>
      <c r="E106" s="554"/>
      <c r="F106" s="554"/>
      <c r="G106" s="253"/>
      <c r="H106" s="253"/>
      <c r="I106" s="253"/>
      <c r="J106" s="255"/>
      <c r="K106" s="1658"/>
      <c r="L106" s="1659"/>
      <c r="M106" s="255"/>
      <c r="N106" s="255"/>
      <c r="O106" s="255"/>
      <c r="P106" s="711"/>
      <c r="Q106" s="948"/>
      <c r="R106" s="956"/>
      <c r="S106" s="563"/>
      <c r="T106" s="563"/>
      <c r="U106" s="563"/>
      <c r="V106" s="563"/>
      <c r="W106" s="563"/>
      <c r="X106" s="1310"/>
      <c r="Y106" s="1310"/>
    </row>
    <row r="107" spans="1:31" ht="39" customHeight="1" x14ac:dyDescent="0.4">
      <c r="A107" s="1612" t="s">
        <v>549</v>
      </c>
      <c r="B107" s="1613"/>
      <c r="C107" s="1613"/>
      <c r="D107" s="1614"/>
      <c r="E107" s="950">
        <f>SUM(E97:E106)</f>
        <v>0</v>
      </c>
      <c r="F107" s="950">
        <f>SUM(F97:F106)</f>
        <v>0</v>
      </c>
      <c r="G107" s="41"/>
      <c r="Q107" s="246">
        <f>SUBTOTAL(3,Q97:Q106)</f>
        <v>0</v>
      </c>
    </row>
    <row r="108" spans="1:31" ht="19.5" customHeight="1" x14ac:dyDescent="0.35"/>
    <row r="109" spans="1:31" ht="19.5" customHeight="1" x14ac:dyDescent="0.35"/>
    <row r="110" spans="1:31" s="377" customFormat="1" ht="20.25" customHeight="1" x14ac:dyDescent="0.4">
      <c r="A110" s="48" t="s">
        <v>550</v>
      </c>
      <c r="B110" s="3"/>
      <c r="C110" s="3"/>
      <c r="D110" s="3"/>
      <c r="E110" s="3"/>
      <c r="F110" s="3"/>
      <c r="G110" s="3"/>
    </row>
    <row r="111" spans="1:31" ht="20.25" customHeight="1" x14ac:dyDescent="0.4">
      <c r="A111" s="46" t="s">
        <v>449</v>
      </c>
      <c r="B111" s="41"/>
      <c r="C111" s="41"/>
      <c r="E111" s="41"/>
      <c r="F111" s="41"/>
      <c r="G111" s="41"/>
      <c r="H111" s="41"/>
      <c r="I111" s="41"/>
      <c r="J111" s="41"/>
      <c r="K111" s="41"/>
      <c r="L111" s="41"/>
      <c r="M111" s="41"/>
      <c r="N111" s="41"/>
      <c r="O111" s="41"/>
      <c r="P111" s="41"/>
      <c r="Q111" s="41"/>
      <c r="R111" s="41"/>
      <c r="S111" s="41"/>
      <c r="T111" s="41"/>
      <c r="U111" s="41"/>
      <c r="V111" s="41"/>
      <c r="W111" s="41"/>
      <c r="X111" s="41"/>
      <c r="Y111" s="41"/>
      <c r="Z111" s="41"/>
      <c r="AA111" s="41"/>
      <c r="AB111" s="41"/>
      <c r="AC111" s="41"/>
      <c r="AD111" s="41"/>
      <c r="AE111" s="41"/>
    </row>
    <row r="112" spans="1:31" s="377" customFormat="1" ht="20.25" customHeight="1" x14ac:dyDescent="0.4">
      <c r="A112" s="260" t="s">
        <v>502</v>
      </c>
      <c r="B112" s="60"/>
      <c r="C112" s="60"/>
      <c r="E112" s="60"/>
      <c r="F112" s="60"/>
      <c r="G112" s="60"/>
      <c r="H112" s="60"/>
      <c r="I112" s="60"/>
      <c r="J112" s="60"/>
      <c r="K112" s="60"/>
      <c r="L112" s="60"/>
      <c r="M112" s="60"/>
      <c r="N112" s="60"/>
      <c r="O112" s="60"/>
      <c r="P112" s="60"/>
      <c r="Q112" s="60"/>
      <c r="R112" s="60"/>
      <c r="S112" s="60"/>
      <c r="T112" s="60"/>
      <c r="U112" s="60"/>
      <c r="V112" s="60"/>
      <c r="W112" s="60"/>
      <c r="X112" s="60"/>
      <c r="Y112" s="60"/>
      <c r="Z112" s="60"/>
      <c r="AA112" s="60"/>
      <c r="AB112" s="60"/>
      <c r="AC112" s="60"/>
      <c r="AD112" s="60"/>
      <c r="AE112" s="60"/>
    </row>
    <row r="113" spans="1:16" s="377" customFormat="1" ht="78.75" customHeight="1" x14ac:dyDescent="0.35">
      <c r="A113" s="1615" t="s">
        <v>503</v>
      </c>
      <c r="B113" s="1652" t="s">
        <v>504</v>
      </c>
      <c r="C113" s="1655" t="s">
        <v>505</v>
      </c>
      <c r="D113" s="1637" t="s">
        <v>551</v>
      </c>
      <c r="E113" s="1637" t="s">
        <v>552</v>
      </c>
      <c r="F113" s="1637" t="s">
        <v>508</v>
      </c>
      <c r="G113" s="1640" t="s">
        <v>553</v>
      </c>
      <c r="H113" s="1609" t="s">
        <v>554</v>
      </c>
      <c r="I113" s="1610"/>
      <c r="J113" s="1610"/>
      <c r="K113" s="1610"/>
      <c r="L113" s="1610"/>
      <c r="M113" s="1611"/>
      <c r="N113" s="1643" t="s">
        <v>511</v>
      </c>
      <c r="O113" s="1644"/>
      <c r="P113" s="943" t="s">
        <v>512</v>
      </c>
    </row>
    <row r="114" spans="1:16" ht="55" customHeight="1" x14ac:dyDescent="0.35">
      <c r="A114" s="1616"/>
      <c r="B114" s="1653"/>
      <c r="C114" s="1656"/>
      <c r="D114" s="1638"/>
      <c r="E114" s="1638"/>
      <c r="F114" s="1638"/>
      <c r="G114" s="1641"/>
      <c r="H114" s="1649" t="s">
        <v>555</v>
      </c>
      <c r="I114" s="1650"/>
      <c r="J114" s="1651"/>
      <c r="K114" s="1669" t="s">
        <v>556</v>
      </c>
      <c r="L114" s="1670"/>
      <c r="M114" s="1794"/>
      <c r="N114" s="1645"/>
      <c r="O114" s="1646"/>
      <c r="P114" s="1739" t="s">
        <v>535</v>
      </c>
    </row>
    <row r="115" spans="1:16" ht="246.75" customHeight="1" x14ac:dyDescent="0.35">
      <c r="A115" s="1617"/>
      <c r="B115" s="1654"/>
      <c r="C115" s="1657"/>
      <c r="D115" s="1639"/>
      <c r="E115" s="1639"/>
      <c r="F115" s="1639"/>
      <c r="G115" s="1642"/>
      <c r="H115" s="957" t="s">
        <v>557</v>
      </c>
      <c r="I115" s="957" t="s">
        <v>520</v>
      </c>
      <c r="J115" s="958" t="s">
        <v>558</v>
      </c>
      <c r="K115" s="951" t="s">
        <v>547</v>
      </c>
      <c r="L115" s="951" t="s">
        <v>559</v>
      </c>
      <c r="M115" s="951" t="s">
        <v>560</v>
      </c>
      <c r="N115" s="1647"/>
      <c r="O115" s="1648"/>
      <c r="P115" s="1740"/>
    </row>
    <row r="116" spans="1:16" ht="55" customHeight="1" x14ac:dyDescent="0.35">
      <c r="A116" s="947">
        <v>1</v>
      </c>
      <c r="B116" s="257"/>
      <c r="C116" s="256"/>
      <c r="D116" s="255"/>
      <c r="E116" s="254"/>
      <c r="F116" s="254"/>
      <c r="G116" s="253"/>
      <c r="H116" s="562"/>
      <c r="I116" s="562"/>
      <c r="J116" s="562"/>
      <c r="K116" s="562"/>
      <c r="L116" s="562"/>
      <c r="M116" s="562"/>
      <c r="N116" s="564"/>
      <c r="O116" s="565"/>
      <c r="P116" s="354"/>
    </row>
    <row r="117" spans="1:16" ht="55" customHeight="1" x14ac:dyDescent="0.35">
      <c r="A117" s="947">
        <v>2</v>
      </c>
      <c r="B117" s="257"/>
      <c r="C117" s="256"/>
      <c r="D117" s="255"/>
      <c r="E117" s="254"/>
      <c r="F117" s="254"/>
      <c r="G117" s="253"/>
      <c r="H117" s="253"/>
      <c r="I117" s="253"/>
      <c r="J117" s="253"/>
      <c r="K117" s="253"/>
      <c r="L117" s="253"/>
      <c r="M117" s="253"/>
      <c r="N117" s="514"/>
      <c r="O117" s="515"/>
      <c r="P117" s="354"/>
    </row>
    <row r="118" spans="1:16" ht="55" customHeight="1" x14ac:dyDescent="0.35">
      <c r="A118" s="947">
        <v>3</v>
      </c>
      <c r="B118" s="257"/>
      <c r="C118" s="256"/>
      <c r="D118" s="255"/>
      <c r="E118" s="254"/>
      <c r="F118" s="254"/>
      <c r="G118" s="253"/>
      <c r="H118" s="253"/>
      <c r="I118" s="253"/>
      <c r="J118" s="253"/>
      <c r="K118" s="253"/>
      <c r="L118" s="253"/>
      <c r="M118" s="253"/>
      <c r="N118" s="514"/>
      <c r="O118" s="515"/>
      <c r="P118" s="354"/>
    </row>
    <row r="119" spans="1:16" ht="55" customHeight="1" x14ac:dyDescent="0.35">
      <c r="A119" s="947">
        <v>4</v>
      </c>
      <c r="B119" s="257"/>
      <c r="C119" s="256"/>
      <c r="D119" s="255"/>
      <c r="E119" s="254"/>
      <c r="F119" s="254"/>
      <c r="G119" s="253"/>
      <c r="H119" s="253"/>
      <c r="I119" s="253"/>
      <c r="J119" s="253"/>
      <c r="K119" s="253"/>
      <c r="L119" s="253"/>
      <c r="M119" s="253"/>
      <c r="N119" s="514"/>
      <c r="O119" s="515"/>
      <c r="P119" s="354"/>
    </row>
    <row r="120" spans="1:16" ht="55" customHeight="1" x14ac:dyDescent="0.35">
      <c r="A120" s="947">
        <v>5</v>
      </c>
      <c r="B120" s="257"/>
      <c r="C120" s="256"/>
      <c r="D120" s="255"/>
      <c r="E120" s="254"/>
      <c r="F120" s="254"/>
      <c r="G120" s="253"/>
      <c r="H120" s="253"/>
      <c r="I120" s="253"/>
      <c r="J120" s="253"/>
      <c r="K120" s="253"/>
      <c r="L120" s="253"/>
      <c r="M120" s="253"/>
      <c r="N120" s="514"/>
      <c r="O120" s="515"/>
      <c r="P120" s="354"/>
    </row>
    <row r="121" spans="1:16" ht="55" customHeight="1" x14ac:dyDescent="0.35">
      <c r="A121" s="947">
        <v>6</v>
      </c>
      <c r="B121" s="257"/>
      <c r="C121" s="256"/>
      <c r="D121" s="255"/>
      <c r="E121" s="254"/>
      <c r="F121" s="254"/>
      <c r="G121" s="253"/>
      <c r="H121" s="253"/>
      <c r="I121" s="253"/>
      <c r="J121" s="253"/>
      <c r="K121" s="253"/>
      <c r="L121" s="253"/>
      <c r="M121" s="253"/>
      <c r="N121" s="514"/>
      <c r="O121" s="515"/>
      <c r="P121" s="354"/>
    </row>
    <row r="122" spans="1:16" ht="55" customHeight="1" x14ac:dyDescent="0.35">
      <c r="A122" s="947">
        <v>7</v>
      </c>
      <c r="B122" s="257"/>
      <c r="C122" s="256"/>
      <c r="D122" s="255"/>
      <c r="E122" s="254"/>
      <c r="F122" s="254"/>
      <c r="G122" s="253"/>
      <c r="H122" s="253"/>
      <c r="I122" s="253"/>
      <c r="J122" s="253"/>
      <c r="K122" s="253"/>
      <c r="L122" s="253"/>
      <c r="M122" s="253"/>
      <c r="N122" s="514"/>
      <c r="O122" s="515"/>
      <c r="P122" s="354"/>
    </row>
    <row r="123" spans="1:16" ht="55" customHeight="1" x14ac:dyDescent="0.35">
      <c r="A123" s="947">
        <v>8</v>
      </c>
      <c r="B123" s="257"/>
      <c r="C123" s="256"/>
      <c r="D123" s="255"/>
      <c r="E123" s="254"/>
      <c r="F123" s="254"/>
      <c r="G123" s="253"/>
      <c r="H123" s="253"/>
      <c r="I123" s="253"/>
      <c r="J123" s="253"/>
      <c r="K123" s="253"/>
      <c r="L123" s="253"/>
      <c r="M123" s="253"/>
      <c r="N123" s="514"/>
      <c r="O123" s="515"/>
      <c r="P123" s="354"/>
    </row>
    <row r="124" spans="1:16" ht="55" customHeight="1" x14ac:dyDescent="0.35">
      <c r="A124" s="947">
        <v>9</v>
      </c>
      <c r="B124" s="257"/>
      <c r="C124" s="256"/>
      <c r="D124" s="255"/>
      <c r="E124" s="254"/>
      <c r="F124" s="254"/>
      <c r="G124" s="253"/>
      <c r="H124" s="253"/>
      <c r="I124" s="253"/>
      <c r="J124" s="253"/>
      <c r="K124" s="253"/>
      <c r="L124" s="253"/>
      <c r="M124" s="253"/>
      <c r="N124" s="514"/>
      <c r="O124" s="515"/>
      <c r="P124" s="354"/>
    </row>
    <row r="125" spans="1:16" ht="55" customHeight="1" x14ac:dyDescent="0.35">
      <c r="A125" s="947">
        <v>10</v>
      </c>
      <c r="B125" s="257"/>
      <c r="C125" s="256"/>
      <c r="D125" s="255"/>
      <c r="E125" s="254"/>
      <c r="F125" s="254"/>
      <c r="G125" s="253"/>
      <c r="H125" s="253"/>
      <c r="I125" s="253"/>
      <c r="J125" s="253"/>
      <c r="K125" s="253"/>
      <c r="L125" s="253"/>
      <c r="M125" s="253"/>
      <c r="N125" s="514"/>
      <c r="O125" s="515"/>
      <c r="P125" s="354"/>
    </row>
    <row r="126" spans="1:16" ht="55" customHeight="1" x14ac:dyDescent="0.35">
      <c r="A126" s="947">
        <v>11</v>
      </c>
      <c r="B126" s="257"/>
      <c r="C126" s="256"/>
      <c r="D126" s="255"/>
      <c r="E126" s="254"/>
      <c r="F126" s="254"/>
      <c r="G126" s="253"/>
      <c r="H126" s="253"/>
      <c r="I126" s="253"/>
      <c r="J126" s="253"/>
      <c r="K126" s="253"/>
      <c r="L126" s="253"/>
      <c r="M126" s="253"/>
      <c r="N126" s="514"/>
      <c r="O126" s="515"/>
      <c r="P126" s="354"/>
    </row>
    <row r="127" spans="1:16" ht="55" customHeight="1" x14ac:dyDescent="0.35">
      <c r="A127" s="947">
        <v>12</v>
      </c>
      <c r="B127" s="257"/>
      <c r="C127" s="256"/>
      <c r="D127" s="255"/>
      <c r="E127" s="254"/>
      <c r="F127" s="254"/>
      <c r="G127" s="253"/>
      <c r="H127" s="253"/>
      <c r="I127" s="253"/>
      <c r="J127" s="253"/>
      <c r="K127" s="253"/>
      <c r="L127" s="253"/>
      <c r="M127" s="253"/>
      <c r="N127" s="514"/>
      <c r="O127" s="515"/>
      <c r="P127" s="354"/>
    </row>
    <row r="128" spans="1:16" ht="55" customHeight="1" x14ac:dyDescent="0.35">
      <c r="A128" s="947">
        <v>13</v>
      </c>
      <c r="B128" s="257"/>
      <c r="C128" s="256"/>
      <c r="D128" s="255"/>
      <c r="E128" s="254"/>
      <c r="F128" s="254"/>
      <c r="G128" s="253"/>
      <c r="H128" s="253"/>
      <c r="I128" s="253"/>
      <c r="J128" s="253"/>
      <c r="K128" s="253"/>
      <c r="L128" s="253"/>
      <c r="M128" s="253"/>
      <c r="N128" s="514"/>
      <c r="O128" s="515"/>
      <c r="P128" s="354"/>
    </row>
    <row r="129" spans="1:16" ht="55" customHeight="1" x14ac:dyDescent="0.35">
      <c r="A129" s="947">
        <v>14</v>
      </c>
      <c r="B129" s="257"/>
      <c r="C129" s="256"/>
      <c r="D129" s="255"/>
      <c r="E129" s="254"/>
      <c r="F129" s="254"/>
      <c r="G129" s="253"/>
      <c r="H129" s="253"/>
      <c r="I129" s="253"/>
      <c r="J129" s="253"/>
      <c r="K129" s="253"/>
      <c r="L129" s="253"/>
      <c r="M129" s="253"/>
      <c r="N129" s="514"/>
      <c r="O129" s="515"/>
      <c r="P129" s="354"/>
    </row>
    <row r="130" spans="1:16" ht="55" customHeight="1" x14ac:dyDescent="0.35">
      <c r="A130" s="947">
        <v>15</v>
      </c>
      <c r="B130" s="257"/>
      <c r="C130" s="256"/>
      <c r="D130" s="255"/>
      <c r="E130" s="254"/>
      <c r="F130" s="254"/>
      <c r="G130" s="253"/>
      <c r="H130" s="253"/>
      <c r="I130" s="253"/>
      <c r="J130" s="253"/>
      <c r="K130" s="253"/>
      <c r="L130" s="253"/>
      <c r="M130" s="253"/>
      <c r="N130" s="514"/>
      <c r="O130" s="515"/>
      <c r="P130" s="354"/>
    </row>
    <row r="131" spans="1:16" ht="55" customHeight="1" x14ac:dyDescent="0.35">
      <c r="A131" s="947">
        <v>16</v>
      </c>
      <c r="B131" s="257"/>
      <c r="C131" s="256"/>
      <c r="D131" s="255"/>
      <c r="E131" s="254"/>
      <c r="F131" s="254"/>
      <c r="G131" s="253"/>
      <c r="H131" s="253"/>
      <c r="I131" s="253"/>
      <c r="J131" s="253"/>
      <c r="K131" s="253"/>
      <c r="L131" s="253"/>
      <c r="M131" s="253"/>
      <c r="N131" s="514"/>
      <c r="O131" s="515"/>
      <c r="P131" s="354"/>
    </row>
    <row r="132" spans="1:16" ht="55" customHeight="1" x14ac:dyDescent="0.35">
      <c r="A132" s="947">
        <v>17</v>
      </c>
      <c r="B132" s="257"/>
      <c r="C132" s="256"/>
      <c r="D132" s="255"/>
      <c r="E132" s="254"/>
      <c r="F132" s="254"/>
      <c r="G132" s="253"/>
      <c r="H132" s="253"/>
      <c r="I132" s="253"/>
      <c r="J132" s="253"/>
      <c r="K132" s="253"/>
      <c r="L132" s="253"/>
      <c r="M132" s="253"/>
      <c r="N132" s="514"/>
      <c r="O132" s="515"/>
      <c r="P132" s="354"/>
    </row>
    <row r="133" spans="1:16" ht="55" customHeight="1" x14ac:dyDescent="0.35">
      <c r="A133" s="947">
        <v>18</v>
      </c>
      <c r="B133" s="257"/>
      <c r="C133" s="256"/>
      <c r="D133" s="255"/>
      <c r="E133" s="254"/>
      <c r="F133" s="254"/>
      <c r="G133" s="253"/>
      <c r="H133" s="253"/>
      <c r="I133" s="253"/>
      <c r="J133" s="253"/>
      <c r="K133" s="253"/>
      <c r="L133" s="253"/>
      <c r="M133" s="253"/>
      <c r="N133" s="514"/>
      <c r="O133" s="515"/>
      <c r="P133" s="354"/>
    </row>
    <row r="134" spans="1:16" ht="55" customHeight="1" x14ac:dyDescent="0.35">
      <c r="A134" s="947">
        <v>19</v>
      </c>
      <c r="B134" s="257"/>
      <c r="C134" s="256"/>
      <c r="D134" s="255"/>
      <c r="E134" s="254"/>
      <c r="F134" s="254"/>
      <c r="G134" s="253"/>
      <c r="H134" s="253"/>
      <c r="I134" s="253"/>
      <c r="J134" s="253"/>
      <c r="K134" s="253"/>
      <c r="L134" s="253"/>
      <c r="M134" s="253"/>
      <c r="N134" s="514"/>
      <c r="O134" s="515"/>
      <c r="P134" s="354"/>
    </row>
    <row r="135" spans="1:16" ht="55" customHeight="1" x14ac:dyDescent="0.35">
      <c r="A135" s="947">
        <v>20</v>
      </c>
      <c r="B135" s="257"/>
      <c r="C135" s="256"/>
      <c r="D135" s="255"/>
      <c r="E135" s="254"/>
      <c r="F135" s="254"/>
      <c r="G135" s="253"/>
      <c r="H135" s="253"/>
      <c r="I135" s="253"/>
      <c r="J135" s="253"/>
      <c r="K135" s="253"/>
      <c r="L135" s="253"/>
      <c r="M135" s="253"/>
      <c r="N135" s="514"/>
      <c r="O135" s="515"/>
      <c r="P135" s="354"/>
    </row>
    <row r="136" spans="1:16" ht="55" customHeight="1" x14ac:dyDescent="0.35">
      <c r="A136" s="947">
        <v>21</v>
      </c>
      <c r="B136" s="257"/>
      <c r="C136" s="256"/>
      <c r="D136" s="255"/>
      <c r="E136" s="254"/>
      <c r="F136" s="254"/>
      <c r="G136" s="253"/>
      <c r="H136" s="253"/>
      <c r="I136" s="253"/>
      <c r="J136" s="253"/>
      <c r="K136" s="253"/>
      <c r="L136" s="253"/>
      <c r="M136" s="253"/>
      <c r="N136" s="514"/>
      <c r="O136" s="515"/>
      <c r="P136" s="354"/>
    </row>
    <row r="137" spans="1:16" ht="55" customHeight="1" x14ac:dyDescent="0.35">
      <c r="A137" s="947">
        <v>22</v>
      </c>
      <c r="B137" s="257"/>
      <c r="C137" s="256"/>
      <c r="D137" s="255"/>
      <c r="E137" s="254"/>
      <c r="F137" s="254"/>
      <c r="G137" s="253"/>
      <c r="H137" s="253"/>
      <c r="I137" s="253"/>
      <c r="J137" s="253"/>
      <c r="K137" s="253"/>
      <c r="L137" s="253"/>
      <c r="M137" s="253"/>
      <c r="N137" s="514"/>
      <c r="O137" s="515"/>
      <c r="P137" s="354"/>
    </row>
    <row r="138" spans="1:16" ht="55" customHeight="1" x14ac:dyDescent="0.35">
      <c r="A138" s="947">
        <v>23</v>
      </c>
      <c r="B138" s="257"/>
      <c r="C138" s="256"/>
      <c r="D138" s="255"/>
      <c r="E138" s="254"/>
      <c r="F138" s="254"/>
      <c r="G138" s="253"/>
      <c r="H138" s="253"/>
      <c r="I138" s="253"/>
      <c r="J138" s="253"/>
      <c r="K138" s="253"/>
      <c r="L138" s="253"/>
      <c r="M138" s="253"/>
      <c r="N138" s="514"/>
      <c r="O138" s="515"/>
      <c r="P138" s="354"/>
    </row>
    <row r="139" spans="1:16" ht="55" customHeight="1" x14ac:dyDescent="0.35">
      <c r="A139" s="947">
        <v>24</v>
      </c>
      <c r="B139" s="257"/>
      <c r="C139" s="256"/>
      <c r="D139" s="255"/>
      <c r="E139" s="254"/>
      <c r="F139" s="254"/>
      <c r="G139" s="253"/>
      <c r="H139" s="253"/>
      <c r="I139" s="253"/>
      <c r="J139" s="253"/>
      <c r="K139" s="253"/>
      <c r="L139" s="253"/>
      <c r="M139" s="253"/>
      <c r="N139" s="514"/>
      <c r="O139" s="515"/>
      <c r="P139" s="354"/>
    </row>
    <row r="140" spans="1:16" ht="55" customHeight="1" x14ac:dyDescent="0.35">
      <c r="A140" s="947">
        <v>25</v>
      </c>
      <c r="B140" s="257"/>
      <c r="C140" s="256"/>
      <c r="D140" s="255"/>
      <c r="E140" s="254"/>
      <c r="F140" s="254"/>
      <c r="G140" s="253"/>
      <c r="H140" s="253"/>
      <c r="I140" s="253"/>
      <c r="J140" s="253"/>
      <c r="K140" s="253"/>
      <c r="L140" s="253"/>
      <c r="M140" s="253"/>
      <c r="N140" s="514"/>
      <c r="O140" s="515"/>
      <c r="P140" s="354"/>
    </row>
    <row r="141" spans="1:16" ht="55" customHeight="1" x14ac:dyDescent="0.35">
      <c r="A141" s="947">
        <v>26</v>
      </c>
      <c r="B141" s="257"/>
      <c r="C141" s="256"/>
      <c r="D141" s="255"/>
      <c r="E141" s="254"/>
      <c r="F141" s="254"/>
      <c r="G141" s="253"/>
      <c r="H141" s="253"/>
      <c r="I141" s="253"/>
      <c r="J141" s="253"/>
      <c r="K141" s="253"/>
      <c r="L141" s="253"/>
      <c r="M141" s="253"/>
      <c r="N141" s="514"/>
      <c r="O141" s="515"/>
      <c r="P141" s="354"/>
    </row>
    <row r="142" spans="1:16" ht="55" customHeight="1" x14ac:dyDescent="0.35">
      <c r="A142" s="947">
        <v>27</v>
      </c>
      <c r="B142" s="257"/>
      <c r="C142" s="256"/>
      <c r="D142" s="255"/>
      <c r="E142" s="254"/>
      <c r="F142" s="254"/>
      <c r="G142" s="253"/>
      <c r="H142" s="253"/>
      <c r="I142" s="253"/>
      <c r="J142" s="253"/>
      <c r="K142" s="253"/>
      <c r="L142" s="253"/>
      <c r="M142" s="253"/>
      <c r="N142" s="514"/>
      <c r="O142" s="515"/>
      <c r="P142" s="354"/>
    </row>
    <row r="143" spans="1:16" ht="55" customHeight="1" x14ac:dyDescent="0.35">
      <c r="A143" s="947">
        <v>28</v>
      </c>
      <c r="B143" s="257"/>
      <c r="C143" s="256"/>
      <c r="D143" s="255"/>
      <c r="E143" s="254"/>
      <c r="F143" s="254"/>
      <c r="G143" s="253"/>
      <c r="H143" s="253"/>
      <c r="I143" s="253"/>
      <c r="J143" s="253"/>
      <c r="K143" s="253"/>
      <c r="L143" s="253"/>
      <c r="M143" s="253"/>
      <c r="N143" s="514"/>
      <c r="O143" s="515"/>
      <c r="P143" s="354"/>
    </row>
    <row r="144" spans="1:16" ht="55" customHeight="1" x14ac:dyDescent="0.35">
      <c r="A144" s="947">
        <v>29</v>
      </c>
      <c r="B144" s="257"/>
      <c r="C144" s="256"/>
      <c r="D144" s="255"/>
      <c r="E144" s="254"/>
      <c r="F144" s="254"/>
      <c r="G144" s="253"/>
      <c r="H144" s="253"/>
      <c r="I144" s="253"/>
      <c r="J144" s="253"/>
      <c r="K144" s="253"/>
      <c r="L144" s="253"/>
      <c r="M144" s="253"/>
      <c r="N144" s="514"/>
      <c r="O144" s="515"/>
      <c r="P144" s="354"/>
    </row>
    <row r="145" spans="1:31" ht="55" customHeight="1" x14ac:dyDescent="0.35">
      <c r="A145" s="949">
        <v>30</v>
      </c>
      <c r="B145" s="551"/>
      <c r="C145" s="552"/>
      <c r="D145" s="553"/>
      <c r="E145" s="554"/>
      <c r="F145" s="554"/>
      <c r="G145" s="253"/>
      <c r="H145" s="253"/>
      <c r="I145" s="253"/>
      <c r="J145" s="253"/>
      <c r="K145" s="253"/>
      <c r="L145" s="253"/>
      <c r="M145" s="253"/>
      <c r="N145" s="514"/>
      <c r="O145" s="515"/>
      <c r="P145" s="354"/>
    </row>
    <row r="146" spans="1:31" ht="38.25" customHeight="1" x14ac:dyDescent="0.4">
      <c r="A146" s="1612" t="s">
        <v>561</v>
      </c>
      <c r="B146" s="1613"/>
      <c r="C146" s="1613"/>
      <c r="D146" s="1614"/>
      <c r="E146" s="950">
        <f>SUM(E116:E145)</f>
        <v>0</v>
      </c>
      <c r="F146" s="950">
        <f>SUM(F116:F145)</f>
        <v>0</v>
      </c>
      <c r="G146" s="41"/>
      <c r="O146" s="246">
        <f>SUBTOTAL(3,P116:P145)</f>
        <v>0</v>
      </c>
    </row>
    <row r="147" spans="1:31" ht="29.15" customHeight="1" x14ac:dyDescent="0.4">
      <c r="B147" s="7"/>
      <c r="C147" s="7"/>
      <c r="D147" s="75"/>
      <c r="E147" s="566"/>
      <c r="F147" s="566"/>
      <c r="G147" s="41"/>
      <c r="Q147" s="246"/>
    </row>
    <row r="148" spans="1:31" ht="28.5" customHeight="1" x14ac:dyDescent="0.4">
      <c r="A148" s="48" t="s">
        <v>562</v>
      </c>
      <c r="B148" s="377"/>
      <c r="C148" s="377"/>
      <c r="D148" s="377"/>
      <c r="E148" s="377"/>
      <c r="F148" s="377"/>
      <c r="G148" s="377"/>
      <c r="H148" s="377"/>
      <c r="I148" s="377"/>
      <c r="J148" s="377"/>
      <c r="K148" s="377"/>
      <c r="L148" s="377"/>
      <c r="M148" s="377"/>
      <c r="N148" s="377"/>
      <c r="O148" s="377"/>
      <c r="S148" s="246"/>
    </row>
    <row r="149" spans="1:31" ht="20.25" customHeight="1" x14ac:dyDescent="0.4">
      <c r="A149" s="46" t="s">
        <v>449</v>
      </c>
      <c r="B149" s="41"/>
      <c r="C149" s="41"/>
      <c r="E149" s="41"/>
      <c r="F149" s="41"/>
      <c r="G149" s="41"/>
      <c r="H149" s="41"/>
      <c r="I149" s="41"/>
      <c r="J149" s="41"/>
      <c r="K149" s="41"/>
      <c r="L149" s="41"/>
      <c r="M149" s="41"/>
      <c r="N149" s="41"/>
      <c r="O149" s="41"/>
      <c r="P149" s="41"/>
      <c r="Q149" s="41"/>
      <c r="R149" s="41"/>
      <c r="S149" s="41"/>
      <c r="T149" s="41"/>
      <c r="U149" s="41"/>
      <c r="V149" s="41"/>
      <c r="W149" s="41"/>
      <c r="X149" s="41"/>
      <c r="Y149" s="41"/>
      <c r="Z149" s="41"/>
      <c r="AA149" s="41"/>
      <c r="AB149" s="41"/>
      <c r="AC149" s="41"/>
      <c r="AD149" s="41"/>
      <c r="AE149" s="41"/>
    </row>
    <row r="150" spans="1:31" ht="20" x14ac:dyDescent="0.4">
      <c r="A150" s="260" t="s">
        <v>502</v>
      </c>
      <c r="B150" s="60"/>
      <c r="C150" s="60"/>
      <c r="D150" s="377"/>
      <c r="E150" s="60"/>
      <c r="F150" s="60"/>
      <c r="G150" s="60"/>
      <c r="H150" s="60"/>
      <c r="I150" s="60"/>
      <c r="J150" s="60"/>
      <c r="K150" s="60"/>
      <c r="L150" s="60"/>
      <c r="M150" s="60"/>
      <c r="N150" s="60"/>
      <c r="O150" s="60"/>
      <c r="S150" s="246"/>
    </row>
    <row r="151" spans="1:31" ht="66.650000000000006" customHeight="1" x14ac:dyDescent="0.35">
      <c r="A151" s="1778" t="s">
        <v>503</v>
      </c>
      <c r="B151" s="1781" t="s">
        <v>504</v>
      </c>
      <c r="C151" s="1784" t="s">
        <v>505</v>
      </c>
      <c r="D151" s="1787" t="s">
        <v>551</v>
      </c>
      <c r="E151" s="1787" t="s">
        <v>552</v>
      </c>
      <c r="F151" s="1787" t="s">
        <v>508</v>
      </c>
      <c r="G151" s="1790" t="s">
        <v>563</v>
      </c>
      <c r="H151" s="959" t="s">
        <v>564</v>
      </c>
      <c r="I151" s="721"/>
      <c r="J151" s="721"/>
      <c r="K151" s="721"/>
      <c r="L151" s="721"/>
      <c r="M151" s="721"/>
      <c r="N151" s="721"/>
      <c r="O151" s="1773" t="s">
        <v>453</v>
      </c>
      <c r="P151" s="942" t="s">
        <v>512</v>
      </c>
    </row>
    <row r="152" spans="1:31" ht="32.25" customHeight="1" x14ac:dyDescent="0.35">
      <c r="A152" s="1779"/>
      <c r="B152" s="1782"/>
      <c r="C152" s="1785"/>
      <c r="D152" s="1788"/>
      <c r="E152" s="1788"/>
      <c r="F152" s="1788"/>
      <c r="G152" s="1791"/>
      <c r="H152" s="1649" t="s">
        <v>565</v>
      </c>
      <c r="I152" s="1650"/>
      <c r="J152" s="1650"/>
      <c r="K152" s="1651"/>
      <c r="L152" s="1795" t="s">
        <v>556</v>
      </c>
      <c r="M152" s="1796"/>
      <c r="N152" s="1797"/>
      <c r="O152" s="1774"/>
      <c r="P152" s="1776" t="s">
        <v>535</v>
      </c>
    </row>
    <row r="153" spans="1:31" ht="252.65" customHeight="1" x14ac:dyDescent="0.35">
      <c r="A153" s="1780"/>
      <c r="B153" s="1783"/>
      <c r="C153" s="1786"/>
      <c r="D153" s="1789"/>
      <c r="E153" s="1789"/>
      <c r="F153" s="1789"/>
      <c r="G153" s="1792"/>
      <c r="H153" s="957" t="s">
        <v>557</v>
      </c>
      <c r="I153" s="957" t="s">
        <v>520</v>
      </c>
      <c r="J153" s="945" t="s">
        <v>566</v>
      </c>
      <c r="K153" s="958" t="s">
        <v>567</v>
      </c>
      <c r="L153" s="951" t="s">
        <v>547</v>
      </c>
      <c r="M153" s="946" t="s">
        <v>559</v>
      </c>
      <c r="N153" s="946" t="s">
        <v>560</v>
      </c>
      <c r="O153" s="1775"/>
      <c r="P153" s="1777"/>
    </row>
    <row r="154" spans="1:31" ht="55.4" customHeight="1" x14ac:dyDescent="0.35">
      <c r="A154" s="947">
        <v>1</v>
      </c>
      <c r="B154" s="257"/>
      <c r="C154" s="256"/>
      <c r="D154" s="255"/>
      <c r="E154" s="254"/>
      <c r="F154" s="254"/>
      <c r="G154" s="253"/>
      <c r="H154" s="562"/>
      <c r="I154" s="562"/>
      <c r="J154" s="562"/>
      <c r="K154" s="562"/>
      <c r="L154" s="562"/>
      <c r="M154" s="378"/>
      <c r="N154" s="378"/>
      <c r="O154" s="712"/>
      <c r="P154" s="713"/>
    </row>
    <row r="155" spans="1:31" ht="55.4" customHeight="1" x14ac:dyDescent="0.35">
      <c r="A155" s="947">
        <v>2</v>
      </c>
      <c r="B155" s="257"/>
      <c r="C155" s="256"/>
      <c r="D155" s="255"/>
      <c r="E155" s="254"/>
      <c r="F155" s="254"/>
      <c r="G155" s="253"/>
      <c r="H155" s="253"/>
      <c r="I155" s="253"/>
      <c r="J155" s="253"/>
      <c r="K155" s="253"/>
      <c r="L155" s="253"/>
      <c r="M155" s="380"/>
      <c r="N155" s="380"/>
      <c r="O155" s="714"/>
      <c r="P155" s="713"/>
    </row>
    <row r="156" spans="1:31" ht="55.4" customHeight="1" x14ac:dyDescent="0.35">
      <c r="A156" s="947">
        <v>3</v>
      </c>
      <c r="B156" s="257"/>
      <c r="C156" s="256"/>
      <c r="D156" s="255"/>
      <c r="E156" s="254"/>
      <c r="F156" s="254"/>
      <c r="G156" s="253"/>
      <c r="H156" s="253"/>
      <c r="I156" s="253"/>
      <c r="J156" s="253"/>
      <c r="K156" s="253"/>
      <c r="L156" s="253"/>
      <c r="M156" s="380"/>
      <c r="N156" s="380"/>
      <c r="O156" s="714"/>
      <c r="P156" s="713"/>
    </row>
    <row r="157" spans="1:31" ht="55.4" customHeight="1" x14ac:dyDescent="0.35">
      <c r="A157" s="947">
        <v>4</v>
      </c>
      <c r="B157" s="257"/>
      <c r="C157" s="256"/>
      <c r="D157" s="255"/>
      <c r="E157" s="254"/>
      <c r="F157" s="254"/>
      <c r="G157" s="253"/>
      <c r="H157" s="253"/>
      <c r="I157" s="253"/>
      <c r="J157" s="253"/>
      <c r="K157" s="253"/>
      <c r="L157" s="253"/>
      <c r="M157" s="380"/>
      <c r="N157" s="380"/>
      <c r="O157" s="714"/>
      <c r="P157" s="713"/>
    </row>
    <row r="158" spans="1:31" ht="55.4" customHeight="1" x14ac:dyDescent="0.35">
      <c r="A158" s="947">
        <v>5</v>
      </c>
      <c r="B158" s="257"/>
      <c r="C158" s="256"/>
      <c r="D158" s="255"/>
      <c r="E158" s="254"/>
      <c r="F158" s="254"/>
      <c r="G158" s="253"/>
      <c r="H158" s="253"/>
      <c r="I158" s="253"/>
      <c r="J158" s="253"/>
      <c r="K158" s="253"/>
      <c r="L158" s="253"/>
      <c r="M158" s="380"/>
      <c r="N158" s="380"/>
      <c r="O158" s="714"/>
      <c r="P158" s="713"/>
    </row>
    <row r="159" spans="1:31" ht="55.4" customHeight="1" x14ac:dyDescent="0.35">
      <c r="A159" s="947">
        <v>6</v>
      </c>
      <c r="B159" s="257"/>
      <c r="C159" s="256"/>
      <c r="D159" s="255"/>
      <c r="E159" s="254"/>
      <c r="F159" s="254"/>
      <c r="G159" s="253"/>
      <c r="H159" s="253"/>
      <c r="I159" s="253"/>
      <c r="J159" s="253"/>
      <c r="K159" s="253"/>
      <c r="L159" s="253"/>
      <c r="M159" s="380"/>
      <c r="N159" s="380"/>
      <c r="O159" s="714"/>
      <c r="P159" s="713"/>
    </row>
    <row r="160" spans="1:31" ht="55.4" customHeight="1" x14ac:dyDescent="0.35">
      <c r="A160" s="947">
        <v>7</v>
      </c>
      <c r="B160" s="257"/>
      <c r="C160" s="256"/>
      <c r="D160" s="255"/>
      <c r="E160" s="254"/>
      <c r="F160" s="254"/>
      <c r="G160" s="253"/>
      <c r="H160" s="253"/>
      <c r="I160" s="253"/>
      <c r="J160" s="253"/>
      <c r="K160" s="253"/>
      <c r="L160" s="253"/>
      <c r="M160" s="380"/>
      <c r="N160" s="380"/>
      <c r="O160" s="714"/>
      <c r="P160" s="713"/>
    </row>
    <row r="161" spans="1:16" ht="55.4" customHeight="1" x14ac:dyDescent="0.35">
      <c r="A161" s="947">
        <v>8</v>
      </c>
      <c r="B161" s="257"/>
      <c r="C161" s="256"/>
      <c r="D161" s="255"/>
      <c r="E161" s="254"/>
      <c r="F161" s="254"/>
      <c r="G161" s="253"/>
      <c r="H161" s="253"/>
      <c r="I161" s="253"/>
      <c r="J161" s="253"/>
      <c r="K161" s="253"/>
      <c r="L161" s="253"/>
      <c r="M161" s="380"/>
      <c r="N161" s="380"/>
      <c r="O161" s="714"/>
      <c r="P161" s="713"/>
    </row>
    <row r="162" spans="1:16" ht="55.4" customHeight="1" x14ac:dyDescent="0.35">
      <c r="A162" s="947">
        <v>9</v>
      </c>
      <c r="B162" s="257"/>
      <c r="C162" s="256"/>
      <c r="D162" s="255"/>
      <c r="E162" s="254"/>
      <c r="F162" s="254"/>
      <c r="G162" s="253"/>
      <c r="H162" s="253"/>
      <c r="I162" s="253"/>
      <c r="J162" s="253"/>
      <c r="K162" s="253"/>
      <c r="L162" s="253"/>
      <c r="M162" s="380"/>
      <c r="N162" s="380"/>
      <c r="O162" s="714"/>
      <c r="P162" s="713"/>
    </row>
    <row r="163" spans="1:16" ht="55.4" customHeight="1" x14ac:dyDescent="0.35">
      <c r="A163" s="947">
        <v>10</v>
      </c>
      <c r="B163" s="257"/>
      <c r="C163" s="256"/>
      <c r="D163" s="255"/>
      <c r="E163" s="254"/>
      <c r="F163" s="254"/>
      <c r="G163" s="253"/>
      <c r="H163" s="253"/>
      <c r="I163" s="253"/>
      <c r="J163" s="253"/>
      <c r="K163" s="253"/>
      <c r="L163" s="253"/>
      <c r="M163" s="380"/>
      <c r="N163" s="380"/>
      <c r="O163" s="714"/>
      <c r="P163" s="713"/>
    </row>
    <row r="164" spans="1:16" ht="55.4" customHeight="1" x14ac:dyDescent="0.35">
      <c r="A164" s="947">
        <v>11</v>
      </c>
      <c r="B164" s="257"/>
      <c r="C164" s="256"/>
      <c r="D164" s="255"/>
      <c r="E164" s="254"/>
      <c r="F164" s="254"/>
      <c r="G164" s="253"/>
      <c r="H164" s="253"/>
      <c r="I164" s="253"/>
      <c r="J164" s="253"/>
      <c r="K164" s="253"/>
      <c r="L164" s="253"/>
      <c r="M164" s="380"/>
      <c r="N164" s="380"/>
      <c r="O164" s="714"/>
      <c r="P164" s="713"/>
    </row>
    <row r="165" spans="1:16" ht="55.4" customHeight="1" x14ac:dyDescent="0.35">
      <c r="A165" s="947">
        <v>12</v>
      </c>
      <c r="B165" s="257"/>
      <c r="C165" s="256"/>
      <c r="D165" s="255"/>
      <c r="E165" s="254"/>
      <c r="F165" s="254"/>
      <c r="G165" s="253"/>
      <c r="H165" s="253"/>
      <c r="I165" s="253"/>
      <c r="J165" s="253"/>
      <c r="K165" s="253"/>
      <c r="L165" s="253"/>
      <c r="M165" s="380"/>
      <c r="N165" s="380"/>
      <c r="O165" s="714"/>
      <c r="P165" s="713"/>
    </row>
    <row r="166" spans="1:16" ht="55.4" customHeight="1" x14ac:dyDescent="0.35">
      <c r="A166" s="947">
        <v>13</v>
      </c>
      <c r="B166" s="257"/>
      <c r="C166" s="256"/>
      <c r="D166" s="255"/>
      <c r="E166" s="254"/>
      <c r="F166" s="254"/>
      <c r="G166" s="253"/>
      <c r="H166" s="253"/>
      <c r="I166" s="253"/>
      <c r="J166" s="253"/>
      <c r="K166" s="253"/>
      <c r="L166" s="253"/>
      <c r="M166" s="380"/>
      <c r="N166" s="380"/>
      <c r="O166" s="714"/>
      <c r="P166" s="713"/>
    </row>
    <row r="167" spans="1:16" ht="55.4" customHeight="1" x14ac:dyDescent="0.35">
      <c r="A167" s="947">
        <v>14</v>
      </c>
      <c r="B167" s="257"/>
      <c r="C167" s="256"/>
      <c r="D167" s="255"/>
      <c r="E167" s="254"/>
      <c r="F167" s="254"/>
      <c r="G167" s="253"/>
      <c r="H167" s="253"/>
      <c r="I167" s="253"/>
      <c r="J167" s="253"/>
      <c r="K167" s="253"/>
      <c r="L167" s="253"/>
      <c r="M167" s="380"/>
      <c r="N167" s="380"/>
      <c r="O167" s="714"/>
      <c r="P167" s="713"/>
    </row>
    <row r="168" spans="1:16" ht="55.4" customHeight="1" x14ac:dyDescent="0.35">
      <c r="A168" s="947">
        <v>15</v>
      </c>
      <c r="B168" s="257"/>
      <c r="C168" s="256"/>
      <c r="D168" s="255"/>
      <c r="E168" s="254"/>
      <c r="F168" s="254"/>
      <c r="G168" s="253"/>
      <c r="H168" s="253"/>
      <c r="I168" s="253"/>
      <c r="J168" s="253"/>
      <c r="K168" s="253"/>
      <c r="L168" s="253"/>
      <c r="M168" s="380"/>
      <c r="N168" s="380"/>
      <c r="O168" s="714"/>
      <c r="P168" s="713"/>
    </row>
    <row r="169" spans="1:16" ht="55.4" customHeight="1" x14ac:dyDescent="0.35">
      <c r="A169" s="947">
        <v>16</v>
      </c>
      <c r="B169" s="257"/>
      <c r="C169" s="256"/>
      <c r="D169" s="255"/>
      <c r="E169" s="254"/>
      <c r="F169" s="254"/>
      <c r="G169" s="253"/>
      <c r="H169" s="253"/>
      <c r="I169" s="253"/>
      <c r="J169" s="253"/>
      <c r="K169" s="253"/>
      <c r="L169" s="253"/>
      <c r="M169" s="380"/>
      <c r="N169" s="380"/>
      <c r="O169" s="714"/>
      <c r="P169" s="713"/>
    </row>
    <row r="170" spans="1:16" ht="55.4" customHeight="1" x14ac:dyDescent="0.35">
      <c r="A170" s="947">
        <v>17</v>
      </c>
      <c r="B170" s="257"/>
      <c r="C170" s="256"/>
      <c r="D170" s="255"/>
      <c r="E170" s="254"/>
      <c r="F170" s="254"/>
      <c r="G170" s="253"/>
      <c r="H170" s="253"/>
      <c r="I170" s="253"/>
      <c r="J170" s="253"/>
      <c r="K170" s="253"/>
      <c r="L170" s="253"/>
      <c r="M170" s="380"/>
      <c r="N170" s="380"/>
      <c r="O170" s="714"/>
      <c r="P170" s="713"/>
    </row>
    <row r="171" spans="1:16" ht="55.4" customHeight="1" x14ac:dyDescent="0.35">
      <c r="A171" s="947">
        <v>18</v>
      </c>
      <c r="B171" s="257"/>
      <c r="C171" s="256"/>
      <c r="D171" s="255"/>
      <c r="E171" s="254"/>
      <c r="F171" s="254"/>
      <c r="G171" s="253"/>
      <c r="H171" s="253"/>
      <c r="I171" s="253"/>
      <c r="J171" s="253"/>
      <c r="K171" s="253"/>
      <c r="L171" s="253"/>
      <c r="M171" s="380"/>
      <c r="N171" s="380"/>
      <c r="O171" s="714"/>
      <c r="P171" s="713"/>
    </row>
    <row r="172" spans="1:16" ht="55.4" customHeight="1" x14ac:dyDescent="0.35">
      <c r="A172" s="947">
        <v>19</v>
      </c>
      <c r="B172" s="257"/>
      <c r="C172" s="256"/>
      <c r="D172" s="255"/>
      <c r="E172" s="254"/>
      <c r="F172" s="254"/>
      <c r="G172" s="253"/>
      <c r="H172" s="253"/>
      <c r="I172" s="253"/>
      <c r="J172" s="253"/>
      <c r="K172" s="253"/>
      <c r="L172" s="253"/>
      <c r="M172" s="380"/>
      <c r="N172" s="380"/>
      <c r="O172" s="714"/>
      <c r="P172" s="713"/>
    </row>
    <row r="173" spans="1:16" ht="55.4" customHeight="1" x14ac:dyDescent="0.35">
      <c r="A173" s="947">
        <v>20</v>
      </c>
      <c r="B173" s="257"/>
      <c r="C173" s="256"/>
      <c r="D173" s="255"/>
      <c r="E173" s="254"/>
      <c r="F173" s="254"/>
      <c r="G173" s="253"/>
      <c r="H173" s="253"/>
      <c r="I173" s="253"/>
      <c r="J173" s="253"/>
      <c r="K173" s="253"/>
      <c r="L173" s="253"/>
      <c r="M173" s="380"/>
      <c r="N173" s="380"/>
      <c r="O173" s="714"/>
      <c r="P173" s="713"/>
    </row>
    <row r="174" spans="1:16" ht="55.4" customHeight="1" x14ac:dyDescent="0.35">
      <c r="A174" s="947">
        <v>21</v>
      </c>
      <c r="B174" s="257"/>
      <c r="C174" s="256"/>
      <c r="D174" s="255"/>
      <c r="E174" s="254"/>
      <c r="F174" s="254"/>
      <c r="G174" s="253"/>
      <c r="H174" s="253"/>
      <c r="I174" s="253"/>
      <c r="J174" s="253"/>
      <c r="K174" s="253"/>
      <c r="L174" s="253"/>
      <c r="M174" s="380"/>
      <c r="N174" s="380"/>
      <c r="O174" s="714"/>
      <c r="P174" s="713"/>
    </row>
    <row r="175" spans="1:16" ht="55.4" customHeight="1" x14ac:dyDescent="0.35">
      <c r="A175" s="947">
        <v>22</v>
      </c>
      <c r="B175" s="257"/>
      <c r="C175" s="256"/>
      <c r="D175" s="255"/>
      <c r="E175" s="254"/>
      <c r="F175" s="254"/>
      <c r="G175" s="253"/>
      <c r="H175" s="253"/>
      <c r="I175" s="253"/>
      <c r="J175" s="253"/>
      <c r="K175" s="253"/>
      <c r="L175" s="253"/>
      <c r="M175" s="380"/>
      <c r="N175" s="380"/>
      <c r="O175" s="714"/>
      <c r="P175" s="713"/>
    </row>
    <row r="176" spans="1:16" ht="55.4" customHeight="1" x14ac:dyDescent="0.35">
      <c r="A176" s="947">
        <v>23</v>
      </c>
      <c r="B176" s="257"/>
      <c r="C176" s="256"/>
      <c r="D176" s="255"/>
      <c r="E176" s="254"/>
      <c r="F176" s="254"/>
      <c r="G176" s="253"/>
      <c r="H176" s="253"/>
      <c r="I176" s="253"/>
      <c r="J176" s="253"/>
      <c r="K176" s="253"/>
      <c r="L176" s="253"/>
      <c r="M176" s="380"/>
      <c r="N176" s="380"/>
      <c r="O176" s="714"/>
      <c r="P176" s="713"/>
    </row>
    <row r="177" spans="1:31" ht="55.4" customHeight="1" x14ac:dyDescent="0.35">
      <c r="A177" s="947">
        <v>24</v>
      </c>
      <c r="B177" s="257"/>
      <c r="C177" s="256"/>
      <c r="D177" s="255"/>
      <c r="E177" s="254"/>
      <c r="F177" s="254"/>
      <c r="G177" s="253"/>
      <c r="H177" s="253"/>
      <c r="I177" s="253"/>
      <c r="J177" s="253"/>
      <c r="K177" s="253"/>
      <c r="L177" s="253"/>
      <c r="M177" s="380"/>
      <c r="N177" s="380"/>
      <c r="O177" s="714"/>
      <c r="P177" s="713"/>
    </row>
    <row r="178" spans="1:31" ht="55.4" customHeight="1" x14ac:dyDescent="0.35">
      <c r="A178" s="947">
        <v>25</v>
      </c>
      <c r="B178" s="257"/>
      <c r="C178" s="256"/>
      <c r="D178" s="255"/>
      <c r="E178" s="254"/>
      <c r="F178" s="254"/>
      <c r="G178" s="253"/>
      <c r="H178" s="253"/>
      <c r="I178" s="253"/>
      <c r="J178" s="253"/>
      <c r="K178" s="253"/>
      <c r="L178" s="253"/>
      <c r="M178" s="380"/>
      <c r="N178" s="380"/>
      <c r="O178" s="714"/>
      <c r="P178" s="713"/>
    </row>
    <row r="179" spans="1:31" ht="55.4" customHeight="1" x14ac:dyDescent="0.35">
      <c r="A179" s="947">
        <v>26</v>
      </c>
      <c r="B179" s="257"/>
      <c r="C179" s="256"/>
      <c r="D179" s="255"/>
      <c r="E179" s="254"/>
      <c r="F179" s="254"/>
      <c r="G179" s="253"/>
      <c r="H179" s="253"/>
      <c r="I179" s="253"/>
      <c r="J179" s="253"/>
      <c r="K179" s="253"/>
      <c r="L179" s="253"/>
      <c r="M179" s="380"/>
      <c r="N179" s="380"/>
      <c r="O179" s="714"/>
      <c r="P179" s="713"/>
    </row>
    <row r="180" spans="1:31" ht="55.4" customHeight="1" x14ac:dyDescent="0.35">
      <c r="A180" s="947">
        <v>27</v>
      </c>
      <c r="B180" s="257"/>
      <c r="C180" s="256"/>
      <c r="D180" s="255"/>
      <c r="E180" s="254"/>
      <c r="F180" s="254"/>
      <c r="G180" s="253"/>
      <c r="H180" s="253"/>
      <c r="I180" s="253"/>
      <c r="J180" s="253"/>
      <c r="K180" s="253"/>
      <c r="L180" s="253"/>
      <c r="M180" s="380"/>
      <c r="N180" s="380"/>
      <c r="O180" s="714"/>
      <c r="P180" s="713"/>
    </row>
    <row r="181" spans="1:31" ht="55.4" customHeight="1" x14ac:dyDescent="0.35">
      <c r="A181" s="947">
        <v>28</v>
      </c>
      <c r="B181" s="257"/>
      <c r="C181" s="256"/>
      <c r="D181" s="255"/>
      <c r="E181" s="254"/>
      <c r="F181" s="254"/>
      <c r="G181" s="253"/>
      <c r="H181" s="253"/>
      <c r="I181" s="253"/>
      <c r="J181" s="253"/>
      <c r="K181" s="253"/>
      <c r="L181" s="253"/>
      <c r="M181" s="380"/>
      <c r="N181" s="380"/>
      <c r="O181" s="714"/>
      <c r="P181" s="713"/>
    </row>
    <row r="182" spans="1:31" ht="55.4" customHeight="1" x14ac:dyDescent="0.35">
      <c r="A182" s="947">
        <v>29</v>
      </c>
      <c r="B182" s="257"/>
      <c r="C182" s="256"/>
      <c r="D182" s="255"/>
      <c r="E182" s="254"/>
      <c r="F182" s="254"/>
      <c r="G182" s="253"/>
      <c r="H182" s="253"/>
      <c r="I182" s="253"/>
      <c r="J182" s="253"/>
      <c r="K182" s="253"/>
      <c r="L182" s="253"/>
      <c r="M182" s="380"/>
      <c r="N182" s="380"/>
      <c r="O182" s="714"/>
      <c r="P182" s="713"/>
    </row>
    <row r="183" spans="1:31" ht="55.4" customHeight="1" x14ac:dyDescent="0.35">
      <c r="A183" s="949">
        <v>30</v>
      </c>
      <c r="B183" s="551"/>
      <c r="C183" s="552"/>
      <c r="D183" s="553"/>
      <c r="E183" s="554"/>
      <c r="F183" s="554"/>
      <c r="G183" s="253"/>
      <c r="H183" s="253"/>
      <c r="I183" s="253"/>
      <c r="J183" s="253"/>
      <c r="K183" s="253"/>
      <c r="L183" s="253"/>
      <c r="M183" s="380"/>
      <c r="N183" s="380"/>
      <c r="O183" s="715"/>
      <c r="P183" s="713"/>
    </row>
    <row r="184" spans="1:31" ht="23.15" customHeight="1" x14ac:dyDescent="0.4">
      <c r="A184" s="1801" t="s">
        <v>568</v>
      </c>
      <c r="B184" s="1802"/>
      <c r="C184" s="1802"/>
      <c r="D184" s="1803"/>
      <c r="E184" s="960">
        <f>SUM(E154:E183)</f>
        <v>0</v>
      </c>
      <c r="F184" s="960">
        <f>SUM(F154:F183)</f>
        <v>0</v>
      </c>
      <c r="G184" s="41"/>
      <c r="P184" s="246">
        <f>SUBTOTAL(3, P154:P183)</f>
        <v>0</v>
      </c>
    </row>
    <row r="187" spans="1:31" s="377" customFormat="1" ht="18" customHeight="1" x14ac:dyDescent="0.4">
      <c r="A187" s="48" t="s">
        <v>569</v>
      </c>
    </row>
    <row r="188" spans="1:31" ht="20.25" customHeight="1" x14ac:dyDescent="0.4">
      <c r="A188" s="46" t="s">
        <v>449</v>
      </c>
      <c r="B188" s="41"/>
      <c r="C188" s="41"/>
      <c r="E188" s="41"/>
      <c r="F188" s="41"/>
      <c r="G188" s="41"/>
      <c r="H188" s="41"/>
      <c r="I188" s="41"/>
      <c r="J188" s="41"/>
      <c r="K188" s="41"/>
      <c r="L188" s="41"/>
      <c r="M188" s="41"/>
      <c r="N188" s="41"/>
      <c r="O188" s="41"/>
      <c r="P188" s="41"/>
      <c r="Q188" s="41"/>
      <c r="R188" s="41"/>
      <c r="S188" s="41"/>
      <c r="T188" s="41"/>
      <c r="U188" s="41"/>
      <c r="V188" s="41"/>
      <c r="W188" s="41"/>
      <c r="X188" s="41"/>
      <c r="Y188" s="41"/>
      <c r="Z188" s="41"/>
      <c r="AA188" s="41"/>
      <c r="AB188" s="41"/>
      <c r="AC188" s="41"/>
      <c r="AD188" s="41"/>
      <c r="AE188" s="41"/>
    </row>
    <row r="189" spans="1:31" ht="18" customHeight="1" x14ac:dyDescent="0.4">
      <c r="A189" s="260" t="s">
        <v>502</v>
      </c>
      <c r="B189" s="60"/>
      <c r="C189" s="60"/>
      <c r="D189" s="377"/>
      <c r="E189" s="60"/>
      <c r="F189" s="60"/>
      <c r="G189" s="60"/>
      <c r="H189" s="60"/>
      <c r="I189" s="60"/>
      <c r="J189" s="60"/>
      <c r="K189" s="60"/>
      <c r="L189" s="60"/>
      <c r="M189" s="60"/>
      <c r="N189" s="60"/>
      <c r="O189" s="60"/>
    </row>
    <row r="190" spans="1:31" ht="18" customHeight="1" x14ac:dyDescent="0.4">
      <c r="A190" s="8"/>
      <c r="B190" s="60"/>
      <c r="C190" s="60"/>
      <c r="D190" s="377"/>
      <c r="E190" s="60"/>
      <c r="F190" s="60"/>
      <c r="G190" s="60"/>
      <c r="H190" s="60"/>
      <c r="I190" s="60"/>
      <c r="J190" s="60"/>
      <c r="K190" s="60"/>
      <c r="L190" s="60"/>
      <c r="M190" s="60"/>
      <c r="N190" s="60"/>
      <c r="O190" s="60"/>
    </row>
    <row r="191" spans="1:31" ht="57.65" customHeight="1" x14ac:dyDescent="0.35">
      <c r="A191" s="1778" t="s">
        <v>503</v>
      </c>
      <c r="B191" s="1781" t="s">
        <v>504</v>
      </c>
      <c r="C191" s="1784" t="s">
        <v>505</v>
      </c>
      <c r="D191" s="1787" t="s">
        <v>551</v>
      </c>
      <c r="E191" s="1787" t="s">
        <v>552</v>
      </c>
      <c r="F191" s="1787" t="s">
        <v>508</v>
      </c>
      <c r="G191" s="1790" t="s">
        <v>563</v>
      </c>
      <c r="H191" s="1798" t="s">
        <v>570</v>
      </c>
      <c r="I191" s="1799"/>
      <c r="J191" s="1799"/>
      <c r="K191" s="1799"/>
      <c r="L191" s="1799"/>
      <c r="M191" s="1799"/>
      <c r="N191" s="1800"/>
      <c r="O191" s="1773" t="s">
        <v>453</v>
      </c>
      <c r="P191" s="942" t="s">
        <v>512</v>
      </c>
    </row>
    <row r="192" spans="1:31" ht="38.25" customHeight="1" x14ac:dyDescent="0.35">
      <c r="A192" s="1779"/>
      <c r="B192" s="1782"/>
      <c r="C192" s="1785"/>
      <c r="D192" s="1788"/>
      <c r="E192" s="1788"/>
      <c r="F192" s="1788"/>
      <c r="G192" s="1791"/>
      <c r="H192" s="1649" t="s">
        <v>571</v>
      </c>
      <c r="I192" s="1650"/>
      <c r="J192" s="1650"/>
      <c r="K192" s="1651"/>
      <c r="L192" s="1795" t="s">
        <v>556</v>
      </c>
      <c r="M192" s="1796"/>
      <c r="N192" s="1797"/>
      <c r="O192" s="1774"/>
      <c r="P192" s="1776" t="s">
        <v>535</v>
      </c>
    </row>
    <row r="193" spans="1:16" ht="260.25" customHeight="1" x14ac:dyDescent="0.35">
      <c r="A193" s="1780"/>
      <c r="B193" s="1783"/>
      <c r="C193" s="1786"/>
      <c r="D193" s="1789"/>
      <c r="E193" s="1789"/>
      <c r="F193" s="1789"/>
      <c r="G193" s="1792"/>
      <c r="H193" s="957" t="s">
        <v>557</v>
      </c>
      <c r="I193" s="957" t="s">
        <v>520</v>
      </c>
      <c r="J193" s="945" t="s">
        <v>566</v>
      </c>
      <c r="K193" s="958" t="s">
        <v>572</v>
      </c>
      <c r="L193" s="951" t="s">
        <v>547</v>
      </c>
      <c r="M193" s="946" t="s">
        <v>559</v>
      </c>
      <c r="N193" s="951" t="s">
        <v>560</v>
      </c>
      <c r="O193" s="1775"/>
      <c r="P193" s="1777"/>
    </row>
    <row r="194" spans="1:16" ht="55.4" customHeight="1" x14ac:dyDescent="0.35">
      <c r="A194" s="947">
        <v>1</v>
      </c>
      <c r="B194" s="257"/>
      <c r="C194" s="256"/>
      <c r="D194" s="255"/>
      <c r="E194" s="254"/>
      <c r="F194" s="254"/>
      <c r="G194" s="253"/>
      <c r="H194" s="562"/>
      <c r="I194" s="562"/>
      <c r="J194" s="562"/>
      <c r="K194" s="562"/>
      <c r="L194" s="562"/>
      <c r="M194" s="378"/>
      <c r="N194" s="378"/>
      <c r="O194" s="712"/>
      <c r="P194" s="713"/>
    </row>
    <row r="195" spans="1:16" ht="55.4" customHeight="1" x14ac:dyDescent="0.35">
      <c r="A195" s="947">
        <v>2</v>
      </c>
      <c r="B195" s="257"/>
      <c r="C195" s="256"/>
      <c r="D195" s="255"/>
      <c r="E195" s="254"/>
      <c r="F195" s="254"/>
      <c r="G195" s="253"/>
      <c r="H195" s="253"/>
      <c r="I195" s="253"/>
      <c r="J195" s="253"/>
      <c r="K195" s="253"/>
      <c r="L195" s="253"/>
      <c r="M195" s="380"/>
      <c r="N195" s="380"/>
      <c r="O195" s="714"/>
      <c r="P195" s="713"/>
    </row>
    <row r="196" spans="1:16" ht="55.4" customHeight="1" x14ac:dyDescent="0.35">
      <c r="A196" s="947">
        <v>3</v>
      </c>
      <c r="B196" s="257"/>
      <c r="C196" s="256"/>
      <c r="D196" s="255"/>
      <c r="E196" s="254"/>
      <c r="F196" s="254"/>
      <c r="G196" s="253"/>
      <c r="H196" s="253"/>
      <c r="I196" s="253"/>
      <c r="J196" s="253"/>
      <c r="K196" s="253"/>
      <c r="L196" s="253"/>
      <c r="M196" s="380"/>
      <c r="N196" s="380"/>
      <c r="O196" s="714"/>
      <c r="P196" s="713"/>
    </row>
    <row r="197" spans="1:16" ht="55.4" customHeight="1" x14ac:dyDescent="0.35">
      <c r="A197" s="947">
        <v>4</v>
      </c>
      <c r="B197" s="257"/>
      <c r="C197" s="256"/>
      <c r="D197" s="255"/>
      <c r="E197" s="254"/>
      <c r="F197" s="254"/>
      <c r="G197" s="253"/>
      <c r="H197" s="253"/>
      <c r="I197" s="253"/>
      <c r="J197" s="253"/>
      <c r="K197" s="253"/>
      <c r="L197" s="253"/>
      <c r="M197" s="380"/>
      <c r="N197" s="380"/>
      <c r="O197" s="714"/>
      <c r="P197" s="713"/>
    </row>
    <row r="198" spans="1:16" ht="55.4" customHeight="1" x14ac:dyDescent="0.35">
      <c r="A198" s="947">
        <v>5</v>
      </c>
      <c r="B198" s="257"/>
      <c r="C198" s="256"/>
      <c r="D198" s="255"/>
      <c r="E198" s="254"/>
      <c r="F198" s="254"/>
      <c r="G198" s="253"/>
      <c r="H198" s="253"/>
      <c r="I198" s="253"/>
      <c r="J198" s="253"/>
      <c r="K198" s="253"/>
      <c r="L198" s="253"/>
      <c r="M198" s="380"/>
      <c r="N198" s="380"/>
      <c r="O198" s="714"/>
      <c r="P198" s="713"/>
    </row>
    <row r="199" spans="1:16" ht="55.4" customHeight="1" x14ac:dyDescent="0.35">
      <c r="A199" s="947">
        <v>6</v>
      </c>
      <c r="B199" s="257"/>
      <c r="C199" s="256"/>
      <c r="D199" s="255"/>
      <c r="E199" s="254"/>
      <c r="F199" s="254"/>
      <c r="G199" s="253"/>
      <c r="H199" s="253"/>
      <c r="I199" s="253"/>
      <c r="J199" s="253"/>
      <c r="K199" s="253"/>
      <c r="L199" s="253"/>
      <c r="M199" s="380"/>
      <c r="N199" s="380"/>
      <c r="O199" s="714"/>
      <c r="P199" s="713"/>
    </row>
    <row r="200" spans="1:16" ht="55.4" customHeight="1" x14ac:dyDescent="0.35">
      <c r="A200" s="947">
        <v>7</v>
      </c>
      <c r="B200" s="257"/>
      <c r="C200" s="256"/>
      <c r="D200" s="255"/>
      <c r="E200" s="254"/>
      <c r="F200" s="254"/>
      <c r="G200" s="253"/>
      <c r="H200" s="253"/>
      <c r="I200" s="253"/>
      <c r="J200" s="253"/>
      <c r="K200" s="253"/>
      <c r="L200" s="253"/>
      <c r="M200" s="380"/>
      <c r="N200" s="380"/>
      <c r="O200" s="714"/>
      <c r="P200" s="713"/>
    </row>
    <row r="201" spans="1:16" ht="55.4" customHeight="1" x14ac:dyDescent="0.35">
      <c r="A201" s="947">
        <v>8</v>
      </c>
      <c r="B201" s="257"/>
      <c r="C201" s="256"/>
      <c r="D201" s="255"/>
      <c r="E201" s="254"/>
      <c r="F201" s="254"/>
      <c r="G201" s="253"/>
      <c r="H201" s="253"/>
      <c r="I201" s="253"/>
      <c r="J201" s="253"/>
      <c r="K201" s="253"/>
      <c r="L201" s="253"/>
      <c r="M201" s="380"/>
      <c r="N201" s="380"/>
      <c r="O201" s="714"/>
      <c r="P201" s="713"/>
    </row>
    <row r="202" spans="1:16" ht="55.4" customHeight="1" x14ac:dyDescent="0.35">
      <c r="A202" s="947">
        <v>9</v>
      </c>
      <c r="B202" s="257"/>
      <c r="C202" s="256"/>
      <c r="D202" s="255"/>
      <c r="E202" s="254"/>
      <c r="F202" s="254"/>
      <c r="G202" s="253"/>
      <c r="H202" s="253"/>
      <c r="I202" s="253"/>
      <c r="J202" s="253"/>
      <c r="K202" s="253"/>
      <c r="L202" s="253"/>
      <c r="M202" s="380"/>
      <c r="N202" s="380"/>
      <c r="O202" s="714"/>
      <c r="P202" s="713"/>
    </row>
    <row r="203" spans="1:16" ht="55.4" customHeight="1" x14ac:dyDescent="0.35">
      <c r="A203" s="947">
        <v>10</v>
      </c>
      <c r="B203" s="257"/>
      <c r="C203" s="256"/>
      <c r="D203" s="255"/>
      <c r="E203" s="254"/>
      <c r="F203" s="254"/>
      <c r="G203" s="253"/>
      <c r="H203" s="253"/>
      <c r="I203" s="253"/>
      <c r="J203" s="253"/>
      <c r="K203" s="253"/>
      <c r="L203" s="253"/>
      <c r="M203" s="380"/>
      <c r="N203" s="380"/>
      <c r="O203" s="714"/>
      <c r="P203" s="713"/>
    </row>
    <row r="204" spans="1:16" ht="55.4" customHeight="1" x14ac:dyDescent="0.35">
      <c r="A204" s="947">
        <v>11</v>
      </c>
      <c r="B204" s="257"/>
      <c r="C204" s="256"/>
      <c r="D204" s="255"/>
      <c r="E204" s="254"/>
      <c r="F204" s="254"/>
      <c r="G204" s="253"/>
      <c r="H204" s="253"/>
      <c r="I204" s="253"/>
      <c r="J204" s="253"/>
      <c r="K204" s="253"/>
      <c r="L204" s="253"/>
      <c r="M204" s="380"/>
      <c r="N204" s="380"/>
      <c r="O204" s="714"/>
      <c r="P204" s="713"/>
    </row>
    <row r="205" spans="1:16" ht="55.4" customHeight="1" x14ac:dyDescent="0.35">
      <c r="A205" s="947">
        <v>12</v>
      </c>
      <c r="B205" s="257"/>
      <c r="C205" s="256"/>
      <c r="D205" s="255"/>
      <c r="E205" s="254"/>
      <c r="F205" s="254"/>
      <c r="G205" s="253"/>
      <c r="H205" s="253"/>
      <c r="I205" s="253"/>
      <c r="J205" s="253"/>
      <c r="K205" s="253"/>
      <c r="L205" s="253"/>
      <c r="M205" s="380"/>
      <c r="N205" s="380"/>
      <c r="O205" s="714"/>
      <c r="P205" s="713"/>
    </row>
    <row r="206" spans="1:16" ht="55.4" customHeight="1" x14ac:dyDescent="0.35">
      <c r="A206" s="947">
        <v>13</v>
      </c>
      <c r="B206" s="257"/>
      <c r="C206" s="256"/>
      <c r="D206" s="255"/>
      <c r="E206" s="254"/>
      <c r="F206" s="254"/>
      <c r="G206" s="253"/>
      <c r="H206" s="253"/>
      <c r="I206" s="253"/>
      <c r="J206" s="253"/>
      <c r="K206" s="253"/>
      <c r="L206" s="253"/>
      <c r="M206" s="380"/>
      <c r="N206" s="380"/>
      <c r="O206" s="714"/>
      <c r="P206" s="713"/>
    </row>
    <row r="207" spans="1:16" ht="55.4" customHeight="1" x14ac:dyDescent="0.35">
      <c r="A207" s="947">
        <v>14</v>
      </c>
      <c r="B207" s="257"/>
      <c r="C207" s="256"/>
      <c r="D207" s="255"/>
      <c r="E207" s="254"/>
      <c r="F207" s="254"/>
      <c r="G207" s="253"/>
      <c r="H207" s="253"/>
      <c r="I207" s="253"/>
      <c r="J207" s="253"/>
      <c r="K207" s="253"/>
      <c r="L207" s="253"/>
      <c r="M207" s="380"/>
      <c r="N207" s="380"/>
      <c r="O207" s="714"/>
      <c r="P207" s="713"/>
    </row>
    <row r="208" spans="1:16" ht="55.4" customHeight="1" x14ac:dyDescent="0.35">
      <c r="A208" s="947">
        <v>15</v>
      </c>
      <c r="B208" s="257"/>
      <c r="C208" s="256"/>
      <c r="D208" s="255"/>
      <c r="E208" s="254"/>
      <c r="F208" s="254"/>
      <c r="G208" s="253"/>
      <c r="H208" s="253"/>
      <c r="I208" s="253"/>
      <c r="J208" s="253"/>
      <c r="K208" s="253"/>
      <c r="L208" s="253"/>
      <c r="M208" s="380"/>
      <c r="N208" s="380"/>
      <c r="O208" s="714"/>
      <c r="P208" s="713"/>
    </row>
    <row r="209" spans="1:16" ht="55.4" customHeight="1" x14ac:dyDescent="0.35">
      <c r="A209" s="947">
        <v>16</v>
      </c>
      <c r="B209" s="257"/>
      <c r="C209" s="256"/>
      <c r="D209" s="255"/>
      <c r="E209" s="254"/>
      <c r="F209" s="254"/>
      <c r="G209" s="253"/>
      <c r="H209" s="253"/>
      <c r="I209" s="253"/>
      <c r="J209" s="253"/>
      <c r="K209" s="253"/>
      <c r="L209" s="253"/>
      <c r="M209" s="380"/>
      <c r="N209" s="380"/>
      <c r="O209" s="714"/>
      <c r="P209" s="713"/>
    </row>
    <row r="210" spans="1:16" ht="55.4" customHeight="1" x14ac:dyDescent="0.35">
      <c r="A210" s="947">
        <v>17</v>
      </c>
      <c r="B210" s="257"/>
      <c r="C210" s="256"/>
      <c r="D210" s="255"/>
      <c r="E210" s="254"/>
      <c r="F210" s="254"/>
      <c r="G210" s="253"/>
      <c r="H210" s="253"/>
      <c r="I210" s="253"/>
      <c r="J210" s="253"/>
      <c r="K210" s="253"/>
      <c r="L210" s="253"/>
      <c r="M210" s="380"/>
      <c r="N210" s="380"/>
      <c r="O210" s="714"/>
      <c r="P210" s="713"/>
    </row>
    <row r="211" spans="1:16" ht="55.4" customHeight="1" x14ac:dyDescent="0.35">
      <c r="A211" s="947">
        <v>18</v>
      </c>
      <c r="B211" s="257"/>
      <c r="C211" s="256"/>
      <c r="D211" s="255"/>
      <c r="E211" s="254"/>
      <c r="F211" s="254"/>
      <c r="G211" s="253"/>
      <c r="H211" s="253"/>
      <c r="I211" s="253"/>
      <c r="J211" s="253"/>
      <c r="K211" s="253"/>
      <c r="L211" s="253"/>
      <c r="M211" s="380"/>
      <c r="N211" s="380"/>
      <c r="O211" s="714"/>
      <c r="P211" s="713"/>
    </row>
    <row r="212" spans="1:16" ht="55.4" customHeight="1" x14ac:dyDescent="0.35">
      <c r="A212" s="947">
        <v>19</v>
      </c>
      <c r="B212" s="257"/>
      <c r="C212" s="256"/>
      <c r="D212" s="255"/>
      <c r="E212" s="254"/>
      <c r="F212" s="254"/>
      <c r="G212" s="253"/>
      <c r="H212" s="253"/>
      <c r="I212" s="253"/>
      <c r="J212" s="253"/>
      <c r="K212" s="253"/>
      <c r="L212" s="253"/>
      <c r="M212" s="380"/>
      <c r="N212" s="380"/>
      <c r="O212" s="714"/>
      <c r="P212" s="713"/>
    </row>
    <row r="213" spans="1:16" ht="55.4" customHeight="1" x14ac:dyDescent="0.35">
      <c r="A213" s="947">
        <v>20</v>
      </c>
      <c r="B213" s="257"/>
      <c r="C213" s="256"/>
      <c r="D213" s="255"/>
      <c r="E213" s="254"/>
      <c r="F213" s="254"/>
      <c r="G213" s="253"/>
      <c r="H213" s="253"/>
      <c r="I213" s="253"/>
      <c r="J213" s="253"/>
      <c r="K213" s="253"/>
      <c r="L213" s="253"/>
      <c r="M213" s="380"/>
      <c r="N213" s="380"/>
      <c r="O213" s="714"/>
      <c r="P213" s="713"/>
    </row>
    <row r="214" spans="1:16" ht="55.4" customHeight="1" x14ac:dyDescent="0.35">
      <c r="A214" s="947">
        <v>21</v>
      </c>
      <c r="B214" s="257"/>
      <c r="C214" s="256"/>
      <c r="D214" s="255"/>
      <c r="E214" s="254"/>
      <c r="F214" s="254"/>
      <c r="G214" s="253"/>
      <c r="H214" s="253"/>
      <c r="I214" s="253"/>
      <c r="J214" s="253"/>
      <c r="K214" s="253"/>
      <c r="L214" s="253"/>
      <c r="M214" s="380"/>
      <c r="N214" s="380"/>
      <c r="O214" s="714"/>
      <c r="P214" s="713"/>
    </row>
    <row r="215" spans="1:16" ht="55.4" customHeight="1" x14ac:dyDescent="0.35">
      <c r="A215" s="947">
        <v>22</v>
      </c>
      <c r="B215" s="257"/>
      <c r="C215" s="256"/>
      <c r="D215" s="255"/>
      <c r="E215" s="254"/>
      <c r="F215" s="254"/>
      <c r="G215" s="253"/>
      <c r="H215" s="253"/>
      <c r="I215" s="253"/>
      <c r="J215" s="253"/>
      <c r="K215" s="253"/>
      <c r="L215" s="253"/>
      <c r="M215" s="380"/>
      <c r="N215" s="380"/>
      <c r="O215" s="714"/>
      <c r="P215" s="713"/>
    </row>
    <row r="216" spans="1:16" ht="55.4" customHeight="1" x14ac:dyDescent="0.35">
      <c r="A216" s="947">
        <v>23</v>
      </c>
      <c r="B216" s="257"/>
      <c r="C216" s="256"/>
      <c r="D216" s="255"/>
      <c r="E216" s="254"/>
      <c r="F216" s="254"/>
      <c r="G216" s="253"/>
      <c r="H216" s="253"/>
      <c r="I216" s="253"/>
      <c r="J216" s="253"/>
      <c r="K216" s="253"/>
      <c r="L216" s="253"/>
      <c r="M216" s="380"/>
      <c r="N216" s="380"/>
      <c r="O216" s="714"/>
      <c r="P216" s="713"/>
    </row>
    <row r="217" spans="1:16" ht="55.4" customHeight="1" x14ac:dyDescent="0.35">
      <c r="A217" s="947">
        <v>24</v>
      </c>
      <c r="B217" s="257"/>
      <c r="C217" s="256"/>
      <c r="D217" s="255"/>
      <c r="E217" s="254"/>
      <c r="F217" s="254"/>
      <c r="G217" s="253"/>
      <c r="H217" s="253"/>
      <c r="I217" s="253"/>
      <c r="J217" s="253"/>
      <c r="K217" s="253"/>
      <c r="L217" s="253"/>
      <c r="M217" s="380"/>
      <c r="N217" s="380"/>
      <c r="O217" s="714"/>
      <c r="P217" s="713"/>
    </row>
    <row r="218" spans="1:16" ht="55.4" customHeight="1" x14ac:dyDescent="0.35">
      <c r="A218" s="947">
        <v>25</v>
      </c>
      <c r="B218" s="257"/>
      <c r="C218" s="256"/>
      <c r="D218" s="255"/>
      <c r="E218" s="254"/>
      <c r="F218" s="254"/>
      <c r="G218" s="253"/>
      <c r="H218" s="253"/>
      <c r="I218" s="253"/>
      <c r="J218" s="253"/>
      <c r="K218" s="253"/>
      <c r="L218" s="253"/>
      <c r="M218" s="380"/>
      <c r="N218" s="380"/>
      <c r="O218" s="714"/>
      <c r="P218" s="713"/>
    </row>
    <row r="219" spans="1:16" ht="55.4" customHeight="1" x14ac:dyDescent="0.35">
      <c r="A219" s="947">
        <v>26</v>
      </c>
      <c r="B219" s="257"/>
      <c r="C219" s="256"/>
      <c r="D219" s="255"/>
      <c r="E219" s="254"/>
      <c r="F219" s="254"/>
      <c r="G219" s="253"/>
      <c r="H219" s="253"/>
      <c r="I219" s="253"/>
      <c r="J219" s="253"/>
      <c r="K219" s="253"/>
      <c r="L219" s="253"/>
      <c r="M219" s="380"/>
      <c r="N219" s="380"/>
      <c r="O219" s="714"/>
      <c r="P219" s="713"/>
    </row>
    <row r="220" spans="1:16" ht="55.4" customHeight="1" x14ac:dyDescent="0.35">
      <c r="A220" s="947">
        <v>27</v>
      </c>
      <c r="B220" s="257"/>
      <c r="C220" s="256"/>
      <c r="D220" s="255"/>
      <c r="E220" s="254"/>
      <c r="F220" s="254"/>
      <c r="G220" s="253"/>
      <c r="H220" s="253"/>
      <c r="I220" s="253"/>
      <c r="J220" s="253"/>
      <c r="K220" s="253"/>
      <c r="L220" s="253"/>
      <c r="M220" s="380"/>
      <c r="N220" s="380"/>
      <c r="O220" s="714"/>
      <c r="P220" s="713"/>
    </row>
    <row r="221" spans="1:16" ht="55.4" customHeight="1" x14ac:dyDescent="0.35">
      <c r="A221" s="947">
        <v>28</v>
      </c>
      <c r="B221" s="257"/>
      <c r="C221" s="256"/>
      <c r="D221" s="255"/>
      <c r="E221" s="254"/>
      <c r="F221" s="254"/>
      <c r="G221" s="253"/>
      <c r="H221" s="253"/>
      <c r="I221" s="253"/>
      <c r="J221" s="253"/>
      <c r="K221" s="253"/>
      <c r="L221" s="253"/>
      <c r="M221" s="380"/>
      <c r="N221" s="380"/>
      <c r="O221" s="714"/>
      <c r="P221" s="713"/>
    </row>
    <row r="222" spans="1:16" ht="55.4" customHeight="1" x14ac:dyDescent="0.35">
      <c r="A222" s="947">
        <v>29</v>
      </c>
      <c r="B222" s="257"/>
      <c r="C222" s="256"/>
      <c r="D222" s="255"/>
      <c r="E222" s="254"/>
      <c r="F222" s="254"/>
      <c r="G222" s="253"/>
      <c r="H222" s="253"/>
      <c r="I222" s="253"/>
      <c r="J222" s="253"/>
      <c r="K222" s="253"/>
      <c r="L222" s="253"/>
      <c r="M222" s="380"/>
      <c r="N222" s="380"/>
      <c r="O222" s="714"/>
      <c r="P222" s="713"/>
    </row>
    <row r="223" spans="1:16" ht="55.4" customHeight="1" x14ac:dyDescent="0.35">
      <c r="A223" s="949">
        <v>30</v>
      </c>
      <c r="B223" s="551"/>
      <c r="C223" s="552"/>
      <c r="D223" s="553"/>
      <c r="E223" s="554"/>
      <c r="F223" s="554"/>
      <c r="G223" s="253"/>
      <c r="H223" s="253"/>
      <c r="I223" s="253"/>
      <c r="J223" s="253"/>
      <c r="K223" s="253"/>
      <c r="L223" s="253"/>
      <c r="M223" s="380"/>
      <c r="N223" s="380"/>
      <c r="O223" s="715"/>
      <c r="P223" s="713"/>
    </row>
    <row r="224" spans="1:16" ht="18" customHeight="1" x14ac:dyDescent="0.4">
      <c r="A224" s="1801" t="s">
        <v>573</v>
      </c>
      <c r="B224" s="1802"/>
      <c r="C224" s="1802"/>
      <c r="D224" s="1803"/>
      <c r="E224" s="960">
        <f>SUM(E194:E223)</f>
        <v>0</v>
      </c>
      <c r="F224" s="960">
        <f>SUM(F194:F223)</f>
        <v>0</v>
      </c>
      <c r="G224" s="41"/>
      <c r="P224" s="246">
        <f>SUBTOTAL(3, P194:P223)</f>
        <v>0</v>
      </c>
    </row>
    <row r="225" spans="1:13" ht="17.5" x14ac:dyDescent="0.35"/>
    <row r="226" spans="1:13" ht="17.5" x14ac:dyDescent="0.35"/>
    <row r="227" spans="1:13" ht="17.5" x14ac:dyDescent="0.35"/>
    <row r="228" spans="1:13" ht="17.5" x14ac:dyDescent="0.35"/>
    <row r="229" spans="1:13" ht="80" x14ac:dyDescent="0.4">
      <c r="D229" s="9"/>
      <c r="E229" s="1804" t="s">
        <v>574</v>
      </c>
      <c r="F229" s="1804"/>
      <c r="G229" s="1804"/>
      <c r="H229" s="961" t="s">
        <v>575</v>
      </c>
      <c r="I229" s="960" t="s">
        <v>576</v>
      </c>
      <c r="J229" s="41"/>
    </row>
    <row r="230" spans="1:13" ht="18" customHeight="1" x14ac:dyDescent="0.4">
      <c r="D230" s="9"/>
      <c r="E230" s="21"/>
      <c r="F230" s="21"/>
      <c r="G230" s="75" t="s">
        <v>577</v>
      </c>
      <c r="H230" s="960">
        <f>E87+E107+E146+E184+E224</f>
        <v>0</v>
      </c>
      <c r="I230" s="960">
        <f>F87+F107+F146+F184+F224</f>
        <v>0</v>
      </c>
      <c r="J230" s="41"/>
    </row>
    <row r="231" spans="1:13" ht="18" customHeight="1" x14ac:dyDescent="0.4">
      <c r="D231" s="9"/>
      <c r="E231" s="21"/>
      <c r="F231" s="21"/>
      <c r="G231" s="75" t="s">
        <v>578</v>
      </c>
      <c r="H231" s="960">
        <f>J22</f>
        <v>0</v>
      </c>
      <c r="I231" s="960">
        <f>L22</f>
        <v>0</v>
      </c>
      <c r="J231" s="41"/>
    </row>
    <row r="232" spans="1:13" ht="18" customHeight="1" x14ac:dyDescent="0.4">
      <c r="D232" s="1805" t="s">
        <v>579</v>
      </c>
      <c r="E232" s="1805"/>
      <c r="F232" s="1805"/>
      <c r="G232" s="1805"/>
      <c r="H232" s="717">
        <f>IF(H230=0,0,H230/H231)</f>
        <v>0</v>
      </c>
      <c r="I232" s="717">
        <f>IF(I230=0,0,I230/I231)</f>
        <v>0</v>
      </c>
      <c r="J232" s="718"/>
      <c r="K232" s="719"/>
      <c r="L232" s="719"/>
      <c r="M232" s="719"/>
    </row>
    <row r="233" spans="1:13" ht="18" customHeight="1" x14ac:dyDescent="0.4">
      <c r="D233" s="9"/>
      <c r="E233" s="21"/>
      <c r="F233" s="21"/>
      <c r="G233" s="75" t="s">
        <v>580</v>
      </c>
      <c r="H233" s="252"/>
      <c r="I233" s="252"/>
      <c r="J233" s="720"/>
      <c r="K233" s="720"/>
      <c r="L233" s="720"/>
      <c r="M233" s="720"/>
    </row>
    <row r="234" spans="1:13" ht="17.5" x14ac:dyDescent="0.35"/>
    <row r="235" spans="1:13" ht="17.5" x14ac:dyDescent="0.35"/>
    <row r="236" spans="1:13" ht="17.5" x14ac:dyDescent="0.35"/>
    <row r="237" spans="1:13" ht="18" customHeight="1" x14ac:dyDescent="0.4">
      <c r="A237" s="9"/>
      <c r="B237" s="9"/>
      <c r="C237" s="9"/>
      <c r="D237" s="9"/>
      <c r="E237" s="41"/>
      <c r="F237" s="41"/>
    </row>
  </sheetData>
  <sheetProtection insertRows="0"/>
  <mergeCells count="191">
    <mergeCell ref="A1:S1"/>
    <mergeCell ref="K114:M114"/>
    <mergeCell ref="H113:M113"/>
    <mergeCell ref="L152:N152"/>
    <mergeCell ref="H191:N191"/>
    <mergeCell ref="L192:N192"/>
    <mergeCell ref="A224:D224"/>
    <mergeCell ref="E229:G229"/>
    <mergeCell ref="D232:G232"/>
    <mergeCell ref="A184:D184"/>
    <mergeCell ref="A191:A193"/>
    <mergeCell ref="B191:B193"/>
    <mergeCell ref="C191:C193"/>
    <mergeCell ref="D191:D193"/>
    <mergeCell ref="E191:E193"/>
    <mergeCell ref="F191:F193"/>
    <mergeCell ref="G191:G193"/>
    <mergeCell ref="A146:D146"/>
    <mergeCell ref="P152:P153"/>
    <mergeCell ref="A54:A56"/>
    <mergeCell ref="B54:B56"/>
    <mergeCell ref="C54:C56"/>
    <mergeCell ref="D54:D56"/>
    <mergeCell ref="E54:E56"/>
    <mergeCell ref="O191:O193"/>
    <mergeCell ref="H192:K192"/>
    <mergeCell ref="P192:P193"/>
    <mergeCell ref="A151:A153"/>
    <mergeCell ref="B151:B153"/>
    <mergeCell ref="C151:C153"/>
    <mergeCell ref="D151:D153"/>
    <mergeCell ref="E151:E153"/>
    <mergeCell ref="F151:F153"/>
    <mergeCell ref="G151:G153"/>
    <mergeCell ref="O151:O153"/>
    <mergeCell ref="H152:K152"/>
    <mergeCell ref="P114:P115"/>
    <mergeCell ref="A4:K4"/>
    <mergeCell ref="B5:J6"/>
    <mergeCell ref="B8:D9"/>
    <mergeCell ref="E8:J9"/>
    <mergeCell ref="E14:G14"/>
    <mergeCell ref="H14:J14"/>
    <mergeCell ref="B19:G19"/>
    <mergeCell ref="A20:A25"/>
    <mergeCell ref="B20:G25"/>
    <mergeCell ref="J21:K21"/>
    <mergeCell ref="M21:N21"/>
    <mergeCell ref="O24:P24"/>
    <mergeCell ref="H19:S19"/>
    <mergeCell ref="B26:G26"/>
    <mergeCell ref="B27:G27"/>
    <mergeCell ref="O21:P21"/>
    <mergeCell ref="S21:S24"/>
    <mergeCell ref="J22:K22"/>
    <mergeCell ref="M22:N22"/>
    <mergeCell ref="O22:P22"/>
    <mergeCell ref="J23:K23"/>
    <mergeCell ref="M23:N23"/>
    <mergeCell ref="O23:P23"/>
    <mergeCell ref="A2:Z2"/>
    <mergeCell ref="B12:D13"/>
    <mergeCell ref="E12:F13"/>
    <mergeCell ref="G12:G13"/>
    <mergeCell ref="H12:J13"/>
    <mergeCell ref="L12:M13"/>
    <mergeCell ref="N12:P13"/>
    <mergeCell ref="B10:D11"/>
    <mergeCell ref="E10:F11"/>
    <mergeCell ref="G10:G11"/>
    <mergeCell ref="H10:J11"/>
    <mergeCell ref="L10:M11"/>
    <mergeCell ref="N10:P11"/>
    <mergeCell ref="L5:P9"/>
    <mergeCell ref="J24:K24"/>
    <mergeCell ref="M24:N24"/>
    <mergeCell ref="H26:S26"/>
    <mergeCell ref="H27:S27"/>
    <mergeCell ref="B30:G30"/>
    <mergeCell ref="B31:G31"/>
    <mergeCell ref="B28:G28"/>
    <mergeCell ref="B29:G29"/>
    <mergeCell ref="H28:S28"/>
    <mergeCell ref="H29:S29"/>
    <mergeCell ref="H30:S30"/>
    <mergeCell ref="H31:S31"/>
    <mergeCell ref="B32:G32"/>
    <mergeCell ref="B33:G33"/>
    <mergeCell ref="H32:S32"/>
    <mergeCell ref="H33:S33"/>
    <mergeCell ref="H34:S34"/>
    <mergeCell ref="H35:S35"/>
    <mergeCell ref="X54:Y56"/>
    <mergeCell ref="Z54:Z55"/>
    <mergeCell ref="H55:J55"/>
    <mergeCell ref="K55:M55"/>
    <mergeCell ref="N55:P55"/>
    <mergeCell ref="Q55:S55"/>
    <mergeCell ref="U55:W55"/>
    <mergeCell ref="H36:S36"/>
    <mergeCell ref="H40:S40"/>
    <mergeCell ref="T36:U36"/>
    <mergeCell ref="H37:S37"/>
    <mergeCell ref="T37:U37"/>
    <mergeCell ref="X63:Y63"/>
    <mergeCell ref="X64:Y64"/>
    <mergeCell ref="X65:Y65"/>
    <mergeCell ref="X66:Y66"/>
    <mergeCell ref="X67:Y67"/>
    <mergeCell ref="X68:Y68"/>
    <mergeCell ref="X57:Y57"/>
    <mergeCell ref="X58:Y58"/>
    <mergeCell ref="X59:Y59"/>
    <mergeCell ref="X60:Y60"/>
    <mergeCell ref="X61:Y61"/>
    <mergeCell ref="X62:Y62"/>
    <mergeCell ref="X75:Y75"/>
    <mergeCell ref="X76:Y76"/>
    <mergeCell ref="X77:Y77"/>
    <mergeCell ref="X78:Y78"/>
    <mergeCell ref="X79:Y79"/>
    <mergeCell ref="X80:Y80"/>
    <mergeCell ref="X69:Y69"/>
    <mergeCell ref="X70:Y70"/>
    <mergeCell ref="X71:Y71"/>
    <mergeCell ref="X72:Y72"/>
    <mergeCell ref="X73:Y73"/>
    <mergeCell ref="X74:Y74"/>
    <mergeCell ref="X81:Y81"/>
    <mergeCell ref="X82:Y82"/>
    <mergeCell ref="X83:Y83"/>
    <mergeCell ref="X84:Y84"/>
    <mergeCell ref="X85:Y85"/>
    <mergeCell ref="X86:Y86"/>
    <mergeCell ref="X98:Y98"/>
    <mergeCell ref="K99:L99"/>
    <mergeCell ref="X99:Y99"/>
    <mergeCell ref="X100:Y100"/>
    <mergeCell ref="R95:S95"/>
    <mergeCell ref="T95:V95"/>
    <mergeCell ref="W95:Y95"/>
    <mergeCell ref="K96:L96"/>
    <mergeCell ref="X96:Y96"/>
    <mergeCell ref="K97:L97"/>
    <mergeCell ref="X97:Y97"/>
    <mergeCell ref="O94:P96"/>
    <mergeCell ref="Q94:Q95"/>
    <mergeCell ref="H95:L95"/>
    <mergeCell ref="M95:N95"/>
    <mergeCell ref="K98:L98"/>
    <mergeCell ref="K100:L100"/>
    <mergeCell ref="X104:Y104"/>
    <mergeCell ref="K105:L105"/>
    <mergeCell ref="X105:Y105"/>
    <mergeCell ref="K106:L106"/>
    <mergeCell ref="X106:Y106"/>
    <mergeCell ref="K101:L101"/>
    <mergeCell ref="X101:Y101"/>
    <mergeCell ref="K102:L102"/>
    <mergeCell ref="X102:Y102"/>
    <mergeCell ref="K103:L103"/>
    <mergeCell ref="X103:Y103"/>
    <mergeCell ref="K104:L104"/>
    <mergeCell ref="F113:F115"/>
    <mergeCell ref="G113:G115"/>
    <mergeCell ref="N113:O115"/>
    <mergeCell ref="H114:J114"/>
    <mergeCell ref="A107:D107"/>
    <mergeCell ref="A113:A115"/>
    <mergeCell ref="B113:B115"/>
    <mergeCell ref="C113:C115"/>
    <mergeCell ref="D113:D115"/>
    <mergeCell ref="E113:E115"/>
    <mergeCell ref="F94:F96"/>
    <mergeCell ref="G94:G96"/>
    <mergeCell ref="H94:N94"/>
    <mergeCell ref="A87:D87"/>
    <mergeCell ref="A94:A96"/>
    <mergeCell ref="B94:B96"/>
    <mergeCell ref="A40:A41"/>
    <mergeCell ref="B41:G41"/>
    <mergeCell ref="B34:G34"/>
    <mergeCell ref="G54:G56"/>
    <mergeCell ref="H54:W54"/>
    <mergeCell ref="B36:G36"/>
    <mergeCell ref="B37:G37"/>
    <mergeCell ref="F54:F56"/>
    <mergeCell ref="C94:C96"/>
    <mergeCell ref="D94:D96"/>
    <mergeCell ref="E94:E96"/>
    <mergeCell ref="B35:G35"/>
  </mergeCells>
  <dataValidations count="17">
    <dataValidation allowBlank="1" showInputMessage="1" showErrorMessage="1" promptTitle="What is Customer Accounting?" prompt="Please refer to the e-Tax Guide 'GST: Customer Accounting for Prescribed Goods' for more information." sqref="N55:W55" xr:uid="{00000000-0002-0000-0500-000000000000}"/>
    <dataValidation type="list" allowBlank="1" showInputMessage="1" showErrorMessage="1" promptTitle="Select from drop-down list" prompt="Zoom out to 100% for larger font" sqref="H28:S28" xr:uid="{9F68ED1B-DCBB-4CDB-961B-AFDA1EB14AC3}">
      <formula1>"Select from drop-down list, Yes: I have reduced the Sales Amount &amp; GST Amount based on the credit note issued/ debit note received, No: there is no transaction that reduces the Sales Amount &amp; GST Amount, Others: Please specify in Remarks column"</formula1>
    </dataValidation>
    <dataValidation allowBlank="1" showInputMessage="1" showErrorMessage="1" promptTitle="What is Reverse Charge?" sqref="T95" xr:uid="{00000000-0002-0000-0500-000002000000}"/>
    <dataValidation allowBlank="1" showInputMessage="1" showErrorMessage="1" promptTitle="What is Reverse Charge?" prompt="Please refer to the e-Tax Guide 'GST: Taxing imported services by way of Reverse Charge' for more information." sqref="A91:G91" xr:uid="{00000000-0002-0000-0500-000003000000}"/>
    <dataValidation type="list" allowBlank="1" showInputMessage="1" showErrorMessage="1" promptTitle="Select from drop-down list" prompt="Zoom out to 100% for larger font" sqref="H30" xr:uid="{5F47629B-FC37-455E-96E3-3D140A12FBA9}">
      <formula1>"Select from drop-down list, Yes: GST treatment applied correctly, No: I have not accounted for the GST as output tax in my GST return(s) , Not applicable"</formula1>
    </dataValidation>
    <dataValidation type="list" allowBlank="1" showInputMessage="1" showErrorMessage="1" promptTitle="Select from drop-down list" prompt="Zoom out to 100% for larger font" sqref="H29:S29" xr:uid="{EF6FF5B9-C774-429E-AD5B-FD3E9DFBEA5F}">
      <formula1>"Select from drop-down list, Yes: I have incorrectly charged and collected GST from my customer(s), No: GST treatment applied correctly , Not applicable"</formula1>
    </dataValidation>
    <dataValidation type="list" allowBlank="1" showInputMessage="1" showErrorMessage="1" promptTitle="Select from drop-down list" prompt="Zoom out to 100% for larger font" sqref="H26" xr:uid="{5910A3BB-CCD8-4CA0-B692-CB4C99920977}">
      <formula1>"Select from drop-down list, Yes: Follow time of supply rule, No: did not follow time of supply rule"</formula1>
    </dataValidation>
    <dataValidation type="list" allowBlank="1" showInputMessage="1" showErrorMessage="1" promptTitle="Select from drop-down list" prompt="Zoom out to 100% for larger font" sqref="H27" xr:uid="{DC34F1A8-8AD0-4A32-9757-35F5737B0314}">
      <formula1>"Select from drop-down list, Yes: there is missing invoice number, No: there is no missing invoice number, Not applicable"</formula1>
    </dataValidation>
    <dataValidation operator="equal" allowBlank="1" showInputMessage="1" showErrorMessage="1" promptTitle="What is a standard-rated supply?" prompt="Standard-rated supply refers to goods and services which are supplied in Singapore. GST is to be accounted for at the prevailing rate i.e. 7% [This is the output tax accounted for in Box 6 of the GST F5 Return]" sqref="G54:G56 G94:G96" xr:uid="{00000000-0002-0000-0500-000008000000}"/>
    <dataValidation type="list" allowBlank="1" showInputMessage="1" showErrorMessage="1" promptTitle="Select from drop-down list" prompt="Zoom out to 100% for larger font" sqref="H35" xr:uid="{EBF31E7F-0AF9-4B59-A556-E930F863CA98}">
      <formula1>"Select from drop-down list, Yes: all sales included and GST treatment applied correctly, No: not all sales included and/or GST treatments are applied correctly , Not applicable"</formula1>
    </dataValidation>
    <dataValidation type="list" allowBlank="1" showInputMessage="1" showErrorMessage="1" promptTitle="Select from drop-down list" prompt="Zoom out to 100% for larger font" sqref="H37:S37" xr:uid="{BCE1006B-C1D5-4563-980F-1D86942CF402}">
      <formula1>"Select from drop-down list,Yes: I have reduced the Expense Amount &amp; GST Amount based on the credit note issued.,No: There is no transaction that reduces the Expense Amount &amp; GST Amount.,Others: Please specify in Remarks column."</formula1>
    </dataValidation>
    <dataValidation type="list" allowBlank="1" showInputMessage="1" showErrorMessage="1" promptTitle="Select from drop-down list" prompt="Zoom out to 100% for larger font" sqref="H32:S32" xr:uid="{E6CA34F5-E10D-4A47-8B7E-6EAFAAA70EC0}">
      <formula1>"Select from drop-down list, Yes: I have sought prior approval., No: I have not sought for any such approvals., Not Applicable. I am not an overseas vendor/ electronic marketplace operator."</formula1>
    </dataValidation>
    <dataValidation type="list" allowBlank="1" showInputMessage="1" showErrorMessage="1" promptTitle="Select from drop-down list" prompt="Zoom out to 100% for larger font" sqref="H31:S31" xr:uid="{F6675ADE-F9E8-44ED-9505-514EFE715AD5}">
      <formula1>"Select from drop-down list,Yes: I have charged GST and accounted output tax on the supplies.,No: I have not charged GST and accounted output tax on the supplies.,Not Applicable. I am not an EM operator."</formula1>
    </dataValidation>
    <dataValidation type="list" allowBlank="1" showInputMessage="1" showErrorMessage="1" sqref="H36:S36" xr:uid="{6D6EFEE3-2E1D-4FF0-AAEC-6753AFA0F1E0}">
      <formula1>$AH$2:$AH$5</formula1>
    </dataValidation>
    <dataValidation type="list" allowBlank="1" showInputMessage="1" showErrorMessage="1" promptTitle="Select from drop-down list" prompt="Zoom out to 100% for larger font" sqref="H34:S34" xr:uid="{CE35D090-85AF-4BC0-A486-B30976FA52DD}">
      <formula1>"Select from drop-down list,Yes: I have charged GST and accounted output tax on the supplies.,No: I have not charged GST and accounted output tax on the supplies.,Not Applicable. I do not make any direct sales of low-value goods."</formula1>
    </dataValidation>
    <dataValidation type="list" allowBlank="1" showInputMessage="1" showErrorMessage="1" promptTitle="Select from drop-down list" prompt="Zoom out to 100% for larger font" sqref="H33:S33" xr:uid="{C9F99D46-E7D6-424B-802F-EA342103255F}">
      <formula1>"Select from drop-down list,Yes: I have charged GST and accounted output tax on the supplies.,No: I have not charged GST and accounted output tax on the supplies.,Not Applicable. I am not an EM operator or redeliverer."</formula1>
    </dataValidation>
    <dataValidation operator="equal" allowBlank="1" showInputMessage="1" showErrorMessage="1" promptTitle="What is a standard-rated supply?" prompt="Standard-rated supply refers to goods and services which are supplied in Singapore. GST is to be accounted for at the prevailing rate i.e. 8% [This is the output tax accounted for in Box 6 of the GST F5 Return]" sqref="G113:G115 G191:G193 G151:G153" xr:uid="{EEA53E1B-C0CE-4353-8AE6-1A9C38AB7E93}"/>
  </dataValidations>
  <pageMargins left="0.35433070866141736" right="0.35433070866141736" top="0.39370078740157483" bottom="0.47244094488188981" header="0.23622047244094491" footer="0.15748031496062992"/>
  <headerFooter>
    <oddFooter>&amp;L&amp;20GSTF28ACAPREVD
GST/FORM030/1123/ACAP&amp;C&amp;20Page &amp;P of &amp;N</oddFooter>
  </headerFooter>
  <rowBreaks count="4" manualBreakCount="4">
    <brk id="32" max="25" man="1"/>
    <brk id="48" max="16383" man="1"/>
    <brk id="90" max="25" man="1"/>
    <brk id="109" max="25" man="1"/>
  </rowBreaks>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AE74"/>
  <sheetViews>
    <sheetView showGridLines="0" zoomScale="55" zoomScaleNormal="55" zoomScaleSheetLayoutView="55" workbookViewId="0">
      <selection sqref="A1:U1"/>
    </sheetView>
  </sheetViews>
  <sheetFormatPr defaultColWidth="8.81640625" defaultRowHeight="20.25" customHeight="1" x14ac:dyDescent="0.4"/>
  <cols>
    <col min="1" max="1" width="10.1796875" style="246" customWidth="1"/>
    <col min="2" max="2" width="17" style="41" customWidth="1"/>
    <col min="3" max="3" width="18.81640625" style="41" customWidth="1"/>
    <col min="4" max="4" width="34.81640625" style="41" customWidth="1"/>
    <col min="5" max="5" width="34.54296875" style="41" customWidth="1"/>
    <col min="6" max="6" width="23.1796875" style="41" customWidth="1"/>
    <col min="7" max="7" width="24.54296875" style="41" customWidth="1"/>
    <col min="8" max="8" width="13.81640625" style="41" customWidth="1"/>
    <col min="9" max="9" width="15.81640625" style="41" customWidth="1"/>
    <col min="10" max="12" width="10.453125" style="246" customWidth="1"/>
    <col min="13" max="13" width="14.453125" style="246" customWidth="1"/>
    <col min="14" max="14" width="15.453125" style="246" customWidth="1"/>
    <col min="15" max="15" width="14.1796875" style="246" customWidth="1"/>
    <col min="16" max="16" width="18.1796875" style="246" customWidth="1"/>
    <col min="17" max="17" width="17" style="41" customWidth="1"/>
    <col min="18" max="18" width="17.1796875" style="41" customWidth="1"/>
    <col min="19" max="19" width="24.1796875" style="41" customWidth="1"/>
    <col min="20" max="20" width="20.1796875" style="41" customWidth="1"/>
    <col min="21" max="21" width="47.81640625" style="41" customWidth="1"/>
    <col min="22" max="22" width="22.453125" style="41" customWidth="1"/>
    <col min="23" max="16384" width="8.81640625" style="41"/>
  </cols>
  <sheetData>
    <row r="1" spans="1:21" s="463" customFormat="1" ht="26.15" customHeight="1" x14ac:dyDescent="0.4">
      <c r="A1" s="1793" t="s">
        <v>437</v>
      </c>
      <c r="B1" s="1793"/>
      <c r="C1" s="1793"/>
      <c r="D1" s="1793"/>
      <c r="E1" s="1793"/>
      <c r="F1" s="1793"/>
      <c r="G1" s="1793"/>
      <c r="H1" s="1793"/>
      <c r="I1" s="1793"/>
      <c r="J1" s="1793"/>
      <c r="K1" s="1793"/>
      <c r="L1" s="1793"/>
      <c r="M1" s="1793"/>
      <c r="N1" s="1793"/>
      <c r="O1" s="1793"/>
      <c r="P1" s="1793"/>
      <c r="Q1" s="1793"/>
      <c r="R1" s="1793"/>
      <c r="S1" s="1793"/>
      <c r="T1" s="1793"/>
      <c r="U1" s="1793"/>
    </row>
    <row r="2" spans="1:21" ht="48" customHeight="1" x14ac:dyDescent="0.4">
      <c r="A2" s="1888" t="s">
        <v>581</v>
      </c>
      <c r="B2" s="1888"/>
      <c r="C2" s="1888"/>
      <c r="D2" s="1888"/>
      <c r="E2" s="1888"/>
      <c r="F2" s="1888"/>
      <c r="G2" s="1888"/>
      <c r="H2" s="1888"/>
      <c r="I2" s="1888"/>
      <c r="J2" s="1888"/>
      <c r="K2" s="1888"/>
      <c r="L2" s="1888"/>
      <c r="M2" s="1888"/>
      <c r="N2" s="1888"/>
      <c r="O2" s="1888"/>
      <c r="P2" s="1888"/>
      <c r="Q2" s="1888"/>
      <c r="R2" s="1888"/>
      <c r="S2" s="1888"/>
      <c r="T2" s="1888"/>
      <c r="U2" s="1888"/>
    </row>
    <row r="3" spans="1:21" s="288" customFormat="1" ht="11.25" customHeight="1" x14ac:dyDescent="0.4">
      <c r="A3" s="289"/>
      <c r="B3" s="289"/>
      <c r="C3" s="289"/>
      <c r="D3" s="289"/>
      <c r="E3" s="289"/>
      <c r="F3" s="289"/>
      <c r="G3" s="289"/>
      <c r="H3" s="289"/>
      <c r="I3" s="289"/>
      <c r="J3" s="289"/>
      <c r="K3" s="289"/>
      <c r="L3" s="289"/>
      <c r="M3" s="289"/>
      <c r="N3" s="289"/>
      <c r="O3" s="289"/>
      <c r="P3" s="289"/>
      <c r="Q3" s="289"/>
      <c r="R3" s="289"/>
      <c r="S3" s="289"/>
      <c r="T3" s="289"/>
      <c r="U3" s="289"/>
    </row>
    <row r="4" spans="1:21" ht="20.25" customHeight="1" x14ac:dyDescent="0.4">
      <c r="A4" s="1741"/>
      <c r="B4" s="1741"/>
      <c r="C4" s="1741"/>
      <c r="D4" s="1741"/>
      <c r="E4" s="1741"/>
      <c r="F4" s="1741"/>
      <c r="G4" s="1741"/>
      <c r="H4" s="1741"/>
      <c r="I4" s="1741"/>
      <c r="J4" s="1741"/>
      <c r="K4" s="1741"/>
      <c r="L4" s="1741"/>
      <c r="M4" s="284"/>
      <c r="N4" s="284"/>
      <c r="O4" s="287"/>
      <c r="P4" s="287"/>
      <c r="Q4" s="287"/>
      <c r="R4" s="287"/>
      <c r="S4" s="287"/>
      <c r="T4" s="285"/>
      <c r="U4" s="285"/>
    </row>
    <row r="5" spans="1:21" ht="20.25" customHeight="1" x14ac:dyDescent="0.4">
      <c r="A5" s="111"/>
      <c r="B5" s="1889" t="s">
        <v>442</v>
      </c>
      <c r="C5" s="1889"/>
      <c r="D5" s="1889"/>
      <c r="E5" s="1889"/>
      <c r="F5" s="1889"/>
      <c r="G5" s="1889"/>
      <c r="H5" s="1889"/>
      <c r="I5" s="1889"/>
      <c r="J5" s="1889"/>
      <c r="K5" s="1889"/>
      <c r="L5" s="1889"/>
      <c r="M5" s="1889"/>
      <c r="N5" s="286"/>
      <c r="O5" s="1890" t="s">
        <v>582</v>
      </c>
      <c r="P5" s="1890"/>
      <c r="Q5" s="1890"/>
      <c r="R5" s="1890"/>
      <c r="S5" s="1890"/>
      <c r="T5" s="1890"/>
      <c r="U5" s="286"/>
    </row>
    <row r="6" spans="1:21" ht="20.25" customHeight="1" x14ac:dyDescent="0.4">
      <c r="A6" s="111"/>
      <c r="B6" s="1889"/>
      <c r="C6" s="1889"/>
      <c r="D6" s="1889"/>
      <c r="E6" s="1889"/>
      <c r="F6" s="1889"/>
      <c r="G6" s="1889"/>
      <c r="H6" s="1889"/>
      <c r="I6" s="1889"/>
      <c r="J6" s="1889"/>
      <c r="K6" s="1889"/>
      <c r="L6" s="1889"/>
      <c r="M6" s="1889"/>
      <c r="N6" s="286"/>
      <c r="O6" s="1890"/>
      <c r="P6" s="1890"/>
      <c r="Q6" s="1890"/>
      <c r="R6" s="1890"/>
      <c r="S6" s="1890"/>
      <c r="T6" s="1890"/>
      <c r="U6" s="286"/>
    </row>
    <row r="7" spans="1:21" ht="20.25" customHeight="1" x14ac:dyDescent="0.4">
      <c r="A7" s="111"/>
      <c r="B7" s="111"/>
      <c r="C7" s="284"/>
      <c r="D7" s="284"/>
      <c r="E7" s="284"/>
      <c r="F7" s="284"/>
      <c r="G7" s="284"/>
      <c r="H7" s="284"/>
      <c r="I7" s="284"/>
      <c r="J7" s="284"/>
      <c r="K7" s="284"/>
      <c r="L7" s="284"/>
      <c r="M7" s="284"/>
      <c r="N7" s="284"/>
      <c r="O7" s="1890"/>
      <c r="P7" s="1890"/>
      <c r="Q7" s="1890"/>
      <c r="R7" s="1890"/>
      <c r="S7" s="1890"/>
      <c r="T7" s="1890"/>
      <c r="U7" s="285"/>
    </row>
    <row r="8" spans="1:21" ht="20.25" customHeight="1" x14ac:dyDescent="0.4">
      <c r="A8" s="111"/>
      <c r="B8" s="1743" t="s">
        <v>353</v>
      </c>
      <c r="C8" s="1744"/>
      <c r="D8" s="1745"/>
      <c r="E8" s="1892" t="str">
        <f>IF(ISBLANK('Appendix 2'!D7),"",'Appendix 2'!D7)</f>
        <v/>
      </c>
      <c r="F8" s="1893"/>
      <c r="G8" s="1893"/>
      <c r="H8" s="1893"/>
      <c r="I8" s="1893"/>
      <c r="J8" s="1893"/>
      <c r="K8" s="1893"/>
      <c r="L8" s="1893"/>
      <c r="M8" s="1894"/>
      <c r="N8" s="284"/>
      <c r="O8" s="1890"/>
      <c r="P8" s="1890"/>
      <c r="Q8" s="1890"/>
      <c r="R8" s="1890"/>
      <c r="S8" s="1890"/>
      <c r="T8" s="1890"/>
      <c r="U8" s="285"/>
    </row>
    <row r="9" spans="1:21" ht="20.25" customHeight="1" x14ac:dyDescent="0.4">
      <c r="A9" s="111"/>
      <c r="B9" s="1746"/>
      <c r="C9" s="1747"/>
      <c r="D9" s="1748"/>
      <c r="E9" s="1895"/>
      <c r="F9" s="1896"/>
      <c r="G9" s="1896"/>
      <c r="H9" s="1896"/>
      <c r="I9" s="1896"/>
      <c r="J9" s="1896"/>
      <c r="K9" s="1896"/>
      <c r="L9" s="1896"/>
      <c r="M9" s="1897"/>
      <c r="N9" s="284"/>
      <c r="O9" s="1891"/>
      <c r="P9" s="1891"/>
      <c r="Q9" s="1891"/>
      <c r="R9" s="1891"/>
      <c r="S9" s="1891"/>
      <c r="T9" s="1891"/>
      <c r="U9" s="285"/>
    </row>
    <row r="10" spans="1:21" ht="20.25" customHeight="1" x14ac:dyDescent="0.4">
      <c r="A10" s="111"/>
      <c r="B10" s="1710" t="s">
        <v>359</v>
      </c>
      <c r="C10" s="1711"/>
      <c r="D10" s="1712"/>
      <c r="E10" s="1879" t="str">
        <f>IF(ISBLANK('Appendix 2'!D9),"",'Appendix 2'!D9)</f>
        <v/>
      </c>
      <c r="F10" s="1880"/>
      <c r="G10" s="1881"/>
      <c r="H10" s="1885" t="s">
        <v>360</v>
      </c>
      <c r="I10" s="1886"/>
      <c r="J10" s="1887"/>
      <c r="K10" s="1901"/>
      <c r="L10" s="1902"/>
      <c r="M10" s="1903"/>
      <c r="N10" s="284"/>
      <c r="O10" s="1726" t="s">
        <v>445</v>
      </c>
      <c r="P10" s="1727"/>
      <c r="Q10" s="1730"/>
      <c r="R10" s="1731"/>
      <c r="S10" s="1731"/>
      <c r="T10" s="1732"/>
      <c r="U10" s="285"/>
    </row>
    <row r="11" spans="1:21" ht="20.25" customHeight="1" x14ac:dyDescent="0.4">
      <c r="A11" s="111"/>
      <c r="B11" s="1713"/>
      <c r="C11" s="1714"/>
      <c r="D11" s="1715"/>
      <c r="E11" s="1898"/>
      <c r="F11" s="1899"/>
      <c r="G11" s="1900"/>
      <c r="H11" s="1566"/>
      <c r="I11" s="1567"/>
      <c r="J11" s="1568"/>
      <c r="K11" s="1904"/>
      <c r="L11" s="1905"/>
      <c r="M11" s="1906"/>
      <c r="N11" s="284"/>
      <c r="O11" s="1728"/>
      <c r="P11" s="1729"/>
      <c r="Q11" s="1733"/>
      <c r="R11" s="1734"/>
      <c r="S11" s="1734"/>
      <c r="T11" s="1735"/>
      <c r="U11" s="285"/>
    </row>
    <row r="12" spans="1:21" ht="24.75" customHeight="1" x14ac:dyDescent="0.4">
      <c r="A12" s="111"/>
      <c r="B12" s="1710" t="s">
        <v>583</v>
      </c>
      <c r="C12" s="1711"/>
      <c r="D12" s="1712"/>
      <c r="E12" s="1879" t="str">
        <f>IF(ISBLANK('Appendix 2'!D9),"",'Appendix 2'!D9)</f>
        <v/>
      </c>
      <c r="F12" s="1880"/>
      <c r="G12" s="1881"/>
      <c r="H12" s="1885" t="s">
        <v>362</v>
      </c>
      <c r="I12" s="1886"/>
      <c r="J12" s="1887"/>
      <c r="K12" s="1852"/>
      <c r="L12" s="1853"/>
      <c r="M12" s="1854"/>
      <c r="N12" s="284"/>
      <c r="O12" s="1726" t="s">
        <v>447</v>
      </c>
      <c r="P12" s="1727"/>
      <c r="Q12" s="1730"/>
      <c r="R12" s="1731"/>
      <c r="S12" s="1731"/>
      <c r="T12" s="1732"/>
      <c r="U12" s="285"/>
    </row>
    <row r="13" spans="1:21" ht="25.5" customHeight="1" x14ac:dyDescent="0.4">
      <c r="A13" s="114"/>
      <c r="B13" s="1713"/>
      <c r="C13" s="1714"/>
      <c r="D13" s="1715"/>
      <c r="E13" s="1882"/>
      <c r="F13" s="1883"/>
      <c r="G13" s="1884"/>
      <c r="H13" s="1566"/>
      <c r="I13" s="1567"/>
      <c r="J13" s="1568"/>
      <c r="K13" s="1855"/>
      <c r="L13" s="1856"/>
      <c r="M13" s="1857"/>
      <c r="N13" s="284"/>
      <c r="O13" s="1728"/>
      <c r="P13" s="1729"/>
      <c r="Q13" s="1733"/>
      <c r="R13" s="1734"/>
      <c r="S13" s="1734"/>
      <c r="T13" s="1735"/>
    </row>
    <row r="14" spans="1:21" ht="20.25" customHeight="1" x14ac:dyDescent="0.45">
      <c r="A14" s="41"/>
      <c r="E14" s="1872" t="s">
        <v>363</v>
      </c>
      <c r="F14" s="1872"/>
      <c r="G14" s="1872"/>
      <c r="H14" s="62"/>
      <c r="J14" s="41"/>
      <c r="K14" s="1546" t="s">
        <v>364</v>
      </c>
      <c r="L14" s="1546"/>
      <c r="M14" s="1546"/>
      <c r="N14" s="41"/>
      <c r="O14" s="41"/>
      <c r="P14" s="41"/>
    </row>
    <row r="15" spans="1:21" ht="20.25" customHeight="1" x14ac:dyDescent="0.45">
      <c r="A15" s="41"/>
      <c r="E15" s="246"/>
      <c r="F15" s="246"/>
      <c r="G15" s="246"/>
      <c r="H15" s="62"/>
      <c r="J15" s="41"/>
      <c r="K15" s="490"/>
      <c r="L15" s="490"/>
      <c r="M15" s="490"/>
      <c r="N15" s="41"/>
      <c r="O15" s="41"/>
      <c r="P15" s="41"/>
    </row>
    <row r="16" spans="1:21" ht="25.5" customHeight="1" x14ac:dyDescent="0.5">
      <c r="A16" s="282" t="s">
        <v>584</v>
      </c>
      <c r="J16" s="41"/>
      <c r="K16" s="41"/>
      <c r="L16" s="41"/>
      <c r="M16" s="41"/>
      <c r="N16" s="41"/>
      <c r="O16" s="41"/>
      <c r="P16" s="41"/>
    </row>
    <row r="17" spans="1:31" s="615" customFormat="1" ht="19.5" customHeight="1" x14ac:dyDescent="0.4">
      <c r="A17" s="46" t="s">
        <v>449</v>
      </c>
      <c r="B17" s="624"/>
      <c r="C17" s="624"/>
      <c r="E17" s="624"/>
      <c r="F17" s="624"/>
      <c r="G17" s="624"/>
      <c r="H17" s="624"/>
      <c r="I17" s="624"/>
      <c r="J17" s="624"/>
      <c r="K17" s="624"/>
      <c r="L17" s="624"/>
      <c r="M17" s="624"/>
      <c r="N17" s="624"/>
      <c r="O17" s="624"/>
      <c r="P17" s="624"/>
      <c r="Q17" s="624"/>
      <c r="R17" s="624"/>
      <c r="S17" s="624"/>
      <c r="T17" s="624"/>
      <c r="U17" s="624"/>
      <c r="V17" s="624"/>
      <c r="W17" s="624"/>
      <c r="X17" s="624"/>
      <c r="Y17" s="624"/>
      <c r="Z17" s="624"/>
      <c r="AA17" s="624"/>
      <c r="AB17" s="624"/>
      <c r="AC17" s="624"/>
      <c r="AD17" s="624"/>
      <c r="AE17" s="624"/>
    </row>
    <row r="18" spans="1:31" s="1129" customFormat="1" ht="20.149999999999999" customHeight="1" x14ac:dyDescent="0.4">
      <c r="A18" s="1127"/>
      <c r="B18" s="1128"/>
      <c r="C18" s="1128"/>
      <c r="E18" s="1128"/>
      <c r="F18" s="1128"/>
      <c r="G18" s="1128"/>
      <c r="H18" s="1128"/>
      <c r="I18" s="1128"/>
      <c r="J18" s="1128"/>
      <c r="K18" s="1128"/>
      <c r="L18" s="1128"/>
      <c r="M18" s="1128"/>
      <c r="N18" s="1128"/>
      <c r="O18" s="1128"/>
      <c r="P18" s="1128"/>
      <c r="Q18" s="1128"/>
      <c r="R18" s="1128"/>
      <c r="S18" s="1128"/>
      <c r="T18" s="1128"/>
      <c r="U18" s="1128"/>
      <c r="V18" s="1128"/>
      <c r="W18" s="1128"/>
      <c r="X18" s="1128"/>
      <c r="Y18" s="1128"/>
      <c r="Z18" s="1128"/>
      <c r="AA18" s="1128"/>
      <c r="AB18" s="1128"/>
      <c r="AC18" s="1128"/>
      <c r="AD18" s="1128"/>
      <c r="AE18" s="1128"/>
    </row>
    <row r="19" spans="1:31" ht="42.75" customHeight="1" x14ac:dyDescent="0.4">
      <c r="A19" s="962" t="s">
        <v>585</v>
      </c>
      <c r="B19" s="1873" t="s">
        <v>586</v>
      </c>
      <c r="C19" s="1874"/>
      <c r="D19" s="1874"/>
      <c r="E19" s="1874"/>
      <c r="F19" s="1874"/>
      <c r="G19" s="1875"/>
      <c r="H19" s="1876" t="s">
        <v>587</v>
      </c>
      <c r="I19" s="1877"/>
      <c r="J19" s="1877"/>
      <c r="K19" s="1877"/>
      <c r="L19" s="1877"/>
      <c r="M19" s="1877"/>
      <c r="N19" s="1877"/>
      <c r="O19" s="1877"/>
      <c r="P19" s="1877"/>
      <c r="Q19" s="1877"/>
      <c r="R19" s="1877"/>
      <c r="S19" s="1877"/>
      <c r="T19" s="1878"/>
      <c r="U19" s="963" t="s">
        <v>453</v>
      </c>
    </row>
    <row r="20" spans="1:31" ht="24.65" customHeight="1" x14ac:dyDescent="0.4">
      <c r="A20" s="1751" t="s">
        <v>454</v>
      </c>
      <c r="B20" s="1815" t="s">
        <v>588</v>
      </c>
      <c r="C20" s="1816"/>
      <c r="D20" s="1816"/>
      <c r="E20" s="1816"/>
      <c r="F20" s="1816"/>
      <c r="G20" s="1817"/>
      <c r="H20" s="966"/>
      <c r="I20" s="49"/>
      <c r="J20" s="262" t="s">
        <v>456</v>
      </c>
      <c r="K20" s="261"/>
      <c r="L20" s="262"/>
      <c r="M20" s="49"/>
      <c r="N20" s="49"/>
      <c r="O20" s="49"/>
      <c r="P20" s="49"/>
      <c r="Q20" s="49"/>
      <c r="R20" s="49"/>
      <c r="S20" s="49"/>
      <c r="T20" s="49"/>
      <c r="U20" s="1843"/>
    </row>
    <row r="21" spans="1:31" ht="35.25" customHeight="1" x14ac:dyDescent="0.4">
      <c r="A21" s="1752"/>
      <c r="B21" s="1840"/>
      <c r="C21" s="1841"/>
      <c r="D21" s="1841"/>
      <c r="E21" s="1841"/>
      <c r="F21" s="1841"/>
      <c r="G21" s="1842"/>
      <c r="H21" s="55"/>
      <c r="I21" s="49"/>
      <c r="J21" s="1832"/>
      <c r="K21" s="1833"/>
      <c r="L21" s="1846" t="s">
        <v>349</v>
      </c>
      <c r="M21" s="1847"/>
      <c r="N21" s="1847"/>
      <c r="O21" s="1848"/>
      <c r="P21" s="49"/>
      <c r="Q21" s="49"/>
      <c r="R21" s="49"/>
      <c r="S21" s="49"/>
      <c r="T21" s="49"/>
      <c r="U21" s="1844"/>
    </row>
    <row r="22" spans="1:31" ht="28.5" customHeight="1" x14ac:dyDescent="0.4">
      <c r="A22" s="1752"/>
      <c r="B22" s="1840"/>
      <c r="C22" s="1841"/>
      <c r="D22" s="1841"/>
      <c r="E22" s="1841"/>
      <c r="F22" s="1841"/>
      <c r="G22" s="1842"/>
      <c r="H22" s="55"/>
      <c r="I22" s="49"/>
      <c r="J22" s="1832" t="s">
        <v>463</v>
      </c>
      <c r="K22" s="1833"/>
      <c r="L22" s="1849"/>
      <c r="M22" s="1850"/>
      <c r="N22" s="1850"/>
      <c r="O22" s="1851"/>
      <c r="P22" s="283" t="s">
        <v>462</v>
      </c>
      <c r="Q22" s="49"/>
      <c r="R22" s="49"/>
      <c r="S22" s="49"/>
      <c r="T22" s="49"/>
      <c r="U22" s="1844"/>
    </row>
    <row r="23" spans="1:31" ht="28.5" customHeight="1" x14ac:dyDescent="0.4">
      <c r="A23" s="1752"/>
      <c r="B23" s="1840"/>
      <c r="C23" s="1841"/>
      <c r="D23" s="1841"/>
      <c r="E23" s="1841"/>
      <c r="F23" s="1841"/>
      <c r="G23" s="1842"/>
      <c r="H23" s="55"/>
      <c r="I23" s="49"/>
      <c r="J23" s="1832" t="s">
        <v>464</v>
      </c>
      <c r="K23" s="1833"/>
      <c r="L23" s="1770"/>
      <c r="M23" s="1772"/>
      <c r="N23" s="1772"/>
      <c r="O23" s="1771"/>
      <c r="P23" s="283" t="s">
        <v>589</v>
      </c>
      <c r="Q23" s="49"/>
      <c r="R23" s="49"/>
      <c r="S23" s="49"/>
      <c r="T23" s="49"/>
      <c r="U23" s="1844"/>
    </row>
    <row r="24" spans="1:31" ht="28.5" customHeight="1" x14ac:dyDescent="0.4">
      <c r="A24" s="1752"/>
      <c r="B24" s="1840"/>
      <c r="C24" s="1841"/>
      <c r="D24" s="1841"/>
      <c r="E24" s="1841"/>
      <c r="F24" s="1841"/>
      <c r="G24" s="1842"/>
      <c r="H24" s="55"/>
      <c r="I24" s="49"/>
      <c r="J24" s="1832" t="s">
        <v>471</v>
      </c>
      <c r="K24" s="1833"/>
      <c r="L24" s="1834" t="str">
        <f>IF(ISBLANK(L22),"",(L22-L23))</f>
        <v/>
      </c>
      <c r="M24" s="1835"/>
      <c r="N24" s="1835"/>
      <c r="O24" s="1836"/>
      <c r="P24" s="49"/>
      <c r="Q24" s="49"/>
      <c r="R24" s="49"/>
      <c r="S24" s="49"/>
      <c r="T24" s="49"/>
      <c r="U24" s="1844"/>
    </row>
    <row r="25" spans="1:31" ht="20.25" customHeight="1" x14ac:dyDescent="0.4">
      <c r="A25" s="1753"/>
      <c r="B25" s="1829"/>
      <c r="C25" s="1830"/>
      <c r="D25" s="1830"/>
      <c r="E25" s="1830"/>
      <c r="F25" s="1830"/>
      <c r="G25" s="1831"/>
      <c r="H25" s="968"/>
      <c r="I25" s="49"/>
      <c r="J25" s="49"/>
      <c r="K25" s="49"/>
      <c r="L25" s="49"/>
      <c r="M25" s="49"/>
      <c r="N25" s="49"/>
      <c r="O25" s="49"/>
      <c r="P25" s="49"/>
      <c r="Q25" s="49"/>
      <c r="R25" s="49"/>
      <c r="S25" s="49"/>
      <c r="T25" s="49"/>
      <c r="U25" s="1845"/>
    </row>
    <row r="26" spans="1:31" s="46" customFormat="1" ht="109.5" customHeight="1" x14ac:dyDescent="0.35">
      <c r="A26" s="909" t="s">
        <v>472</v>
      </c>
      <c r="B26" s="1815" t="s">
        <v>590</v>
      </c>
      <c r="C26" s="1816"/>
      <c r="D26" s="1816"/>
      <c r="E26" s="1816"/>
      <c r="F26" s="1816"/>
      <c r="G26" s="1817"/>
      <c r="H26" s="1818" t="s">
        <v>439</v>
      </c>
      <c r="I26" s="1819"/>
      <c r="J26" s="1819"/>
      <c r="K26" s="1819"/>
      <c r="L26" s="1819"/>
      <c r="M26" s="1819"/>
      <c r="N26" s="1819"/>
      <c r="O26" s="1819"/>
      <c r="P26" s="1819"/>
      <c r="Q26" s="1819"/>
      <c r="R26" s="1819"/>
      <c r="S26" s="1819"/>
      <c r="T26" s="1820"/>
      <c r="U26" s="970"/>
    </row>
    <row r="27" spans="1:31" ht="32.25" customHeight="1" x14ac:dyDescent="0.4">
      <c r="A27" s="1827" t="s">
        <v>591</v>
      </c>
      <c r="B27" s="971" t="s">
        <v>498</v>
      </c>
      <c r="C27" s="964"/>
      <c r="D27" s="964"/>
      <c r="E27" s="964"/>
      <c r="F27" s="964"/>
      <c r="G27" s="965"/>
      <c r="H27" s="568"/>
      <c r="I27" s="523"/>
      <c r="J27" s="523"/>
      <c r="K27" s="523"/>
      <c r="L27" s="523"/>
      <c r="M27" s="523"/>
      <c r="N27" s="523"/>
      <c r="O27" s="523"/>
      <c r="P27" s="523"/>
      <c r="Q27" s="523"/>
      <c r="R27" s="523"/>
      <c r="S27" s="523"/>
      <c r="T27" s="523"/>
      <c r="U27" s="523"/>
      <c r="V27" s="49"/>
    </row>
    <row r="28" spans="1:31" ht="20" x14ac:dyDescent="0.4">
      <c r="A28" s="1828"/>
      <c r="B28" s="1829" t="s">
        <v>499</v>
      </c>
      <c r="C28" s="1830"/>
      <c r="D28" s="1830"/>
      <c r="E28" s="1830"/>
      <c r="F28" s="1830"/>
      <c r="G28" s="1831"/>
      <c r="H28" s="568"/>
      <c r="I28" s="523"/>
      <c r="J28" s="523"/>
      <c r="K28" s="523"/>
      <c r="L28" s="523"/>
      <c r="M28" s="523"/>
      <c r="N28" s="523"/>
      <c r="O28" s="523"/>
      <c r="P28" s="523"/>
      <c r="Q28" s="523"/>
      <c r="R28" s="523"/>
      <c r="S28" s="523"/>
      <c r="T28" s="523"/>
      <c r="U28" s="523"/>
      <c r="V28" s="49"/>
    </row>
    <row r="29" spans="1:31" ht="20.25" customHeight="1" x14ac:dyDescent="0.4">
      <c r="A29" s="41"/>
      <c r="J29" s="41"/>
      <c r="K29" s="41"/>
      <c r="L29" s="41"/>
      <c r="M29" s="41"/>
      <c r="N29" s="41"/>
      <c r="O29" s="41"/>
      <c r="P29" s="41"/>
    </row>
    <row r="30" spans="1:31" ht="25.5" customHeight="1" x14ac:dyDescent="0.5">
      <c r="A30" s="282" t="s">
        <v>592</v>
      </c>
      <c r="U30" s="59"/>
    </row>
    <row r="31" spans="1:31" s="1142" customFormat="1" ht="20.25" customHeight="1" x14ac:dyDescent="0.4">
      <c r="A31" s="1146" t="s">
        <v>593</v>
      </c>
      <c r="B31" s="1147"/>
      <c r="C31" s="1147"/>
      <c r="E31" s="1147"/>
      <c r="F31" s="1147"/>
      <c r="G31" s="1147"/>
      <c r="H31" s="1147"/>
      <c r="I31" s="1147"/>
      <c r="J31" s="1147"/>
      <c r="K31" s="1147"/>
      <c r="L31" s="1147"/>
      <c r="M31" s="1147"/>
      <c r="N31" s="1147"/>
      <c r="O31" s="1147"/>
      <c r="P31" s="1147"/>
      <c r="Q31" s="1147"/>
      <c r="R31" s="1147"/>
      <c r="S31" s="1147"/>
      <c r="T31" s="1147"/>
      <c r="U31" s="1147"/>
      <c r="V31" s="1147"/>
      <c r="W31" s="1147"/>
      <c r="X31" s="1147"/>
      <c r="Y31" s="1147"/>
      <c r="Z31" s="1147"/>
      <c r="AA31" s="1147"/>
      <c r="AB31" s="1147"/>
      <c r="AC31" s="1147"/>
      <c r="AD31" s="1147"/>
      <c r="AE31" s="1147"/>
    </row>
    <row r="32" spans="1:31" s="42" customFormat="1" ht="20.149999999999999" customHeight="1" x14ac:dyDescent="0.4">
      <c r="A32" s="281" t="s">
        <v>502</v>
      </c>
      <c r="J32" s="280"/>
      <c r="K32" s="280"/>
      <c r="L32" s="280"/>
      <c r="M32" s="280"/>
      <c r="N32" s="280"/>
      <c r="O32" s="280"/>
      <c r="P32" s="280"/>
    </row>
    <row r="33" spans="1:22" ht="24.75" customHeight="1" x14ac:dyDescent="0.4">
      <c r="A33" s="1821" t="s">
        <v>503</v>
      </c>
      <c r="B33" s="1824" t="s">
        <v>504</v>
      </c>
      <c r="C33" s="1821" t="s">
        <v>505</v>
      </c>
      <c r="D33" s="1824" t="s">
        <v>506</v>
      </c>
      <c r="E33" s="1824" t="s">
        <v>594</v>
      </c>
      <c r="F33" s="1824" t="s">
        <v>595</v>
      </c>
      <c r="G33" s="1824" t="s">
        <v>596</v>
      </c>
      <c r="H33" s="1869" t="s">
        <v>597</v>
      </c>
      <c r="I33" s="1870"/>
      <c r="J33" s="1870"/>
      <c r="K33" s="1870"/>
      <c r="L33" s="1870"/>
      <c r="M33" s="1870"/>
      <c r="N33" s="1870"/>
      <c r="O33" s="1870"/>
      <c r="P33" s="1870"/>
      <c r="Q33" s="1870"/>
      <c r="R33" s="1870"/>
      <c r="S33" s="1870"/>
      <c r="T33" s="1871"/>
      <c r="U33" s="1837" t="s">
        <v>453</v>
      </c>
      <c r="V33" s="1667" t="s">
        <v>512</v>
      </c>
    </row>
    <row r="34" spans="1:22" ht="21.65" customHeight="1" x14ac:dyDescent="0.4">
      <c r="A34" s="1822"/>
      <c r="B34" s="1825"/>
      <c r="C34" s="1822"/>
      <c r="D34" s="1825"/>
      <c r="E34" s="1825"/>
      <c r="F34" s="1825"/>
      <c r="G34" s="1825"/>
      <c r="H34" s="1859" t="s">
        <v>598</v>
      </c>
      <c r="I34" s="1860"/>
      <c r="J34" s="1863" t="s">
        <v>599</v>
      </c>
      <c r="K34" s="1864"/>
      <c r="L34" s="1864"/>
      <c r="M34" s="1864"/>
      <c r="N34" s="1864"/>
      <c r="O34" s="1864"/>
      <c r="P34" s="1864"/>
      <c r="Q34" s="1864"/>
      <c r="R34" s="1864"/>
      <c r="S34" s="1864"/>
      <c r="T34" s="1865" t="s">
        <v>600</v>
      </c>
      <c r="U34" s="1838"/>
      <c r="V34" s="1858"/>
    </row>
    <row r="35" spans="1:22" ht="52.5" customHeight="1" x14ac:dyDescent="0.4">
      <c r="A35" s="1822"/>
      <c r="B35" s="1825"/>
      <c r="C35" s="1822"/>
      <c r="D35" s="1825"/>
      <c r="E35" s="1825"/>
      <c r="F35" s="1825"/>
      <c r="G35" s="1825"/>
      <c r="H35" s="1861"/>
      <c r="I35" s="1862"/>
      <c r="J35" s="1867" t="s">
        <v>601</v>
      </c>
      <c r="K35" s="1868"/>
      <c r="L35" s="1868"/>
      <c r="M35" s="1868"/>
      <c r="N35" s="1868"/>
      <c r="O35" s="1868"/>
      <c r="P35" s="1868"/>
      <c r="Q35" s="1867" t="s">
        <v>602</v>
      </c>
      <c r="R35" s="1868"/>
      <c r="S35" s="1868"/>
      <c r="T35" s="1866"/>
      <c r="U35" s="1838"/>
      <c r="V35" s="1668"/>
    </row>
    <row r="36" spans="1:22" ht="154.4" customHeight="1" x14ac:dyDescent="0.4">
      <c r="A36" s="1823"/>
      <c r="B36" s="1826"/>
      <c r="C36" s="1823"/>
      <c r="D36" s="1826"/>
      <c r="E36" s="1826"/>
      <c r="F36" s="1826"/>
      <c r="G36" s="1826"/>
      <c r="H36" s="972" t="s">
        <v>603</v>
      </c>
      <c r="I36" s="972" t="s">
        <v>604</v>
      </c>
      <c r="J36" s="973" t="s">
        <v>605</v>
      </c>
      <c r="K36" s="973" t="s">
        <v>606</v>
      </c>
      <c r="L36" s="973" t="s">
        <v>607</v>
      </c>
      <c r="M36" s="973" t="s">
        <v>608</v>
      </c>
      <c r="N36" s="973" t="s">
        <v>609</v>
      </c>
      <c r="O36" s="974" t="s">
        <v>610</v>
      </c>
      <c r="P36" s="975" t="s">
        <v>611</v>
      </c>
      <c r="Q36" s="569" t="s">
        <v>612</v>
      </c>
      <c r="R36" s="976" t="s">
        <v>613</v>
      </c>
      <c r="S36" s="977" t="s">
        <v>614</v>
      </c>
      <c r="T36" s="978" t="s">
        <v>615</v>
      </c>
      <c r="U36" s="1839"/>
      <c r="V36" s="943" t="s">
        <v>535</v>
      </c>
    </row>
    <row r="37" spans="1:22" ht="60" customHeight="1" x14ac:dyDescent="0.4">
      <c r="A37" s="979">
        <v>1</v>
      </c>
      <c r="B37" s="980"/>
      <c r="C37" s="981"/>
      <c r="D37" s="981"/>
      <c r="E37" s="982"/>
      <c r="F37" s="983"/>
      <c r="G37" s="982"/>
      <c r="H37" s="984"/>
      <c r="I37" s="984"/>
      <c r="J37" s="984"/>
      <c r="K37" s="984"/>
      <c r="L37" s="984"/>
      <c r="M37" s="984"/>
      <c r="N37" s="984"/>
      <c r="O37" s="984"/>
      <c r="P37" s="985" t="s">
        <v>616</v>
      </c>
      <c r="Q37" s="279"/>
      <c r="R37" s="984"/>
      <c r="S37" s="278"/>
      <c r="T37" s="986"/>
      <c r="U37" s="987"/>
      <c r="V37" s="988"/>
    </row>
    <row r="38" spans="1:22" ht="60" customHeight="1" x14ac:dyDescent="0.4">
      <c r="A38" s="979">
        <v>2</v>
      </c>
      <c r="B38" s="980"/>
      <c r="C38" s="981"/>
      <c r="D38" s="981"/>
      <c r="E38" s="982"/>
      <c r="F38" s="983"/>
      <c r="G38" s="982"/>
      <c r="H38" s="984"/>
      <c r="I38" s="984"/>
      <c r="J38" s="984"/>
      <c r="K38" s="984"/>
      <c r="L38" s="984"/>
      <c r="M38" s="984"/>
      <c r="N38" s="984"/>
      <c r="O38" s="984"/>
      <c r="P38" s="985" t="s">
        <v>616</v>
      </c>
      <c r="Q38" s="279"/>
      <c r="R38" s="984"/>
      <c r="S38" s="278"/>
      <c r="T38" s="989"/>
      <c r="U38" s="987"/>
      <c r="V38" s="990"/>
    </row>
    <row r="39" spans="1:22" ht="60" customHeight="1" x14ac:dyDescent="0.4">
      <c r="A39" s="979">
        <v>3</v>
      </c>
      <c r="B39" s="980"/>
      <c r="C39" s="981"/>
      <c r="D39" s="981"/>
      <c r="E39" s="982"/>
      <c r="F39" s="983"/>
      <c r="G39" s="982"/>
      <c r="H39" s="984"/>
      <c r="I39" s="984"/>
      <c r="J39" s="984"/>
      <c r="K39" s="984"/>
      <c r="L39" s="984"/>
      <c r="M39" s="984"/>
      <c r="N39" s="984"/>
      <c r="O39" s="984"/>
      <c r="P39" s="985" t="s">
        <v>616</v>
      </c>
      <c r="Q39" s="279"/>
      <c r="R39" s="984"/>
      <c r="S39" s="278"/>
      <c r="T39" s="989"/>
      <c r="U39" s="987"/>
      <c r="V39" s="990"/>
    </row>
    <row r="40" spans="1:22" ht="60" customHeight="1" x14ac:dyDescent="0.4">
      <c r="A40" s="979">
        <v>4</v>
      </c>
      <c r="B40" s="980"/>
      <c r="C40" s="981"/>
      <c r="D40" s="981"/>
      <c r="E40" s="982"/>
      <c r="F40" s="983"/>
      <c r="G40" s="982"/>
      <c r="H40" s="984"/>
      <c r="I40" s="984"/>
      <c r="J40" s="984"/>
      <c r="K40" s="984"/>
      <c r="L40" s="984"/>
      <c r="M40" s="984"/>
      <c r="N40" s="984"/>
      <c r="O40" s="984"/>
      <c r="P40" s="985" t="s">
        <v>616</v>
      </c>
      <c r="Q40" s="279"/>
      <c r="R40" s="984"/>
      <c r="S40" s="278"/>
      <c r="T40" s="989"/>
      <c r="U40" s="987"/>
      <c r="V40" s="990"/>
    </row>
    <row r="41" spans="1:22" ht="60" customHeight="1" x14ac:dyDescent="0.4">
      <c r="A41" s="979">
        <v>5</v>
      </c>
      <c r="B41" s="980"/>
      <c r="C41" s="981"/>
      <c r="D41" s="981"/>
      <c r="E41" s="982"/>
      <c r="F41" s="983"/>
      <c r="G41" s="982"/>
      <c r="H41" s="984"/>
      <c r="I41" s="984"/>
      <c r="J41" s="984"/>
      <c r="K41" s="984"/>
      <c r="L41" s="984"/>
      <c r="M41" s="984"/>
      <c r="N41" s="984"/>
      <c r="O41" s="984"/>
      <c r="P41" s="985" t="s">
        <v>616</v>
      </c>
      <c r="Q41" s="279"/>
      <c r="R41" s="984"/>
      <c r="S41" s="278"/>
      <c r="T41" s="989"/>
      <c r="U41" s="987"/>
      <c r="V41" s="990"/>
    </row>
    <row r="42" spans="1:22" ht="60" customHeight="1" x14ac:dyDescent="0.4">
      <c r="A42" s="979">
        <v>6</v>
      </c>
      <c r="B42" s="980"/>
      <c r="C42" s="981"/>
      <c r="D42" s="981"/>
      <c r="E42" s="982"/>
      <c r="F42" s="983"/>
      <c r="G42" s="982"/>
      <c r="H42" s="984"/>
      <c r="I42" s="984"/>
      <c r="J42" s="984"/>
      <c r="K42" s="984"/>
      <c r="L42" s="984"/>
      <c r="M42" s="984"/>
      <c r="N42" s="984"/>
      <c r="O42" s="984"/>
      <c r="P42" s="985" t="s">
        <v>616</v>
      </c>
      <c r="Q42" s="279"/>
      <c r="R42" s="984"/>
      <c r="S42" s="278"/>
      <c r="T42" s="989"/>
      <c r="U42" s="987"/>
      <c r="V42" s="990"/>
    </row>
    <row r="43" spans="1:22" ht="60" customHeight="1" x14ac:dyDescent="0.4">
      <c r="A43" s="979">
        <v>7</v>
      </c>
      <c r="B43" s="980"/>
      <c r="C43" s="981"/>
      <c r="D43" s="981"/>
      <c r="E43" s="982"/>
      <c r="F43" s="983"/>
      <c r="G43" s="982"/>
      <c r="H43" s="984"/>
      <c r="I43" s="984"/>
      <c r="J43" s="984"/>
      <c r="K43" s="984"/>
      <c r="L43" s="984"/>
      <c r="M43" s="984"/>
      <c r="N43" s="984"/>
      <c r="O43" s="984"/>
      <c r="P43" s="985" t="s">
        <v>616</v>
      </c>
      <c r="Q43" s="279"/>
      <c r="R43" s="984"/>
      <c r="S43" s="278"/>
      <c r="T43" s="989"/>
      <c r="U43" s="987"/>
      <c r="V43" s="990"/>
    </row>
    <row r="44" spans="1:22" ht="60" customHeight="1" x14ac:dyDescent="0.4">
      <c r="A44" s="979">
        <v>8</v>
      </c>
      <c r="B44" s="980"/>
      <c r="C44" s="981"/>
      <c r="D44" s="981"/>
      <c r="E44" s="982"/>
      <c r="F44" s="983"/>
      <c r="G44" s="982"/>
      <c r="H44" s="984"/>
      <c r="I44" s="984"/>
      <c r="J44" s="984"/>
      <c r="K44" s="984"/>
      <c r="L44" s="984"/>
      <c r="M44" s="984"/>
      <c r="N44" s="984"/>
      <c r="O44" s="984"/>
      <c r="P44" s="985" t="s">
        <v>616</v>
      </c>
      <c r="Q44" s="279"/>
      <c r="R44" s="984"/>
      <c r="S44" s="278"/>
      <c r="T44" s="989"/>
      <c r="U44" s="987"/>
      <c r="V44" s="990"/>
    </row>
    <row r="45" spans="1:22" ht="60" customHeight="1" x14ac:dyDescent="0.4">
      <c r="A45" s="979">
        <v>9</v>
      </c>
      <c r="B45" s="980"/>
      <c r="C45" s="981"/>
      <c r="D45" s="981"/>
      <c r="E45" s="982"/>
      <c r="F45" s="983"/>
      <c r="G45" s="982"/>
      <c r="H45" s="984"/>
      <c r="I45" s="984"/>
      <c r="J45" s="984"/>
      <c r="K45" s="984"/>
      <c r="L45" s="984"/>
      <c r="M45" s="984"/>
      <c r="N45" s="984"/>
      <c r="O45" s="984"/>
      <c r="P45" s="985" t="s">
        <v>616</v>
      </c>
      <c r="Q45" s="279"/>
      <c r="R45" s="984"/>
      <c r="S45" s="278"/>
      <c r="T45" s="989"/>
      <c r="U45" s="987"/>
      <c r="V45" s="990"/>
    </row>
    <row r="46" spans="1:22" ht="60" customHeight="1" x14ac:dyDescent="0.4">
      <c r="A46" s="979">
        <v>10</v>
      </c>
      <c r="B46" s="980"/>
      <c r="C46" s="981"/>
      <c r="D46" s="981"/>
      <c r="E46" s="982"/>
      <c r="F46" s="983"/>
      <c r="G46" s="982"/>
      <c r="H46" s="984"/>
      <c r="I46" s="984"/>
      <c r="J46" s="984"/>
      <c r="K46" s="984"/>
      <c r="L46" s="984"/>
      <c r="M46" s="984"/>
      <c r="N46" s="984"/>
      <c r="O46" s="984"/>
      <c r="P46" s="985" t="s">
        <v>616</v>
      </c>
      <c r="Q46" s="279"/>
      <c r="R46" s="984"/>
      <c r="S46" s="278"/>
      <c r="T46" s="989"/>
      <c r="U46" s="987"/>
      <c r="V46" s="990"/>
    </row>
    <row r="47" spans="1:22" ht="60" customHeight="1" x14ac:dyDescent="0.4">
      <c r="A47" s="979">
        <v>11</v>
      </c>
      <c r="B47" s="980"/>
      <c r="C47" s="981"/>
      <c r="D47" s="981"/>
      <c r="E47" s="982"/>
      <c r="F47" s="983"/>
      <c r="G47" s="982"/>
      <c r="H47" s="984"/>
      <c r="I47" s="984"/>
      <c r="J47" s="984"/>
      <c r="K47" s="984"/>
      <c r="L47" s="984"/>
      <c r="M47" s="984"/>
      <c r="N47" s="984"/>
      <c r="O47" s="984"/>
      <c r="P47" s="985" t="s">
        <v>616</v>
      </c>
      <c r="Q47" s="279"/>
      <c r="R47" s="984"/>
      <c r="S47" s="278"/>
      <c r="T47" s="989"/>
      <c r="U47" s="987"/>
      <c r="V47" s="990"/>
    </row>
    <row r="48" spans="1:22" ht="60" customHeight="1" x14ac:dyDescent="0.4">
      <c r="A48" s="979">
        <v>12</v>
      </c>
      <c r="B48" s="980"/>
      <c r="C48" s="981"/>
      <c r="D48" s="981"/>
      <c r="E48" s="982"/>
      <c r="F48" s="983"/>
      <c r="G48" s="982"/>
      <c r="H48" s="984"/>
      <c r="I48" s="984"/>
      <c r="J48" s="984"/>
      <c r="K48" s="984"/>
      <c r="L48" s="984"/>
      <c r="M48" s="984"/>
      <c r="N48" s="984"/>
      <c r="O48" s="984"/>
      <c r="P48" s="985" t="s">
        <v>616</v>
      </c>
      <c r="Q48" s="279"/>
      <c r="R48" s="984"/>
      <c r="S48" s="278"/>
      <c r="T48" s="989"/>
      <c r="U48" s="987"/>
      <c r="V48" s="990"/>
    </row>
    <row r="49" spans="1:22" ht="60" customHeight="1" x14ac:dyDescent="0.4">
      <c r="A49" s="979">
        <v>13</v>
      </c>
      <c r="B49" s="980"/>
      <c r="C49" s="981"/>
      <c r="D49" s="981"/>
      <c r="E49" s="982"/>
      <c r="F49" s="983"/>
      <c r="G49" s="982"/>
      <c r="H49" s="984"/>
      <c r="I49" s="984"/>
      <c r="J49" s="984"/>
      <c r="K49" s="984"/>
      <c r="L49" s="984"/>
      <c r="M49" s="984"/>
      <c r="N49" s="984"/>
      <c r="O49" s="984"/>
      <c r="P49" s="985" t="s">
        <v>616</v>
      </c>
      <c r="Q49" s="279"/>
      <c r="R49" s="984"/>
      <c r="S49" s="278"/>
      <c r="T49" s="989"/>
      <c r="U49" s="987"/>
      <c r="V49" s="990"/>
    </row>
    <row r="50" spans="1:22" ht="60" customHeight="1" x14ac:dyDescent="0.4">
      <c r="A50" s="979">
        <v>14</v>
      </c>
      <c r="B50" s="980"/>
      <c r="C50" s="981"/>
      <c r="D50" s="981"/>
      <c r="E50" s="982"/>
      <c r="F50" s="983"/>
      <c r="G50" s="982"/>
      <c r="H50" s="984"/>
      <c r="I50" s="984"/>
      <c r="J50" s="984"/>
      <c r="K50" s="984"/>
      <c r="L50" s="984"/>
      <c r="M50" s="984"/>
      <c r="N50" s="984"/>
      <c r="O50" s="984"/>
      <c r="P50" s="985" t="s">
        <v>616</v>
      </c>
      <c r="Q50" s="279"/>
      <c r="R50" s="984"/>
      <c r="S50" s="278"/>
      <c r="T50" s="989"/>
      <c r="U50" s="987"/>
      <c r="V50" s="990"/>
    </row>
    <row r="51" spans="1:22" ht="60" customHeight="1" x14ac:dyDescent="0.4">
      <c r="A51" s="979">
        <v>15</v>
      </c>
      <c r="B51" s="980"/>
      <c r="C51" s="981"/>
      <c r="D51" s="981"/>
      <c r="E51" s="982"/>
      <c r="F51" s="983"/>
      <c r="G51" s="982"/>
      <c r="H51" s="984"/>
      <c r="I51" s="984"/>
      <c r="J51" s="984"/>
      <c r="K51" s="984"/>
      <c r="L51" s="984"/>
      <c r="M51" s="984"/>
      <c r="N51" s="984"/>
      <c r="O51" s="984"/>
      <c r="P51" s="985" t="s">
        <v>616</v>
      </c>
      <c r="Q51" s="279"/>
      <c r="R51" s="984"/>
      <c r="S51" s="278"/>
      <c r="T51" s="989"/>
      <c r="U51" s="987"/>
      <c r="V51" s="990"/>
    </row>
    <row r="52" spans="1:22" ht="60" customHeight="1" x14ac:dyDescent="0.4">
      <c r="A52" s="979">
        <v>16</v>
      </c>
      <c r="B52" s="980"/>
      <c r="C52" s="981"/>
      <c r="D52" s="981"/>
      <c r="E52" s="982"/>
      <c r="F52" s="983"/>
      <c r="G52" s="982"/>
      <c r="H52" s="984"/>
      <c r="I52" s="984"/>
      <c r="J52" s="984"/>
      <c r="K52" s="984"/>
      <c r="L52" s="984"/>
      <c r="M52" s="984"/>
      <c r="N52" s="984"/>
      <c r="O52" s="984"/>
      <c r="P52" s="985" t="s">
        <v>616</v>
      </c>
      <c r="Q52" s="279"/>
      <c r="R52" s="984"/>
      <c r="S52" s="278"/>
      <c r="T52" s="989"/>
      <c r="U52" s="987"/>
      <c r="V52" s="990"/>
    </row>
    <row r="53" spans="1:22" ht="60" customHeight="1" x14ac:dyDescent="0.4">
      <c r="A53" s="979">
        <v>17</v>
      </c>
      <c r="B53" s="980"/>
      <c r="C53" s="981"/>
      <c r="D53" s="981"/>
      <c r="E53" s="982"/>
      <c r="F53" s="983"/>
      <c r="G53" s="982"/>
      <c r="H53" s="984"/>
      <c r="I53" s="984"/>
      <c r="J53" s="984"/>
      <c r="K53" s="984"/>
      <c r="L53" s="984"/>
      <c r="M53" s="984"/>
      <c r="N53" s="984"/>
      <c r="O53" s="984"/>
      <c r="P53" s="985" t="s">
        <v>616</v>
      </c>
      <c r="Q53" s="279"/>
      <c r="R53" s="984"/>
      <c r="S53" s="278"/>
      <c r="T53" s="989"/>
      <c r="U53" s="987"/>
      <c r="V53" s="990"/>
    </row>
    <row r="54" spans="1:22" ht="60" customHeight="1" x14ac:dyDescent="0.4">
      <c r="A54" s="979">
        <v>18</v>
      </c>
      <c r="B54" s="980"/>
      <c r="C54" s="981"/>
      <c r="D54" s="981"/>
      <c r="E54" s="982"/>
      <c r="F54" s="983"/>
      <c r="G54" s="982"/>
      <c r="H54" s="984"/>
      <c r="I54" s="984"/>
      <c r="J54" s="984"/>
      <c r="K54" s="984"/>
      <c r="L54" s="984"/>
      <c r="M54" s="984"/>
      <c r="N54" s="984"/>
      <c r="O54" s="984"/>
      <c r="P54" s="985" t="s">
        <v>616</v>
      </c>
      <c r="Q54" s="279"/>
      <c r="R54" s="984"/>
      <c r="S54" s="278"/>
      <c r="T54" s="989"/>
      <c r="U54" s="987"/>
      <c r="V54" s="990"/>
    </row>
    <row r="55" spans="1:22" ht="60" customHeight="1" x14ac:dyDescent="0.4">
      <c r="A55" s="979">
        <v>19</v>
      </c>
      <c r="B55" s="980"/>
      <c r="C55" s="981"/>
      <c r="D55" s="981"/>
      <c r="E55" s="982"/>
      <c r="F55" s="983"/>
      <c r="G55" s="982"/>
      <c r="H55" s="984"/>
      <c r="I55" s="984"/>
      <c r="J55" s="984"/>
      <c r="K55" s="984"/>
      <c r="L55" s="984"/>
      <c r="M55" s="984"/>
      <c r="N55" s="984"/>
      <c r="O55" s="984"/>
      <c r="P55" s="985" t="s">
        <v>616</v>
      </c>
      <c r="Q55" s="279"/>
      <c r="R55" s="984"/>
      <c r="S55" s="278"/>
      <c r="T55" s="989"/>
      <c r="U55" s="987"/>
      <c r="V55" s="990"/>
    </row>
    <row r="56" spans="1:22" ht="60" customHeight="1" x14ac:dyDescent="0.4">
      <c r="A56" s="979">
        <v>20</v>
      </c>
      <c r="B56" s="980"/>
      <c r="C56" s="981"/>
      <c r="D56" s="981"/>
      <c r="E56" s="982"/>
      <c r="F56" s="983"/>
      <c r="G56" s="982"/>
      <c r="H56" s="984"/>
      <c r="I56" s="984"/>
      <c r="J56" s="984"/>
      <c r="K56" s="984"/>
      <c r="L56" s="984"/>
      <c r="M56" s="984"/>
      <c r="N56" s="984"/>
      <c r="O56" s="984"/>
      <c r="P56" s="985" t="s">
        <v>616</v>
      </c>
      <c r="Q56" s="279"/>
      <c r="R56" s="984"/>
      <c r="S56" s="278"/>
      <c r="T56" s="989"/>
      <c r="U56" s="987"/>
      <c r="V56" s="990"/>
    </row>
    <row r="57" spans="1:22" ht="60" customHeight="1" x14ac:dyDescent="0.4">
      <c r="A57" s="979">
        <v>21</v>
      </c>
      <c r="B57" s="980"/>
      <c r="C57" s="981"/>
      <c r="D57" s="981"/>
      <c r="E57" s="982"/>
      <c r="F57" s="983"/>
      <c r="G57" s="982"/>
      <c r="H57" s="984"/>
      <c r="I57" s="984"/>
      <c r="J57" s="984"/>
      <c r="K57" s="984"/>
      <c r="L57" s="984"/>
      <c r="M57" s="984"/>
      <c r="N57" s="984"/>
      <c r="O57" s="984"/>
      <c r="P57" s="985" t="s">
        <v>616</v>
      </c>
      <c r="Q57" s="279"/>
      <c r="R57" s="984"/>
      <c r="S57" s="278"/>
      <c r="T57" s="989"/>
      <c r="U57" s="987"/>
      <c r="V57" s="990"/>
    </row>
    <row r="58" spans="1:22" ht="60" customHeight="1" x14ac:dyDescent="0.4">
      <c r="A58" s="979">
        <v>22</v>
      </c>
      <c r="B58" s="980"/>
      <c r="C58" s="981"/>
      <c r="D58" s="981"/>
      <c r="E58" s="982"/>
      <c r="F58" s="983"/>
      <c r="G58" s="982"/>
      <c r="H58" s="984"/>
      <c r="I58" s="984"/>
      <c r="J58" s="984"/>
      <c r="K58" s="984"/>
      <c r="L58" s="984"/>
      <c r="M58" s="984"/>
      <c r="N58" s="984"/>
      <c r="O58" s="984"/>
      <c r="P58" s="985" t="s">
        <v>616</v>
      </c>
      <c r="Q58" s="279"/>
      <c r="R58" s="984"/>
      <c r="S58" s="278"/>
      <c r="T58" s="989"/>
      <c r="U58" s="987"/>
      <c r="V58" s="990"/>
    </row>
    <row r="59" spans="1:22" ht="60" customHeight="1" x14ac:dyDescent="0.4">
      <c r="A59" s="979">
        <v>23</v>
      </c>
      <c r="B59" s="980"/>
      <c r="C59" s="981"/>
      <c r="D59" s="981"/>
      <c r="E59" s="982"/>
      <c r="F59" s="983"/>
      <c r="G59" s="982"/>
      <c r="H59" s="984"/>
      <c r="I59" s="984"/>
      <c r="J59" s="984"/>
      <c r="K59" s="984"/>
      <c r="L59" s="984"/>
      <c r="M59" s="984"/>
      <c r="N59" s="984"/>
      <c r="O59" s="984"/>
      <c r="P59" s="985" t="s">
        <v>616</v>
      </c>
      <c r="Q59" s="279"/>
      <c r="R59" s="984"/>
      <c r="S59" s="278"/>
      <c r="T59" s="989"/>
      <c r="U59" s="987"/>
      <c r="V59" s="990"/>
    </row>
    <row r="60" spans="1:22" ht="60" customHeight="1" x14ac:dyDescent="0.4">
      <c r="A60" s="979">
        <v>24</v>
      </c>
      <c r="B60" s="980"/>
      <c r="C60" s="981"/>
      <c r="D60" s="981"/>
      <c r="E60" s="982"/>
      <c r="F60" s="983"/>
      <c r="G60" s="982"/>
      <c r="H60" s="984"/>
      <c r="I60" s="984"/>
      <c r="J60" s="984"/>
      <c r="K60" s="984"/>
      <c r="L60" s="984"/>
      <c r="M60" s="984"/>
      <c r="N60" s="984"/>
      <c r="O60" s="984"/>
      <c r="P60" s="985" t="s">
        <v>616</v>
      </c>
      <c r="Q60" s="279"/>
      <c r="R60" s="984"/>
      <c r="S60" s="278"/>
      <c r="T60" s="989"/>
      <c r="U60" s="987"/>
      <c r="V60" s="990"/>
    </row>
    <row r="61" spans="1:22" ht="60" customHeight="1" x14ac:dyDescent="0.4">
      <c r="A61" s="979">
        <v>25</v>
      </c>
      <c r="B61" s="980"/>
      <c r="C61" s="981"/>
      <c r="D61" s="981"/>
      <c r="E61" s="982"/>
      <c r="F61" s="983"/>
      <c r="G61" s="982"/>
      <c r="H61" s="984"/>
      <c r="I61" s="984"/>
      <c r="J61" s="984"/>
      <c r="K61" s="984"/>
      <c r="L61" s="984"/>
      <c r="M61" s="984"/>
      <c r="N61" s="984"/>
      <c r="O61" s="984"/>
      <c r="P61" s="985" t="s">
        <v>616</v>
      </c>
      <c r="Q61" s="279"/>
      <c r="R61" s="984"/>
      <c r="S61" s="278"/>
      <c r="T61" s="989"/>
      <c r="U61" s="987"/>
      <c r="V61" s="990"/>
    </row>
    <row r="62" spans="1:22" ht="60" customHeight="1" x14ac:dyDescent="0.4">
      <c r="A62" s="979">
        <v>26</v>
      </c>
      <c r="B62" s="980"/>
      <c r="C62" s="981"/>
      <c r="D62" s="981"/>
      <c r="E62" s="982"/>
      <c r="F62" s="983"/>
      <c r="G62" s="982"/>
      <c r="H62" s="984"/>
      <c r="I62" s="984"/>
      <c r="J62" s="984"/>
      <c r="K62" s="984"/>
      <c r="L62" s="984"/>
      <c r="M62" s="984"/>
      <c r="N62" s="984"/>
      <c r="O62" s="984"/>
      <c r="P62" s="985" t="s">
        <v>616</v>
      </c>
      <c r="Q62" s="279"/>
      <c r="R62" s="984"/>
      <c r="S62" s="278"/>
      <c r="T62" s="989"/>
      <c r="U62" s="987"/>
      <c r="V62" s="990"/>
    </row>
    <row r="63" spans="1:22" ht="60" customHeight="1" x14ac:dyDescent="0.4">
      <c r="A63" s="979">
        <v>27</v>
      </c>
      <c r="B63" s="980"/>
      <c r="C63" s="981"/>
      <c r="D63" s="981"/>
      <c r="E63" s="982"/>
      <c r="F63" s="983"/>
      <c r="G63" s="982"/>
      <c r="H63" s="984"/>
      <c r="I63" s="984"/>
      <c r="J63" s="984"/>
      <c r="K63" s="984"/>
      <c r="L63" s="984"/>
      <c r="M63" s="984"/>
      <c r="N63" s="984"/>
      <c r="O63" s="984"/>
      <c r="P63" s="985" t="s">
        <v>616</v>
      </c>
      <c r="Q63" s="279"/>
      <c r="R63" s="984"/>
      <c r="S63" s="278"/>
      <c r="T63" s="989"/>
      <c r="U63" s="987"/>
      <c r="V63" s="990"/>
    </row>
    <row r="64" spans="1:22" ht="60" customHeight="1" x14ac:dyDescent="0.4">
      <c r="A64" s="979">
        <v>28</v>
      </c>
      <c r="B64" s="980"/>
      <c r="C64" s="981"/>
      <c r="D64" s="981"/>
      <c r="E64" s="982"/>
      <c r="F64" s="983"/>
      <c r="G64" s="982"/>
      <c r="H64" s="984"/>
      <c r="I64" s="984"/>
      <c r="J64" s="984"/>
      <c r="K64" s="984"/>
      <c r="L64" s="984"/>
      <c r="M64" s="984"/>
      <c r="N64" s="984"/>
      <c r="O64" s="984"/>
      <c r="P64" s="985" t="s">
        <v>616</v>
      </c>
      <c r="Q64" s="279"/>
      <c r="R64" s="984"/>
      <c r="S64" s="278"/>
      <c r="T64" s="989"/>
      <c r="U64" s="987"/>
      <c r="V64" s="990"/>
    </row>
    <row r="65" spans="1:22" ht="60" customHeight="1" x14ac:dyDescent="0.4">
      <c r="A65" s="979">
        <v>29</v>
      </c>
      <c r="B65" s="980"/>
      <c r="C65" s="981"/>
      <c r="D65" s="981"/>
      <c r="E65" s="982"/>
      <c r="F65" s="983"/>
      <c r="G65" s="982"/>
      <c r="H65" s="984"/>
      <c r="I65" s="984"/>
      <c r="J65" s="984"/>
      <c r="K65" s="984"/>
      <c r="L65" s="984"/>
      <c r="M65" s="984"/>
      <c r="N65" s="984"/>
      <c r="O65" s="984"/>
      <c r="P65" s="985" t="s">
        <v>616</v>
      </c>
      <c r="Q65" s="279"/>
      <c r="R65" s="984"/>
      <c r="S65" s="278"/>
      <c r="T65" s="989"/>
      <c r="U65" s="987"/>
      <c r="V65" s="990"/>
    </row>
    <row r="66" spans="1:22" ht="60" customHeight="1" thickBot="1" x14ac:dyDescent="0.45">
      <c r="A66" s="979">
        <v>30</v>
      </c>
      <c r="B66" s="980"/>
      <c r="C66" s="981"/>
      <c r="D66" s="981"/>
      <c r="E66" s="982"/>
      <c r="F66" s="983"/>
      <c r="G66" s="982"/>
      <c r="H66" s="984"/>
      <c r="I66" s="984"/>
      <c r="J66" s="984"/>
      <c r="K66" s="984"/>
      <c r="L66" s="984"/>
      <c r="M66" s="984"/>
      <c r="N66" s="984"/>
      <c r="O66" s="984"/>
      <c r="P66" s="985" t="s">
        <v>616</v>
      </c>
      <c r="Q66" s="277"/>
      <c r="R66" s="276"/>
      <c r="S66" s="275"/>
      <c r="T66" s="989"/>
      <c r="U66" s="987"/>
      <c r="V66" s="990"/>
    </row>
    <row r="67" spans="1:22" ht="29.25" customHeight="1" thickTop="1" x14ac:dyDescent="0.4">
      <c r="C67" s="274"/>
      <c r="D67" s="46"/>
      <c r="E67" s="75" t="s">
        <v>577</v>
      </c>
      <c r="F67" s="960">
        <f>SUM(F37:F66)</f>
        <v>0</v>
      </c>
      <c r="V67" s="246">
        <f>SUM(V37:V66)</f>
        <v>0</v>
      </c>
    </row>
    <row r="68" spans="1:22" ht="29.25" customHeight="1" x14ac:dyDescent="0.4">
      <c r="D68" s="46"/>
      <c r="E68" s="75" t="s">
        <v>578</v>
      </c>
      <c r="F68" s="960">
        <f>L22</f>
        <v>0</v>
      </c>
    </row>
    <row r="69" spans="1:22" ht="29.25" customHeight="1" x14ac:dyDescent="0.4">
      <c r="D69" s="46"/>
      <c r="E69" s="75" t="s">
        <v>579</v>
      </c>
      <c r="F69" s="991">
        <f>IF(F67=0,0,F67/F68)</f>
        <v>0</v>
      </c>
    </row>
    <row r="70" spans="1:22" ht="29.25" customHeight="1" x14ac:dyDescent="0.4">
      <c r="D70" s="46"/>
      <c r="E70" s="75" t="s">
        <v>580</v>
      </c>
      <c r="F70" s="252"/>
      <c r="J70" s="41"/>
      <c r="K70" s="41"/>
      <c r="L70" s="41"/>
      <c r="M70" s="41"/>
      <c r="U70" s="246"/>
    </row>
    <row r="71" spans="1:22" ht="20.25" customHeight="1" x14ac:dyDescent="0.4">
      <c r="D71" s="3"/>
      <c r="J71" s="41"/>
      <c r="K71" s="41"/>
      <c r="L71" s="41"/>
      <c r="M71" s="41"/>
      <c r="U71" s="246"/>
    </row>
    <row r="72" spans="1:22" ht="15.75" customHeight="1" x14ac:dyDescent="0.4">
      <c r="D72" s="3"/>
      <c r="J72" s="41"/>
      <c r="K72" s="41"/>
      <c r="L72" s="41"/>
      <c r="M72" s="41"/>
      <c r="U72" s="246"/>
    </row>
    <row r="73" spans="1:22" ht="20.25" customHeight="1" x14ac:dyDescent="0.4">
      <c r="D73" s="3"/>
    </row>
    <row r="74" spans="1:22" ht="20.25" customHeight="1" x14ac:dyDescent="0.4">
      <c r="U74" s="273"/>
    </row>
  </sheetData>
  <sheetProtection insertRows="0"/>
  <mergeCells count="53">
    <mergeCell ref="Q10:T11"/>
    <mergeCell ref="B12:D13"/>
    <mergeCell ref="E12:G13"/>
    <mergeCell ref="H12:J13"/>
    <mergeCell ref="A2:U2"/>
    <mergeCell ref="A4:L4"/>
    <mergeCell ref="B5:M6"/>
    <mergeCell ref="O5:T9"/>
    <mergeCell ref="B8:D9"/>
    <mergeCell ref="E8:M9"/>
    <mergeCell ref="B10:D11"/>
    <mergeCell ref="E10:G11"/>
    <mergeCell ref="H10:J11"/>
    <mergeCell ref="K10:M11"/>
    <mergeCell ref="O10:P11"/>
    <mergeCell ref="E14:G14"/>
    <mergeCell ref="K14:M14"/>
    <mergeCell ref="B19:G19"/>
    <mergeCell ref="H19:T19"/>
    <mergeCell ref="Q12:T13"/>
    <mergeCell ref="V33:V35"/>
    <mergeCell ref="H34:I35"/>
    <mergeCell ref="J34:S34"/>
    <mergeCell ref="T34:T35"/>
    <mergeCell ref="J35:P35"/>
    <mergeCell ref="H33:T33"/>
    <mergeCell ref="Q35:S35"/>
    <mergeCell ref="L23:O23"/>
    <mergeCell ref="J24:K24"/>
    <mergeCell ref="L24:O24"/>
    <mergeCell ref="A1:U1"/>
    <mergeCell ref="U33:U36"/>
    <mergeCell ref="A20:A25"/>
    <mergeCell ref="B20:G25"/>
    <mergeCell ref="G33:G36"/>
    <mergeCell ref="U20:U25"/>
    <mergeCell ref="J21:K21"/>
    <mergeCell ref="L21:O21"/>
    <mergeCell ref="J22:K22"/>
    <mergeCell ref="L22:O22"/>
    <mergeCell ref="J23:K23"/>
    <mergeCell ref="K12:M13"/>
    <mergeCell ref="O12:P13"/>
    <mergeCell ref="B26:G26"/>
    <mergeCell ref="H26:T26"/>
    <mergeCell ref="A33:A36"/>
    <mergeCell ref="B33:B36"/>
    <mergeCell ref="C33:C36"/>
    <mergeCell ref="D33:D36"/>
    <mergeCell ref="E33:E36"/>
    <mergeCell ref="F33:F36"/>
    <mergeCell ref="A27:A28"/>
    <mergeCell ref="B28:G28"/>
  </mergeCells>
  <dataValidations count="3">
    <dataValidation type="list" allowBlank="1" showInputMessage="1" showErrorMessage="1" promptTitle="Select from drop-down list" prompt="Zoom out to 100% for larger font" sqref="P37:P66" xr:uid="{00000000-0002-0000-0600-000000000000}">
      <formula1>"Please select, Sea, Air, Land, Courier, Hand-Carried"</formula1>
    </dataValidation>
    <dataValidation type="list" allowBlank="1" showInputMessage="1" showErrorMessage="1" promptTitle="Select from drop-down list" prompt="Zoom out to 100% for larger font" sqref="H26:T26" xr:uid="{00000000-0002-0000-0600-000001000000}">
      <formula1>"Select from drop-down list, Yes: there is missing invoice number, No: there is no missing invoice number, Not applicable"</formula1>
    </dataValidation>
    <dataValidation operator="equal" allowBlank="1" showInputMessage="1" showErrorMessage="1" promptTitle="What is a zero-rated supply?" prompt="Zero-rated supply refers to goods which are exported or international services rendered. GST is to be charged at 0%" sqref="E33:E36" xr:uid="{00000000-0002-0000-0600-000002000000}"/>
  </dataValidations>
  <pageMargins left="0.35433070866141736" right="0.35433070866141736" top="0.39370078740157483" bottom="0.47244094488188981" header="0.23622047244094491" footer="0.15748031496062992"/>
  <headerFooter>
    <oddFooter>&amp;L&amp;20GSTF28ACAPREVD
GST/FORM030/1123/ACAP&amp;C&amp;20Page &amp;P of &amp;N</oddFooter>
  </headerFooter>
  <rowBreaks count="2" manualBreakCount="2">
    <brk id="29" max="16383" man="1"/>
    <brk id="56" max="21"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pageSetUpPr fitToPage="1"/>
  </sheetPr>
  <dimension ref="A1:AG80"/>
  <sheetViews>
    <sheetView showGridLines="0" zoomScale="55" zoomScaleNormal="55" zoomScaleSheetLayoutView="55" workbookViewId="0">
      <selection sqref="A1:Q1"/>
    </sheetView>
  </sheetViews>
  <sheetFormatPr defaultColWidth="3.1796875" defaultRowHeight="20.25" customHeight="1" x14ac:dyDescent="0.4"/>
  <cols>
    <col min="1" max="1" width="10.54296875" style="246" customWidth="1"/>
    <col min="2" max="2" width="16.81640625" style="41" customWidth="1"/>
    <col min="3" max="3" width="23.81640625" style="41" bestFit="1" customWidth="1"/>
    <col min="4" max="4" width="44.81640625" style="41" customWidth="1"/>
    <col min="5" max="5" width="28.81640625" style="41" customWidth="1"/>
    <col min="6" max="6" width="27.81640625" style="41" customWidth="1"/>
    <col min="7" max="7" width="26" style="41" customWidth="1"/>
    <col min="8" max="8" width="12.1796875" style="41" customWidth="1"/>
    <col min="9" max="9" width="14.1796875" style="41" customWidth="1"/>
    <col min="10" max="13" width="11.81640625" style="246" customWidth="1"/>
    <col min="14" max="14" width="37.1796875" style="41" customWidth="1"/>
    <col min="15" max="15" width="19.81640625" style="41" customWidth="1"/>
    <col min="16" max="16" width="28.1796875" style="41" customWidth="1"/>
    <col min="17" max="17" width="49.1796875" style="41" customWidth="1"/>
    <col min="18" max="18" width="26.1796875" style="41" customWidth="1"/>
    <col min="19" max="16384" width="3.1796875" style="41"/>
  </cols>
  <sheetData>
    <row r="1" spans="1:21" s="463" customFormat="1" ht="26.15" customHeight="1" x14ac:dyDescent="0.4">
      <c r="A1" s="1793" t="s">
        <v>437</v>
      </c>
      <c r="B1" s="1793"/>
      <c r="C1" s="1793"/>
      <c r="D1" s="1793"/>
      <c r="E1" s="1793"/>
      <c r="F1" s="1793"/>
      <c r="G1" s="1793"/>
      <c r="H1" s="1793"/>
      <c r="I1" s="1793"/>
      <c r="J1" s="1793"/>
      <c r="K1" s="1793"/>
      <c r="L1" s="1793"/>
      <c r="M1" s="1793"/>
      <c r="N1" s="1793"/>
      <c r="O1" s="1793"/>
      <c r="P1" s="1793"/>
      <c r="Q1" s="1793"/>
      <c r="R1" s="464"/>
      <c r="S1" s="464"/>
      <c r="T1" s="464"/>
      <c r="U1" s="464"/>
    </row>
    <row r="2" spans="1:21" ht="48" customHeight="1" x14ac:dyDescent="0.4">
      <c r="A2" s="1982" t="s">
        <v>617</v>
      </c>
      <c r="B2" s="1983"/>
      <c r="C2" s="1983"/>
      <c r="D2" s="1983"/>
      <c r="E2" s="1983"/>
      <c r="F2" s="1983"/>
      <c r="G2" s="1983"/>
      <c r="H2" s="1983"/>
      <c r="I2" s="1983"/>
      <c r="J2" s="1983"/>
      <c r="K2" s="1983"/>
      <c r="L2" s="1983"/>
      <c r="M2" s="1983"/>
      <c r="N2" s="1983"/>
      <c r="O2" s="1983"/>
      <c r="P2" s="1983"/>
      <c r="Q2" s="1983"/>
      <c r="R2" s="272"/>
      <c r="S2" s="272"/>
      <c r="T2" s="272"/>
    </row>
    <row r="3" spans="1:21" ht="8.25" customHeight="1" x14ac:dyDescent="0.4">
      <c r="A3" s="299"/>
      <c r="B3" s="299"/>
      <c r="C3" s="299"/>
      <c r="D3" s="299"/>
      <c r="E3" s="299"/>
      <c r="F3" s="299"/>
      <c r="G3" s="299"/>
      <c r="H3" s="299"/>
      <c r="I3" s="299"/>
      <c r="J3" s="299"/>
      <c r="K3" s="299"/>
      <c r="L3" s="299"/>
      <c r="M3" s="299"/>
      <c r="N3" s="299"/>
      <c r="O3" s="299"/>
      <c r="P3" s="299"/>
      <c r="Q3" s="298"/>
      <c r="R3" s="290"/>
      <c r="S3" s="297"/>
      <c r="T3" s="297"/>
    </row>
    <row r="4" spans="1:21" ht="20.25" customHeight="1" x14ac:dyDescent="0.4">
      <c r="A4" s="1741"/>
      <c r="B4" s="1741"/>
      <c r="C4" s="1741"/>
      <c r="D4" s="1741"/>
      <c r="E4" s="1741"/>
      <c r="F4" s="1741"/>
      <c r="G4" s="1741"/>
      <c r="H4" s="1741"/>
      <c r="I4" s="1741"/>
      <c r="J4" s="1741"/>
      <c r="K4" s="1741"/>
      <c r="L4" s="1741"/>
      <c r="M4" s="284"/>
      <c r="N4" s="284"/>
      <c r="O4" s="287"/>
      <c r="P4" s="287"/>
      <c r="Q4" s="287"/>
      <c r="R4" s="287"/>
      <c r="S4" s="285"/>
      <c r="T4" s="285"/>
    </row>
    <row r="5" spans="1:21" ht="20.25" customHeight="1" x14ac:dyDescent="0.4">
      <c r="A5" s="111"/>
      <c r="B5" s="1984" t="s">
        <v>618</v>
      </c>
      <c r="C5" s="1984"/>
      <c r="D5" s="1984"/>
      <c r="E5" s="1984"/>
      <c r="F5" s="1984"/>
      <c r="G5" s="1984"/>
      <c r="H5" s="1984"/>
      <c r="I5" s="1984"/>
      <c r="J5" s="1984"/>
      <c r="K5" s="1984"/>
      <c r="L5" s="1984"/>
      <c r="M5" s="1984"/>
      <c r="N5" s="1984"/>
      <c r="O5" s="1984"/>
      <c r="P5" s="1984"/>
      <c r="Q5" s="1984"/>
      <c r="R5" s="287"/>
      <c r="S5" s="285"/>
      <c r="T5" s="285"/>
    </row>
    <row r="6" spans="1:21" ht="20.25" customHeight="1" x14ac:dyDescent="0.4">
      <c r="A6" s="111"/>
      <c r="B6" s="1984"/>
      <c r="C6" s="1984"/>
      <c r="D6" s="1984"/>
      <c r="E6" s="1984"/>
      <c r="F6" s="1984"/>
      <c r="G6" s="1984"/>
      <c r="H6" s="1984"/>
      <c r="I6" s="1984"/>
      <c r="J6" s="1984"/>
      <c r="K6" s="1984"/>
      <c r="L6" s="1984"/>
      <c r="M6" s="1984"/>
      <c r="N6" s="1984"/>
      <c r="O6" s="1984"/>
      <c r="P6" s="1984"/>
      <c r="Q6" s="1984"/>
      <c r="R6" s="287"/>
      <c r="S6" s="285"/>
      <c r="T6" s="285"/>
    </row>
    <row r="7" spans="1:21" ht="20.25" customHeight="1" x14ac:dyDescent="0.4">
      <c r="A7" s="111"/>
      <c r="B7" s="1984"/>
      <c r="C7" s="1984"/>
      <c r="D7" s="1984"/>
      <c r="E7" s="1984"/>
      <c r="F7" s="1984"/>
      <c r="G7" s="1984"/>
      <c r="H7" s="1984"/>
      <c r="I7" s="1984"/>
      <c r="J7" s="1984"/>
      <c r="K7" s="1984"/>
      <c r="L7" s="1984"/>
      <c r="M7" s="1984"/>
      <c r="N7" s="1984"/>
      <c r="O7" s="1984"/>
      <c r="P7" s="1984"/>
      <c r="Q7" s="1984"/>
      <c r="R7" s="287"/>
      <c r="S7" s="285"/>
      <c r="T7" s="285"/>
    </row>
    <row r="8" spans="1:21" ht="20.25" customHeight="1" x14ac:dyDescent="0.4">
      <c r="A8" s="111"/>
      <c r="B8" s="296"/>
      <c r="C8" s="265"/>
      <c r="D8" s="265"/>
      <c r="E8" s="265"/>
      <c r="F8" s="265"/>
      <c r="G8" s="265"/>
      <c r="H8" s="265"/>
      <c r="I8" s="265"/>
      <c r="J8" s="265"/>
      <c r="K8" s="265"/>
      <c r="L8" s="265"/>
      <c r="M8" s="265"/>
      <c r="N8" s="265"/>
      <c r="O8" s="265"/>
      <c r="P8" s="265"/>
      <c r="R8" s="287"/>
      <c r="S8" s="285"/>
      <c r="T8" s="285"/>
    </row>
    <row r="9" spans="1:21" ht="20.25" customHeight="1" x14ac:dyDescent="0.4">
      <c r="A9" s="111"/>
      <c r="B9" s="1985" t="s">
        <v>442</v>
      </c>
      <c r="C9" s="1985"/>
      <c r="D9" s="1985"/>
      <c r="E9" s="1985"/>
      <c r="F9" s="1985"/>
      <c r="G9" s="1985"/>
      <c r="H9" s="1985"/>
      <c r="I9" s="1985"/>
      <c r="J9" s="1985"/>
      <c r="K9" s="1985"/>
      <c r="L9" s="1985"/>
      <c r="M9" s="1985"/>
      <c r="N9" s="1985"/>
      <c r="O9" s="1986" t="s">
        <v>619</v>
      </c>
      <c r="P9" s="1986"/>
      <c r="Q9" s="1986"/>
      <c r="R9" s="287"/>
      <c r="S9" s="285"/>
      <c r="T9" s="285"/>
    </row>
    <row r="10" spans="1:21" ht="20.25" customHeight="1" x14ac:dyDescent="0.4">
      <c r="A10" s="111"/>
      <c r="B10" s="1985"/>
      <c r="C10" s="1985"/>
      <c r="D10" s="1985"/>
      <c r="E10" s="1985"/>
      <c r="F10" s="1985"/>
      <c r="G10" s="1985"/>
      <c r="H10" s="1985"/>
      <c r="I10" s="1985"/>
      <c r="J10" s="1985"/>
      <c r="K10" s="1985"/>
      <c r="L10" s="1985"/>
      <c r="M10" s="1985"/>
      <c r="N10" s="1985"/>
      <c r="O10" s="1986"/>
      <c r="P10" s="1986"/>
      <c r="Q10" s="1986"/>
      <c r="R10" s="287"/>
      <c r="S10" s="285"/>
      <c r="T10" s="285"/>
    </row>
    <row r="11" spans="1:21" ht="20.25" customHeight="1" x14ac:dyDescent="0.4">
      <c r="A11" s="111"/>
      <c r="B11" s="111"/>
      <c r="C11" s="284"/>
      <c r="D11" s="284"/>
      <c r="E11" s="284"/>
      <c r="F11" s="284"/>
      <c r="G11" s="284"/>
      <c r="H11" s="284"/>
      <c r="I11" s="284"/>
      <c r="J11" s="284"/>
      <c r="K11" s="284"/>
      <c r="L11" s="284"/>
      <c r="M11" s="284"/>
      <c r="N11" s="284"/>
      <c r="O11" s="1986"/>
      <c r="P11" s="1986"/>
      <c r="Q11" s="1986"/>
      <c r="R11" s="287"/>
      <c r="S11" s="285"/>
      <c r="T11" s="285"/>
    </row>
    <row r="12" spans="1:21" ht="20.25" customHeight="1" x14ac:dyDescent="0.4">
      <c r="A12" s="111"/>
      <c r="B12" s="1743" t="s">
        <v>353</v>
      </c>
      <c r="C12" s="1744"/>
      <c r="D12" s="1745"/>
      <c r="E12" s="1974" t="str">
        <f>IF(ISBLANK('Appendix 2'!D7),"",'Appendix 2'!D7)</f>
        <v/>
      </c>
      <c r="F12" s="1978"/>
      <c r="G12" s="1978"/>
      <c r="H12" s="1978"/>
      <c r="I12" s="1978"/>
      <c r="J12" s="1978"/>
      <c r="K12" s="1978"/>
      <c r="L12" s="1975"/>
      <c r="M12" s="67"/>
      <c r="N12" s="294"/>
      <c r="O12" s="1986"/>
      <c r="P12" s="1986"/>
      <c r="Q12" s="1986"/>
      <c r="R12" s="287"/>
      <c r="S12" s="285"/>
      <c r="T12" s="285"/>
    </row>
    <row r="13" spans="1:21" ht="20.25" customHeight="1" x14ac:dyDescent="0.4">
      <c r="A13" s="111"/>
      <c r="B13" s="1746"/>
      <c r="C13" s="1747"/>
      <c r="D13" s="1748"/>
      <c r="E13" s="1976"/>
      <c r="F13" s="1979"/>
      <c r="G13" s="1979"/>
      <c r="H13" s="1979"/>
      <c r="I13" s="1979"/>
      <c r="J13" s="1979"/>
      <c r="K13" s="1979"/>
      <c r="L13" s="1977"/>
      <c r="M13" s="67"/>
      <c r="N13" s="294"/>
      <c r="O13" s="1986"/>
      <c r="P13" s="1986"/>
      <c r="Q13" s="1986"/>
      <c r="R13" s="287"/>
      <c r="S13" s="285"/>
      <c r="T13" s="285"/>
    </row>
    <row r="14" spans="1:21" ht="20.25" customHeight="1" x14ac:dyDescent="0.4">
      <c r="A14" s="111"/>
      <c r="B14" s="1710" t="s">
        <v>359</v>
      </c>
      <c r="C14" s="1711"/>
      <c r="D14" s="1712"/>
      <c r="E14" s="1974" t="str">
        <f>IF(ISBLANK('Appendix 2'!D9),"",'Appendix 2'!D9)</f>
        <v/>
      </c>
      <c r="F14" s="1975"/>
      <c r="G14" s="1885" t="s">
        <v>360</v>
      </c>
      <c r="H14" s="1887"/>
      <c r="I14" s="1974"/>
      <c r="J14" s="1978"/>
      <c r="K14" s="1978"/>
      <c r="L14" s="1975"/>
      <c r="M14" s="69"/>
      <c r="N14" s="69"/>
      <c r="O14" s="1980" t="s">
        <v>445</v>
      </c>
      <c r="P14" s="1730"/>
      <c r="Q14" s="1732"/>
      <c r="R14" s="287"/>
      <c r="S14" s="285"/>
      <c r="T14" s="285"/>
    </row>
    <row r="15" spans="1:21" ht="20.25" customHeight="1" x14ac:dyDescent="0.4">
      <c r="A15" s="111"/>
      <c r="B15" s="1713"/>
      <c r="C15" s="1714"/>
      <c r="D15" s="1715"/>
      <c r="E15" s="1976"/>
      <c r="F15" s="1977"/>
      <c r="G15" s="1566"/>
      <c r="H15" s="1568"/>
      <c r="I15" s="1976"/>
      <c r="J15" s="1979"/>
      <c r="K15" s="1979"/>
      <c r="L15" s="1977"/>
      <c r="M15" s="69"/>
      <c r="N15" s="69"/>
      <c r="O15" s="1981"/>
      <c r="P15" s="1733"/>
      <c r="Q15" s="1735"/>
      <c r="R15" s="287"/>
      <c r="S15" s="285"/>
      <c r="T15" s="285"/>
    </row>
    <row r="16" spans="1:21" ht="20.25" customHeight="1" x14ac:dyDescent="0.4">
      <c r="A16" s="111"/>
      <c r="B16" s="1710" t="s">
        <v>355</v>
      </c>
      <c r="C16" s="1711"/>
      <c r="D16" s="1712"/>
      <c r="E16" s="1974" t="str">
        <f>IF(ISBLANK('Appendix 2'!D11),"",'Appendix 2'!D11)</f>
        <v/>
      </c>
      <c r="F16" s="1975"/>
      <c r="G16" s="1885" t="s">
        <v>362</v>
      </c>
      <c r="H16" s="1887"/>
      <c r="I16" s="1974"/>
      <c r="J16" s="1978"/>
      <c r="K16" s="1978"/>
      <c r="L16" s="1975"/>
      <c r="M16" s="41"/>
      <c r="O16" s="1980" t="s">
        <v>620</v>
      </c>
      <c r="P16" s="1730"/>
      <c r="Q16" s="1732"/>
      <c r="R16" s="287"/>
      <c r="S16" s="285"/>
      <c r="T16" s="285"/>
    </row>
    <row r="17" spans="1:33" ht="24.75" customHeight="1" x14ac:dyDescent="0.4">
      <c r="A17" s="111"/>
      <c r="B17" s="1713"/>
      <c r="C17" s="1714"/>
      <c r="D17" s="1715"/>
      <c r="E17" s="1976"/>
      <c r="F17" s="1977"/>
      <c r="G17" s="1566"/>
      <c r="H17" s="1568"/>
      <c r="I17" s="1976"/>
      <c r="J17" s="1979"/>
      <c r="K17" s="1979"/>
      <c r="L17" s="1977"/>
      <c r="M17" s="41"/>
      <c r="O17" s="1981"/>
      <c r="P17" s="1733"/>
      <c r="Q17" s="1735"/>
      <c r="R17" s="287"/>
      <c r="S17" s="285"/>
      <c r="T17" s="285"/>
      <c r="AE17" s="1952"/>
      <c r="AF17" s="1952"/>
      <c r="AG17" s="1952"/>
    </row>
    <row r="18" spans="1:33" ht="25.5" customHeight="1" x14ac:dyDescent="0.4">
      <c r="A18" s="114"/>
      <c r="B18" s="114"/>
      <c r="C18" s="42"/>
      <c r="D18" s="42"/>
      <c r="E18" s="42" t="s">
        <v>363</v>
      </c>
      <c r="F18" s="42"/>
      <c r="G18" s="42"/>
      <c r="I18" s="1575" t="s">
        <v>364</v>
      </c>
      <c r="J18" s="1575"/>
      <c r="K18" s="1575"/>
      <c r="L18" s="1575"/>
      <c r="M18" s="41"/>
      <c r="R18" s="42"/>
      <c r="AE18" s="1952"/>
      <c r="AF18" s="1952"/>
      <c r="AG18" s="1952"/>
    </row>
    <row r="19" spans="1:33" ht="25.5" customHeight="1" x14ac:dyDescent="0.4">
      <c r="A19" s="114"/>
      <c r="B19" s="114"/>
      <c r="C19" s="42"/>
      <c r="D19" s="42"/>
      <c r="E19" s="42"/>
      <c r="F19" s="280"/>
      <c r="G19" s="280"/>
      <c r="H19" s="280"/>
      <c r="I19" s="42"/>
      <c r="J19" s="115"/>
      <c r="K19" s="115"/>
      <c r="L19" s="490"/>
      <c r="M19" s="490"/>
      <c r="N19" s="490"/>
      <c r="R19" s="42"/>
      <c r="AE19" s="1952"/>
      <c r="AF19" s="1952"/>
      <c r="AG19" s="1952"/>
    </row>
    <row r="20" spans="1:33" ht="25.5" customHeight="1" x14ac:dyDescent="0.5">
      <c r="A20" s="282" t="s">
        <v>621</v>
      </c>
      <c r="J20" s="41"/>
      <c r="K20" s="41"/>
      <c r="L20" s="41"/>
      <c r="M20" s="41"/>
    </row>
    <row r="21" spans="1:33" s="1155" customFormat="1" ht="20.149999999999999" customHeight="1" x14ac:dyDescent="0.4">
      <c r="A21" s="46" t="s">
        <v>449</v>
      </c>
      <c r="B21" s="1154"/>
      <c r="C21" s="1154"/>
      <c r="E21" s="1154"/>
      <c r="F21" s="1154"/>
      <c r="G21" s="1154"/>
      <c r="H21" s="1154"/>
      <c r="I21" s="1154"/>
      <c r="J21" s="1154"/>
      <c r="K21" s="1154"/>
      <c r="L21" s="1154"/>
      <c r="M21" s="1154"/>
      <c r="N21" s="1154"/>
      <c r="O21" s="1154"/>
      <c r="P21" s="1154"/>
      <c r="Q21" s="1154"/>
      <c r="R21" s="1154"/>
      <c r="S21" s="1154"/>
      <c r="T21" s="1154"/>
      <c r="U21" s="1154"/>
      <c r="V21" s="1154"/>
      <c r="W21" s="1154"/>
      <c r="X21" s="1154"/>
      <c r="Y21" s="1154"/>
      <c r="Z21" s="1154"/>
      <c r="AA21" s="1154"/>
      <c r="AB21" s="1154"/>
      <c r="AC21" s="1154"/>
      <c r="AD21" s="1154"/>
      <c r="AE21" s="1154"/>
    </row>
    <row r="22" spans="1:33" s="1129" customFormat="1" ht="20.149999999999999" customHeight="1" x14ac:dyDescent="0.4">
      <c r="A22" s="1127"/>
      <c r="B22" s="1128"/>
      <c r="C22" s="1128"/>
      <c r="E22" s="1128"/>
      <c r="F22" s="1128"/>
      <c r="G22" s="1128"/>
      <c r="H22" s="1128"/>
      <c r="I22" s="1128"/>
      <c r="J22" s="1128"/>
      <c r="K22" s="1128"/>
      <c r="L22" s="1128"/>
      <c r="M22" s="1128"/>
      <c r="N22" s="1128"/>
      <c r="O22" s="1128"/>
      <c r="P22" s="1128"/>
      <c r="Q22" s="1128"/>
      <c r="R22" s="1128"/>
      <c r="S22" s="1128"/>
      <c r="T22" s="1128"/>
      <c r="U22" s="1128"/>
      <c r="V22" s="1128"/>
      <c r="W22" s="1128"/>
      <c r="X22" s="1128"/>
      <c r="Y22" s="1128"/>
      <c r="Z22" s="1128"/>
      <c r="AA22" s="1128"/>
      <c r="AB22" s="1128"/>
      <c r="AC22" s="1128"/>
      <c r="AD22" s="1128"/>
      <c r="AE22" s="1128"/>
    </row>
    <row r="23" spans="1:33" ht="61.5" customHeight="1" x14ac:dyDescent="0.4">
      <c r="A23" s="992" t="s">
        <v>622</v>
      </c>
      <c r="B23" s="1953" t="s">
        <v>623</v>
      </c>
      <c r="C23" s="1954"/>
      <c r="D23" s="1954"/>
      <c r="E23" s="1954"/>
      <c r="F23" s="1954"/>
      <c r="G23" s="1955"/>
      <c r="H23" s="1956" t="s">
        <v>587</v>
      </c>
      <c r="I23" s="1957"/>
      <c r="J23" s="1957"/>
      <c r="K23" s="1957"/>
      <c r="L23" s="1957"/>
      <c r="M23" s="1957"/>
      <c r="N23" s="1957"/>
      <c r="O23" s="1956" t="s">
        <v>453</v>
      </c>
      <c r="P23" s="1957"/>
      <c r="Q23" s="1958"/>
    </row>
    <row r="24" spans="1:33" ht="24.65" customHeight="1" x14ac:dyDescent="0.4">
      <c r="A24" s="1751" t="s">
        <v>454</v>
      </c>
      <c r="B24" s="1815" t="s">
        <v>624</v>
      </c>
      <c r="C24" s="1816"/>
      <c r="D24" s="1816"/>
      <c r="E24" s="1816"/>
      <c r="F24" s="1816"/>
      <c r="G24" s="1817"/>
      <c r="H24" s="966"/>
      <c r="I24" s="262" t="s">
        <v>456</v>
      </c>
      <c r="J24" s="262"/>
      <c r="K24" s="261"/>
      <c r="L24" s="261"/>
      <c r="M24" s="261"/>
      <c r="N24" s="49"/>
      <c r="O24" s="1967"/>
      <c r="P24" s="1968"/>
      <c r="Q24" s="1969"/>
    </row>
    <row r="25" spans="1:33" ht="20.149999999999999" customHeight="1" x14ac:dyDescent="0.4">
      <c r="A25" s="1752"/>
      <c r="B25" s="1840"/>
      <c r="C25" s="1841"/>
      <c r="D25" s="1841"/>
      <c r="E25" s="1841"/>
      <c r="F25" s="1841"/>
      <c r="G25" s="1842"/>
      <c r="H25" s="55"/>
      <c r="I25" s="1832"/>
      <c r="J25" s="1973"/>
      <c r="K25" s="1846" t="s">
        <v>625</v>
      </c>
      <c r="L25" s="1847"/>
      <c r="M25" s="1848"/>
      <c r="N25" s="49"/>
      <c r="O25" s="1967"/>
      <c r="P25" s="1968"/>
      <c r="Q25" s="1969"/>
    </row>
    <row r="26" spans="1:33" ht="39" customHeight="1" x14ac:dyDescent="0.4">
      <c r="A26" s="1752"/>
      <c r="B26" s="1840"/>
      <c r="C26" s="1841"/>
      <c r="D26" s="1841"/>
      <c r="E26" s="1841"/>
      <c r="F26" s="1841"/>
      <c r="G26" s="1842"/>
      <c r="H26" s="55"/>
      <c r="I26" s="1959" t="s">
        <v>463</v>
      </c>
      <c r="J26" s="1960"/>
      <c r="K26" s="1961"/>
      <c r="L26" s="1962"/>
      <c r="M26" s="1963"/>
      <c r="N26" s="293" t="s">
        <v>626</v>
      </c>
      <c r="O26" s="1967"/>
      <c r="P26" s="1968"/>
      <c r="Q26" s="1969"/>
    </row>
    <row r="27" spans="1:33" ht="33" customHeight="1" x14ac:dyDescent="0.4">
      <c r="A27" s="1752"/>
      <c r="B27" s="1840"/>
      <c r="C27" s="1841"/>
      <c r="D27" s="1841"/>
      <c r="E27" s="1841"/>
      <c r="F27" s="1841"/>
      <c r="G27" s="1842"/>
      <c r="H27" s="55"/>
      <c r="I27" s="1959" t="s">
        <v>464</v>
      </c>
      <c r="J27" s="1960"/>
      <c r="K27" s="1961"/>
      <c r="L27" s="1962"/>
      <c r="M27" s="1963"/>
      <c r="N27" s="292" t="s">
        <v>627</v>
      </c>
      <c r="O27" s="1967"/>
      <c r="P27" s="1968"/>
      <c r="Q27" s="1969"/>
    </row>
    <row r="28" spans="1:33" ht="33" customHeight="1" x14ac:dyDescent="0.4">
      <c r="A28" s="1752"/>
      <c r="B28" s="1840"/>
      <c r="C28" s="1841"/>
      <c r="D28" s="1841"/>
      <c r="E28" s="1841"/>
      <c r="F28" s="1841"/>
      <c r="G28" s="1842"/>
      <c r="H28" s="55"/>
      <c r="I28" s="1959" t="s">
        <v>471</v>
      </c>
      <c r="J28" s="1960"/>
      <c r="K28" s="1964" t="str">
        <f>IF(ISBLANK(K26),"",(K26-K27))</f>
        <v/>
      </c>
      <c r="L28" s="1965"/>
      <c r="M28" s="1966"/>
      <c r="N28" s="49"/>
      <c r="O28" s="1967"/>
      <c r="P28" s="1968"/>
      <c r="Q28" s="1969"/>
    </row>
    <row r="29" spans="1:33" ht="15" customHeight="1" x14ac:dyDescent="0.4">
      <c r="A29" s="1753"/>
      <c r="B29" s="1829"/>
      <c r="C29" s="1830"/>
      <c r="D29" s="1830"/>
      <c r="E29" s="1830"/>
      <c r="F29" s="1830"/>
      <c r="G29" s="1831"/>
      <c r="H29" s="968"/>
      <c r="I29" s="49"/>
      <c r="J29" s="49"/>
      <c r="K29" s="49"/>
      <c r="L29" s="49"/>
      <c r="M29" s="49"/>
      <c r="N29" s="49"/>
      <c r="O29" s="1970"/>
      <c r="P29" s="1971"/>
      <c r="Q29" s="1972"/>
    </row>
    <row r="30" spans="1:33" s="46" customFormat="1" ht="110.25" customHeight="1" x14ac:dyDescent="0.35">
      <c r="A30" s="928" t="s">
        <v>472</v>
      </c>
      <c r="B30" s="1946" t="s">
        <v>628</v>
      </c>
      <c r="C30" s="1947"/>
      <c r="D30" s="1947"/>
      <c r="E30" s="1947"/>
      <c r="F30" s="1947"/>
      <c r="G30" s="1948"/>
      <c r="H30" s="1818" t="s">
        <v>439</v>
      </c>
      <c r="I30" s="1819"/>
      <c r="J30" s="1819"/>
      <c r="K30" s="1819"/>
      <c r="L30" s="1819"/>
      <c r="M30" s="1819"/>
      <c r="N30" s="1820"/>
      <c r="O30" s="1949"/>
      <c r="P30" s="1950"/>
      <c r="Q30" s="1951"/>
    </row>
    <row r="31" spans="1:33" s="46" customFormat="1" ht="150.75" customHeight="1" x14ac:dyDescent="0.35">
      <c r="A31" s="928" t="s">
        <v>474</v>
      </c>
      <c r="B31" s="1674" t="s">
        <v>629</v>
      </c>
      <c r="C31" s="1675"/>
      <c r="D31" s="1675"/>
      <c r="E31" s="1675"/>
      <c r="F31" s="1675"/>
      <c r="G31" s="1676"/>
      <c r="H31" s="1818" t="s">
        <v>439</v>
      </c>
      <c r="I31" s="1819"/>
      <c r="J31" s="1819"/>
      <c r="K31" s="1819"/>
      <c r="L31" s="1819"/>
      <c r="M31" s="1819"/>
      <c r="N31" s="1820"/>
      <c r="O31" s="1949"/>
      <c r="P31" s="1950"/>
      <c r="Q31" s="1951"/>
    </row>
    <row r="32" spans="1:33" s="46" customFormat="1" ht="108" customHeight="1" x14ac:dyDescent="0.35">
      <c r="A32" s="928" t="s">
        <v>476</v>
      </c>
      <c r="B32" s="1946" t="s">
        <v>630</v>
      </c>
      <c r="C32" s="1947"/>
      <c r="D32" s="1947"/>
      <c r="E32" s="1947"/>
      <c r="F32" s="1947"/>
      <c r="G32" s="1948"/>
      <c r="H32" s="1818" t="s">
        <v>439</v>
      </c>
      <c r="I32" s="1819"/>
      <c r="J32" s="1819"/>
      <c r="K32" s="1819"/>
      <c r="L32" s="1819"/>
      <c r="M32" s="1819"/>
      <c r="N32" s="1820"/>
      <c r="O32" s="1949"/>
      <c r="P32" s="1950"/>
      <c r="Q32" s="1951"/>
    </row>
    <row r="33" spans="1:31" s="46" customFormat="1" ht="237.75" customHeight="1" x14ac:dyDescent="0.35">
      <c r="A33" s="928" t="s">
        <v>478</v>
      </c>
      <c r="B33" s="1946" t="s">
        <v>631</v>
      </c>
      <c r="C33" s="1947"/>
      <c r="D33" s="1947"/>
      <c r="E33" s="1947"/>
      <c r="F33" s="1947"/>
      <c r="G33" s="1948"/>
      <c r="H33" s="1818" t="s">
        <v>439</v>
      </c>
      <c r="I33" s="1819"/>
      <c r="J33" s="1819"/>
      <c r="K33" s="1819"/>
      <c r="L33" s="1819"/>
      <c r="M33" s="1819"/>
      <c r="N33" s="1820"/>
      <c r="O33" s="1949"/>
      <c r="P33" s="1950"/>
      <c r="Q33" s="1951"/>
    </row>
    <row r="34" spans="1:31" ht="20.25" customHeight="1" x14ac:dyDescent="0.4">
      <c r="A34" s="1913" t="s">
        <v>632</v>
      </c>
      <c r="B34" s="788" t="s">
        <v>498</v>
      </c>
      <c r="C34" s="870"/>
      <c r="D34" s="870"/>
      <c r="E34" s="870"/>
      <c r="F34" s="870"/>
      <c r="G34" s="993"/>
      <c r="H34" s="570"/>
      <c r="I34" s="570"/>
      <c r="J34" s="570"/>
      <c r="K34" s="570"/>
      <c r="L34" s="570"/>
      <c r="M34" s="570"/>
      <c r="N34" s="570"/>
      <c r="O34" s="49"/>
      <c r="P34" s="49"/>
    </row>
    <row r="35" spans="1:31" ht="25.5" customHeight="1" x14ac:dyDescent="0.4">
      <c r="A35" s="1914"/>
      <c r="B35" s="1829" t="s">
        <v>499</v>
      </c>
      <c r="C35" s="1830"/>
      <c r="D35" s="1830"/>
      <c r="E35" s="1830"/>
      <c r="F35" s="1830"/>
      <c r="G35" s="1831"/>
      <c r="H35" s="570"/>
      <c r="I35" s="570"/>
      <c r="J35" s="570"/>
      <c r="K35" s="570"/>
      <c r="L35" s="570"/>
      <c r="M35" s="570"/>
      <c r="N35" s="570"/>
      <c r="O35" s="49"/>
      <c r="P35" s="49"/>
    </row>
    <row r="36" spans="1:31" ht="20.25" customHeight="1" x14ac:dyDescent="0.4">
      <c r="A36" s="41"/>
      <c r="J36" s="41"/>
      <c r="K36" s="41"/>
      <c r="L36" s="41"/>
      <c r="M36" s="41"/>
    </row>
    <row r="37" spans="1:31" ht="25.5" customHeight="1" x14ac:dyDescent="0.5">
      <c r="A37" s="282" t="s">
        <v>633</v>
      </c>
      <c r="O37" s="59"/>
      <c r="P37" s="59"/>
      <c r="R37" s="1919" t="s">
        <v>512</v>
      </c>
    </row>
    <row r="38" spans="1:31" ht="15.75" customHeight="1" x14ac:dyDescent="0.5">
      <c r="A38" s="282"/>
      <c r="O38" s="59"/>
      <c r="P38" s="59"/>
      <c r="R38" s="1920"/>
    </row>
    <row r="39" spans="1:31" s="3" customFormat="1" ht="20.25" customHeight="1" x14ac:dyDescent="0.4">
      <c r="A39" s="46" t="s">
        <v>449</v>
      </c>
      <c r="B39" s="41"/>
      <c r="C39" s="41"/>
      <c r="E39" s="41"/>
      <c r="F39" s="41"/>
      <c r="G39" s="41"/>
      <c r="H39" s="41"/>
      <c r="I39" s="41"/>
      <c r="J39" s="41"/>
      <c r="K39" s="41"/>
      <c r="L39" s="41"/>
      <c r="M39" s="41"/>
      <c r="N39" s="41"/>
      <c r="O39" s="41"/>
      <c r="P39" s="41"/>
      <c r="Q39" s="41"/>
      <c r="R39" s="1920"/>
      <c r="S39" s="41"/>
      <c r="T39" s="41"/>
      <c r="U39" s="41"/>
      <c r="V39" s="41"/>
      <c r="W39" s="41"/>
      <c r="X39" s="41"/>
      <c r="Y39" s="41"/>
      <c r="Z39" s="41"/>
      <c r="AA39" s="41"/>
      <c r="AB39" s="41"/>
      <c r="AC39" s="41"/>
      <c r="AD39" s="41"/>
      <c r="AE39" s="41"/>
    </row>
    <row r="40" spans="1:31" ht="20.149999999999999" customHeight="1" x14ac:dyDescent="0.4">
      <c r="A40" s="8" t="s">
        <v>502</v>
      </c>
      <c r="J40" s="291"/>
      <c r="K40" s="291"/>
      <c r="L40" s="291"/>
      <c r="M40" s="291"/>
      <c r="N40" s="290"/>
      <c r="R40" s="1921"/>
    </row>
    <row r="41" spans="1:31" ht="51.65" customHeight="1" x14ac:dyDescent="0.4">
      <c r="A41" s="1922" t="s">
        <v>503</v>
      </c>
      <c r="B41" s="1924" t="s">
        <v>504</v>
      </c>
      <c r="C41" s="1922" t="s">
        <v>505</v>
      </c>
      <c r="D41" s="1926" t="s">
        <v>506</v>
      </c>
      <c r="E41" s="1927"/>
      <c r="F41" s="1924" t="s">
        <v>634</v>
      </c>
      <c r="G41" s="1930" t="s">
        <v>635</v>
      </c>
      <c r="H41" s="1931"/>
      <c r="I41" s="1932"/>
      <c r="J41" s="1936" t="s">
        <v>636</v>
      </c>
      <c r="K41" s="1937"/>
      <c r="L41" s="1937"/>
      <c r="M41" s="1937"/>
      <c r="N41" s="1938"/>
      <c r="O41" s="1926" t="s">
        <v>453</v>
      </c>
      <c r="P41" s="1939"/>
      <c r="Q41" s="1927"/>
      <c r="R41" s="1941" t="s">
        <v>535</v>
      </c>
    </row>
    <row r="42" spans="1:31" ht="84.75" customHeight="1" x14ac:dyDescent="0.4">
      <c r="A42" s="1923"/>
      <c r="B42" s="1925"/>
      <c r="C42" s="1923"/>
      <c r="D42" s="1928"/>
      <c r="E42" s="1929"/>
      <c r="F42" s="1925"/>
      <c r="G42" s="1933"/>
      <c r="H42" s="1934"/>
      <c r="I42" s="1935"/>
      <c r="J42" s="1943" t="s">
        <v>637</v>
      </c>
      <c r="K42" s="1944"/>
      <c r="L42" s="1944"/>
      <c r="M42" s="1945"/>
      <c r="N42" s="997" t="s">
        <v>638</v>
      </c>
      <c r="O42" s="1928"/>
      <c r="P42" s="1940"/>
      <c r="Q42" s="1929"/>
      <c r="R42" s="1942"/>
    </row>
    <row r="43" spans="1:31" ht="60" customHeight="1" x14ac:dyDescent="0.4">
      <c r="A43" s="979">
        <v>1</v>
      </c>
      <c r="B43" s="980"/>
      <c r="C43" s="981"/>
      <c r="D43" s="1915"/>
      <c r="E43" s="1916"/>
      <c r="F43" s="998"/>
      <c r="G43" s="1907"/>
      <c r="H43" s="1908"/>
      <c r="I43" s="1909"/>
      <c r="J43" s="1907"/>
      <c r="K43" s="1908"/>
      <c r="L43" s="1908"/>
      <c r="M43" s="1909"/>
      <c r="N43" s="1002"/>
      <c r="O43" s="1917"/>
      <c r="P43" s="1201"/>
      <c r="Q43" s="1918"/>
      <c r="R43" s="1003"/>
    </row>
    <row r="44" spans="1:31" ht="60" customHeight="1" x14ac:dyDescent="0.4">
      <c r="A44" s="979">
        <v>2</v>
      </c>
      <c r="B44" s="980"/>
      <c r="C44" s="981"/>
      <c r="D44" s="1915"/>
      <c r="E44" s="1916"/>
      <c r="F44" s="998"/>
      <c r="G44" s="1907"/>
      <c r="H44" s="1908"/>
      <c r="I44" s="1909"/>
      <c r="J44" s="1907"/>
      <c r="K44" s="1908"/>
      <c r="L44" s="1908"/>
      <c r="M44" s="1909"/>
      <c r="N44" s="984"/>
      <c r="O44" s="1910"/>
      <c r="P44" s="1911"/>
      <c r="Q44" s="1912"/>
      <c r="R44" s="990"/>
    </row>
    <row r="45" spans="1:31" ht="60" customHeight="1" x14ac:dyDescent="0.4">
      <c r="A45" s="979">
        <v>3</v>
      </c>
      <c r="B45" s="980"/>
      <c r="C45" s="981"/>
      <c r="D45" s="1915"/>
      <c r="E45" s="1916"/>
      <c r="F45" s="998"/>
      <c r="G45" s="1907"/>
      <c r="H45" s="1908"/>
      <c r="I45" s="1909"/>
      <c r="J45" s="1907"/>
      <c r="K45" s="1908"/>
      <c r="L45" s="1908"/>
      <c r="M45" s="1909"/>
      <c r="N45" s="984"/>
      <c r="O45" s="1910"/>
      <c r="P45" s="1911"/>
      <c r="Q45" s="1912"/>
      <c r="R45" s="990"/>
    </row>
    <row r="46" spans="1:31" ht="60" customHeight="1" x14ac:dyDescent="0.4">
      <c r="A46" s="979">
        <v>4</v>
      </c>
      <c r="B46" s="980"/>
      <c r="C46" s="981"/>
      <c r="D46" s="1915"/>
      <c r="E46" s="1916"/>
      <c r="F46" s="998"/>
      <c r="G46" s="1907"/>
      <c r="H46" s="1908"/>
      <c r="I46" s="1909"/>
      <c r="J46" s="1907"/>
      <c r="K46" s="1908"/>
      <c r="L46" s="1908"/>
      <c r="M46" s="1909"/>
      <c r="N46" s="984"/>
      <c r="O46" s="1910"/>
      <c r="P46" s="1911"/>
      <c r="Q46" s="1912"/>
      <c r="R46" s="990"/>
    </row>
    <row r="47" spans="1:31" ht="60" customHeight="1" x14ac:dyDescent="0.4">
      <c r="A47" s="979">
        <v>5</v>
      </c>
      <c r="B47" s="980"/>
      <c r="C47" s="981"/>
      <c r="D47" s="1915"/>
      <c r="E47" s="1916"/>
      <c r="F47" s="998"/>
      <c r="G47" s="1907"/>
      <c r="H47" s="1908"/>
      <c r="I47" s="1909"/>
      <c r="J47" s="1907"/>
      <c r="K47" s="1908"/>
      <c r="L47" s="1908"/>
      <c r="M47" s="1909"/>
      <c r="N47" s="984"/>
      <c r="O47" s="1910"/>
      <c r="P47" s="1911"/>
      <c r="Q47" s="1912"/>
      <c r="R47" s="990"/>
    </row>
    <row r="48" spans="1:31" ht="60" customHeight="1" x14ac:dyDescent="0.4">
      <c r="A48" s="979">
        <v>6</v>
      </c>
      <c r="B48" s="980"/>
      <c r="C48" s="981"/>
      <c r="D48" s="1915"/>
      <c r="E48" s="1916"/>
      <c r="F48" s="998"/>
      <c r="G48" s="1907"/>
      <c r="H48" s="1908"/>
      <c r="I48" s="1909"/>
      <c r="J48" s="1907"/>
      <c r="K48" s="1908"/>
      <c r="L48" s="1908"/>
      <c r="M48" s="1909"/>
      <c r="N48" s="984"/>
      <c r="O48" s="1910"/>
      <c r="P48" s="1911"/>
      <c r="Q48" s="1912"/>
      <c r="R48" s="990"/>
    </row>
    <row r="49" spans="1:18" ht="60" customHeight="1" x14ac:dyDescent="0.4">
      <c r="A49" s="979">
        <v>7</v>
      </c>
      <c r="B49" s="980"/>
      <c r="C49" s="981"/>
      <c r="D49" s="1915"/>
      <c r="E49" s="1916"/>
      <c r="F49" s="998"/>
      <c r="G49" s="1907"/>
      <c r="H49" s="1908"/>
      <c r="I49" s="1909"/>
      <c r="J49" s="1907"/>
      <c r="K49" s="1908"/>
      <c r="L49" s="1908"/>
      <c r="M49" s="1909"/>
      <c r="N49" s="984"/>
      <c r="O49" s="1910"/>
      <c r="P49" s="1911"/>
      <c r="Q49" s="1912"/>
      <c r="R49" s="990"/>
    </row>
    <row r="50" spans="1:18" ht="60" customHeight="1" x14ac:dyDescent="0.4">
      <c r="A50" s="979">
        <v>8</v>
      </c>
      <c r="B50" s="980"/>
      <c r="C50" s="981"/>
      <c r="D50" s="1915"/>
      <c r="E50" s="1916"/>
      <c r="F50" s="998"/>
      <c r="G50" s="1907"/>
      <c r="H50" s="1908"/>
      <c r="I50" s="1909"/>
      <c r="J50" s="1907"/>
      <c r="K50" s="1908"/>
      <c r="L50" s="1908"/>
      <c r="M50" s="1909"/>
      <c r="N50" s="984"/>
      <c r="O50" s="1910"/>
      <c r="P50" s="1911"/>
      <c r="Q50" s="1912"/>
      <c r="R50" s="990"/>
    </row>
    <row r="51" spans="1:18" ht="60" customHeight="1" x14ac:dyDescent="0.4">
      <c r="A51" s="979">
        <v>9</v>
      </c>
      <c r="B51" s="980"/>
      <c r="C51" s="981"/>
      <c r="D51" s="1915"/>
      <c r="E51" s="1916"/>
      <c r="F51" s="998"/>
      <c r="G51" s="1907"/>
      <c r="H51" s="1908"/>
      <c r="I51" s="1909"/>
      <c r="J51" s="1907"/>
      <c r="K51" s="1908"/>
      <c r="L51" s="1908"/>
      <c r="M51" s="1909"/>
      <c r="N51" s="984"/>
      <c r="O51" s="1910"/>
      <c r="P51" s="1911"/>
      <c r="Q51" s="1912"/>
      <c r="R51" s="990"/>
    </row>
    <row r="52" spans="1:18" ht="60" customHeight="1" x14ac:dyDescent="0.4">
      <c r="A52" s="979">
        <v>10</v>
      </c>
      <c r="B52" s="980"/>
      <c r="C52" s="981"/>
      <c r="D52" s="1915"/>
      <c r="E52" s="1916"/>
      <c r="F52" s="998"/>
      <c r="G52" s="1907"/>
      <c r="H52" s="1908"/>
      <c r="I52" s="1909"/>
      <c r="J52" s="1907"/>
      <c r="K52" s="1908"/>
      <c r="L52" s="1908"/>
      <c r="M52" s="1909"/>
      <c r="N52" s="984"/>
      <c r="O52" s="1910"/>
      <c r="P52" s="1911"/>
      <c r="Q52" s="1912"/>
      <c r="R52" s="990"/>
    </row>
    <row r="53" spans="1:18" ht="60" customHeight="1" x14ac:dyDescent="0.4">
      <c r="A53" s="979">
        <v>11</v>
      </c>
      <c r="B53" s="980"/>
      <c r="C53" s="981"/>
      <c r="D53" s="1915"/>
      <c r="E53" s="1916"/>
      <c r="F53" s="998"/>
      <c r="G53" s="1907"/>
      <c r="H53" s="1908"/>
      <c r="I53" s="1909"/>
      <c r="J53" s="1907"/>
      <c r="K53" s="1908"/>
      <c r="L53" s="1908"/>
      <c r="M53" s="1909"/>
      <c r="N53" s="984"/>
      <c r="O53" s="1910"/>
      <c r="P53" s="1911"/>
      <c r="Q53" s="1912"/>
      <c r="R53" s="990"/>
    </row>
    <row r="54" spans="1:18" ht="60" customHeight="1" x14ac:dyDescent="0.4">
      <c r="A54" s="979">
        <v>12</v>
      </c>
      <c r="B54" s="980"/>
      <c r="C54" s="981"/>
      <c r="D54" s="1915"/>
      <c r="E54" s="1916"/>
      <c r="F54" s="998"/>
      <c r="G54" s="1907"/>
      <c r="H54" s="1908"/>
      <c r="I54" s="1909"/>
      <c r="J54" s="1907"/>
      <c r="K54" s="1908"/>
      <c r="L54" s="1908"/>
      <c r="M54" s="1909"/>
      <c r="N54" s="984"/>
      <c r="O54" s="1910"/>
      <c r="P54" s="1911"/>
      <c r="Q54" s="1912"/>
      <c r="R54" s="990"/>
    </row>
    <row r="55" spans="1:18" ht="60" customHeight="1" x14ac:dyDescent="0.4">
      <c r="A55" s="979">
        <v>13</v>
      </c>
      <c r="B55" s="980"/>
      <c r="C55" s="981"/>
      <c r="D55" s="1915"/>
      <c r="E55" s="1916"/>
      <c r="F55" s="998"/>
      <c r="G55" s="1907"/>
      <c r="H55" s="1908"/>
      <c r="I55" s="1909"/>
      <c r="J55" s="1907"/>
      <c r="K55" s="1908"/>
      <c r="L55" s="1908"/>
      <c r="M55" s="1909"/>
      <c r="N55" s="984"/>
      <c r="O55" s="1910"/>
      <c r="P55" s="1911"/>
      <c r="Q55" s="1912"/>
      <c r="R55" s="990"/>
    </row>
    <row r="56" spans="1:18" ht="60" customHeight="1" x14ac:dyDescent="0.4">
      <c r="A56" s="979">
        <v>14</v>
      </c>
      <c r="B56" s="980"/>
      <c r="C56" s="981"/>
      <c r="D56" s="1915"/>
      <c r="E56" s="1916"/>
      <c r="F56" s="998"/>
      <c r="G56" s="1907"/>
      <c r="H56" s="1908"/>
      <c r="I56" s="1909"/>
      <c r="J56" s="1907"/>
      <c r="K56" s="1908"/>
      <c r="L56" s="1908"/>
      <c r="M56" s="1909"/>
      <c r="N56" s="984"/>
      <c r="O56" s="1910"/>
      <c r="P56" s="1911"/>
      <c r="Q56" s="1912"/>
      <c r="R56" s="990"/>
    </row>
    <row r="57" spans="1:18" ht="60" customHeight="1" x14ac:dyDescent="0.4">
      <c r="A57" s="979">
        <v>15</v>
      </c>
      <c r="B57" s="980"/>
      <c r="C57" s="981"/>
      <c r="D57" s="1915"/>
      <c r="E57" s="1916"/>
      <c r="F57" s="998"/>
      <c r="G57" s="1907"/>
      <c r="H57" s="1908"/>
      <c r="I57" s="1909"/>
      <c r="J57" s="1907"/>
      <c r="K57" s="1908"/>
      <c r="L57" s="1908"/>
      <c r="M57" s="1909"/>
      <c r="N57" s="984"/>
      <c r="O57" s="1910"/>
      <c r="P57" s="1911"/>
      <c r="Q57" s="1912"/>
      <c r="R57" s="990"/>
    </row>
    <row r="58" spans="1:18" ht="60" customHeight="1" x14ac:dyDescent="0.4">
      <c r="A58" s="979">
        <v>16</v>
      </c>
      <c r="B58" s="980"/>
      <c r="C58" s="981"/>
      <c r="D58" s="1915"/>
      <c r="E58" s="1916"/>
      <c r="F58" s="998"/>
      <c r="G58" s="1907"/>
      <c r="H58" s="1908"/>
      <c r="I58" s="1909"/>
      <c r="J58" s="1907"/>
      <c r="K58" s="1908"/>
      <c r="L58" s="1908"/>
      <c r="M58" s="1909"/>
      <c r="N58" s="984"/>
      <c r="O58" s="1910"/>
      <c r="P58" s="1911"/>
      <c r="Q58" s="1912"/>
      <c r="R58" s="990"/>
    </row>
    <row r="59" spans="1:18" ht="60" customHeight="1" x14ac:dyDescent="0.4">
      <c r="A59" s="979">
        <v>17</v>
      </c>
      <c r="B59" s="980"/>
      <c r="C59" s="981"/>
      <c r="D59" s="1915"/>
      <c r="E59" s="1916"/>
      <c r="F59" s="998"/>
      <c r="G59" s="1907"/>
      <c r="H59" s="1908"/>
      <c r="I59" s="1909"/>
      <c r="J59" s="1907"/>
      <c r="K59" s="1908"/>
      <c r="L59" s="1908"/>
      <c r="M59" s="1909"/>
      <c r="N59" s="984"/>
      <c r="O59" s="1910"/>
      <c r="P59" s="1911"/>
      <c r="Q59" s="1912"/>
      <c r="R59" s="990"/>
    </row>
    <row r="60" spans="1:18" ht="60" customHeight="1" x14ac:dyDescent="0.4">
      <c r="A60" s="979">
        <v>18</v>
      </c>
      <c r="B60" s="980"/>
      <c r="C60" s="981"/>
      <c r="D60" s="1915"/>
      <c r="E60" s="1916"/>
      <c r="F60" s="998"/>
      <c r="G60" s="1907"/>
      <c r="H60" s="1908"/>
      <c r="I60" s="1909"/>
      <c r="J60" s="1907"/>
      <c r="K60" s="1908"/>
      <c r="L60" s="1908"/>
      <c r="M60" s="1909"/>
      <c r="N60" s="984"/>
      <c r="O60" s="1910"/>
      <c r="P60" s="1911"/>
      <c r="Q60" s="1912"/>
      <c r="R60" s="990"/>
    </row>
    <row r="61" spans="1:18" ht="60" customHeight="1" x14ac:dyDescent="0.4">
      <c r="A61" s="979">
        <v>19</v>
      </c>
      <c r="B61" s="980"/>
      <c r="C61" s="981"/>
      <c r="D61" s="1915"/>
      <c r="E61" s="1916"/>
      <c r="F61" s="998"/>
      <c r="G61" s="1907"/>
      <c r="H61" s="1908"/>
      <c r="I61" s="1909"/>
      <c r="J61" s="1907"/>
      <c r="K61" s="1908"/>
      <c r="L61" s="1908"/>
      <c r="M61" s="1909"/>
      <c r="N61" s="984"/>
      <c r="O61" s="1910"/>
      <c r="P61" s="1911"/>
      <c r="Q61" s="1912"/>
      <c r="R61" s="990"/>
    </row>
    <row r="62" spans="1:18" ht="60" customHeight="1" x14ac:dyDescent="0.4">
      <c r="A62" s="979">
        <v>20</v>
      </c>
      <c r="B62" s="980"/>
      <c r="C62" s="981"/>
      <c r="D62" s="1915"/>
      <c r="E62" s="1916"/>
      <c r="F62" s="998"/>
      <c r="G62" s="1907"/>
      <c r="H62" s="1908"/>
      <c r="I62" s="1909"/>
      <c r="J62" s="1907"/>
      <c r="K62" s="1908"/>
      <c r="L62" s="1908"/>
      <c r="M62" s="1909"/>
      <c r="N62" s="984"/>
      <c r="O62" s="1910"/>
      <c r="P62" s="1911"/>
      <c r="Q62" s="1912"/>
      <c r="R62" s="990"/>
    </row>
    <row r="63" spans="1:18" ht="60" customHeight="1" x14ac:dyDescent="0.4">
      <c r="A63" s="979">
        <v>21</v>
      </c>
      <c r="B63" s="980"/>
      <c r="C63" s="981"/>
      <c r="D63" s="1915"/>
      <c r="E63" s="1916"/>
      <c r="F63" s="998"/>
      <c r="G63" s="1907"/>
      <c r="H63" s="1908"/>
      <c r="I63" s="1909"/>
      <c r="J63" s="1907"/>
      <c r="K63" s="1908"/>
      <c r="L63" s="1908"/>
      <c r="M63" s="1909"/>
      <c r="N63" s="984"/>
      <c r="O63" s="1910"/>
      <c r="P63" s="1911"/>
      <c r="Q63" s="1912"/>
      <c r="R63" s="990"/>
    </row>
    <row r="64" spans="1:18" ht="60" customHeight="1" x14ac:dyDescent="0.4">
      <c r="A64" s="979">
        <v>22</v>
      </c>
      <c r="B64" s="980"/>
      <c r="C64" s="981"/>
      <c r="D64" s="1915"/>
      <c r="E64" s="1916"/>
      <c r="F64" s="998"/>
      <c r="G64" s="1907"/>
      <c r="H64" s="1908"/>
      <c r="I64" s="1909"/>
      <c r="J64" s="1907"/>
      <c r="K64" s="1908"/>
      <c r="L64" s="1908"/>
      <c r="M64" s="1909"/>
      <c r="N64" s="984"/>
      <c r="O64" s="1910"/>
      <c r="P64" s="1911"/>
      <c r="Q64" s="1912"/>
      <c r="R64" s="990"/>
    </row>
    <row r="65" spans="1:18" ht="60" customHeight="1" x14ac:dyDescent="0.4">
      <c r="A65" s="979">
        <v>23</v>
      </c>
      <c r="B65" s="980"/>
      <c r="C65" s="981"/>
      <c r="D65" s="1915"/>
      <c r="E65" s="1916"/>
      <c r="F65" s="998"/>
      <c r="G65" s="1907"/>
      <c r="H65" s="1908"/>
      <c r="I65" s="1909"/>
      <c r="J65" s="1907"/>
      <c r="K65" s="1908"/>
      <c r="L65" s="1908"/>
      <c r="M65" s="1909"/>
      <c r="N65" s="984"/>
      <c r="O65" s="1910"/>
      <c r="P65" s="1911"/>
      <c r="Q65" s="1912"/>
      <c r="R65" s="990"/>
    </row>
    <row r="66" spans="1:18" ht="60" customHeight="1" x14ac:dyDescent="0.4">
      <c r="A66" s="979">
        <v>24</v>
      </c>
      <c r="B66" s="980"/>
      <c r="C66" s="981"/>
      <c r="D66" s="1915"/>
      <c r="E66" s="1916"/>
      <c r="F66" s="998"/>
      <c r="G66" s="1907"/>
      <c r="H66" s="1908"/>
      <c r="I66" s="1909"/>
      <c r="J66" s="1907"/>
      <c r="K66" s="1908"/>
      <c r="L66" s="1908"/>
      <c r="M66" s="1909"/>
      <c r="N66" s="984"/>
      <c r="O66" s="1910"/>
      <c r="P66" s="1911"/>
      <c r="Q66" s="1912"/>
      <c r="R66" s="990"/>
    </row>
    <row r="67" spans="1:18" ht="60" customHeight="1" x14ac:dyDescent="0.4">
      <c r="A67" s="979">
        <v>25</v>
      </c>
      <c r="B67" s="980"/>
      <c r="C67" s="981"/>
      <c r="D67" s="1915"/>
      <c r="E67" s="1916"/>
      <c r="F67" s="998"/>
      <c r="G67" s="1907"/>
      <c r="H67" s="1908"/>
      <c r="I67" s="1909"/>
      <c r="J67" s="1907"/>
      <c r="K67" s="1908"/>
      <c r="L67" s="1908"/>
      <c r="M67" s="1909"/>
      <c r="N67" s="984"/>
      <c r="O67" s="1910"/>
      <c r="P67" s="1911"/>
      <c r="Q67" s="1912"/>
      <c r="R67" s="990"/>
    </row>
    <row r="68" spans="1:18" ht="60" customHeight="1" x14ac:dyDescent="0.4">
      <c r="A68" s="979">
        <v>26</v>
      </c>
      <c r="B68" s="980"/>
      <c r="C68" s="981"/>
      <c r="D68" s="1915"/>
      <c r="E68" s="1916"/>
      <c r="F68" s="998"/>
      <c r="G68" s="1907"/>
      <c r="H68" s="1908"/>
      <c r="I68" s="1909"/>
      <c r="J68" s="1907"/>
      <c r="K68" s="1908"/>
      <c r="L68" s="1908"/>
      <c r="M68" s="1909"/>
      <c r="N68" s="984"/>
      <c r="O68" s="1910"/>
      <c r="P68" s="1911"/>
      <c r="Q68" s="1912"/>
      <c r="R68" s="990"/>
    </row>
    <row r="69" spans="1:18" ht="60" customHeight="1" x14ac:dyDescent="0.4">
      <c r="A69" s="979">
        <v>27</v>
      </c>
      <c r="B69" s="980"/>
      <c r="C69" s="981"/>
      <c r="D69" s="1915"/>
      <c r="E69" s="1916"/>
      <c r="F69" s="998"/>
      <c r="G69" s="1907"/>
      <c r="H69" s="1908"/>
      <c r="I69" s="1909"/>
      <c r="J69" s="1907"/>
      <c r="K69" s="1908"/>
      <c r="L69" s="1908"/>
      <c r="M69" s="1909"/>
      <c r="N69" s="984"/>
      <c r="O69" s="1910"/>
      <c r="P69" s="1911"/>
      <c r="Q69" s="1912"/>
      <c r="R69" s="990"/>
    </row>
    <row r="70" spans="1:18" ht="60" customHeight="1" x14ac:dyDescent="0.4">
      <c r="A70" s="979">
        <v>28</v>
      </c>
      <c r="B70" s="980"/>
      <c r="C70" s="981"/>
      <c r="D70" s="1915"/>
      <c r="E70" s="1916"/>
      <c r="F70" s="998"/>
      <c r="G70" s="1907"/>
      <c r="H70" s="1908"/>
      <c r="I70" s="1909"/>
      <c r="J70" s="1907"/>
      <c r="K70" s="1908"/>
      <c r="L70" s="1908"/>
      <c r="M70" s="1909"/>
      <c r="N70" s="984"/>
      <c r="O70" s="1910"/>
      <c r="P70" s="1911"/>
      <c r="Q70" s="1912"/>
      <c r="R70" s="990"/>
    </row>
    <row r="71" spans="1:18" ht="60" customHeight="1" x14ac:dyDescent="0.4">
      <c r="A71" s="979">
        <v>29</v>
      </c>
      <c r="B71" s="980"/>
      <c r="C71" s="981"/>
      <c r="D71" s="1915"/>
      <c r="E71" s="1916"/>
      <c r="F71" s="998"/>
      <c r="G71" s="1907"/>
      <c r="H71" s="1908"/>
      <c r="I71" s="1909"/>
      <c r="J71" s="1907"/>
      <c r="K71" s="1908"/>
      <c r="L71" s="1908"/>
      <c r="M71" s="1909"/>
      <c r="N71" s="984"/>
      <c r="O71" s="1910"/>
      <c r="P71" s="1911"/>
      <c r="Q71" s="1912"/>
      <c r="R71" s="990"/>
    </row>
    <row r="72" spans="1:18" ht="60" customHeight="1" x14ac:dyDescent="0.4">
      <c r="A72" s="979">
        <v>30</v>
      </c>
      <c r="B72" s="980"/>
      <c r="C72" s="981"/>
      <c r="D72" s="1915"/>
      <c r="E72" s="1916"/>
      <c r="F72" s="998"/>
      <c r="G72" s="1907"/>
      <c r="H72" s="1908"/>
      <c r="I72" s="1909"/>
      <c r="J72" s="1907"/>
      <c r="K72" s="1908"/>
      <c r="L72" s="1908"/>
      <c r="M72" s="1909"/>
      <c r="N72" s="984"/>
      <c r="O72" s="1910"/>
      <c r="P72" s="1911"/>
      <c r="Q72" s="1912"/>
      <c r="R72" s="990"/>
    </row>
    <row r="73" spans="1:18" ht="36.75" customHeight="1" x14ac:dyDescent="0.4">
      <c r="C73" s="274"/>
      <c r="E73" s="75" t="s">
        <v>577</v>
      </c>
      <c r="F73" s="960">
        <f>SUM(F43:F72)</f>
        <v>0</v>
      </c>
      <c r="R73" s="355">
        <f>SUM(R43:R72)</f>
        <v>0</v>
      </c>
    </row>
    <row r="74" spans="1:18" ht="36.75" customHeight="1" x14ac:dyDescent="0.4">
      <c r="E74" s="75" t="s">
        <v>578</v>
      </c>
      <c r="F74" s="960">
        <f>K26</f>
        <v>0</v>
      </c>
    </row>
    <row r="75" spans="1:18" ht="36.75" customHeight="1" x14ac:dyDescent="0.4">
      <c r="E75" s="75" t="s">
        <v>579</v>
      </c>
      <c r="F75" s="991">
        <f>IF(F73=0,0,F73/F74)</f>
        <v>0</v>
      </c>
    </row>
    <row r="76" spans="1:18" ht="36.75" customHeight="1" x14ac:dyDescent="0.4">
      <c r="E76" s="75" t="s">
        <v>580</v>
      </c>
      <c r="F76" s="252"/>
      <c r="G76" s="353"/>
      <c r="H76" s="46"/>
      <c r="I76" s="46"/>
      <c r="J76" s="490"/>
      <c r="K76" s="490"/>
      <c r="L76" s="490"/>
      <c r="O76" s="246"/>
      <c r="P76" s="246"/>
    </row>
    <row r="77" spans="1:18" ht="20.25" customHeight="1" x14ac:dyDescent="0.4">
      <c r="O77" s="246"/>
      <c r="P77" s="246"/>
    </row>
    <row r="78" spans="1:18" ht="15.75" customHeight="1" x14ac:dyDescent="0.4">
      <c r="O78" s="246"/>
      <c r="P78" s="246"/>
    </row>
    <row r="80" spans="1:18" ht="20.25" customHeight="1" x14ac:dyDescent="0.4">
      <c r="O80" s="273"/>
      <c r="P80" s="273"/>
    </row>
  </sheetData>
  <sheetProtection insertRows="0"/>
  <mergeCells count="181">
    <mergeCell ref="A2:Q2"/>
    <mergeCell ref="A4:L4"/>
    <mergeCell ref="B5:Q7"/>
    <mergeCell ref="B9:N10"/>
    <mergeCell ref="O9:Q13"/>
    <mergeCell ref="B12:D13"/>
    <mergeCell ref="E12:L13"/>
    <mergeCell ref="B14:D15"/>
    <mergeCell ref="E14:F15"/>
    <mergeCell ref="G14:H15"/>
    <mergeCell ref="I14:L15"/>
    <mergeCell ref="O14:O15"/>
    <mergeCell ref="P14:Q15"/>
    <mergeCell ref="A24:A29"/>
    <mergeCell ref="B24:G29"/>
    <mergeCell ref="O24:Q29"/>
    <mergeCell ref="I25:J25"/>
    <mergeCell ref="K25:M25"/>
    <mergeCell ref="B16:D17"/>
    <mergeCell ref="E16:F17"/>
    <mergeCell ref="G16:H17"/>
    <mergeCell ref="I16:L17"/>
    <mergeCell ref="O16:O17"/>
    <mergeCell ref="AE17:AG19"/>
    <mergeCell ref="I18:L18"/>
    <mergeCell ref="B23:G23"/>
    <mergeCell ref="H23:N23"/>
    <mergeCell ref="O23:Q23"/>
    <mergeCell ref="B32:G32"/>
    <mergeCell ref="H32:N32"/>
    <mergeCell ref="O32:Q32"/>
    <mergeCell ref="P16:Q17"/>
    <mergeCell ref="I26:J26"/>
    <mergeCell ref="K26:M26"/>
    <mergeCell ref="I27:J27"/>
    <mergeCell ref="K27:M27"/>
    <mergeCell ref="I28:J28"/>
    <mergeCell ref="K28:M28"/>
    <mergeCell ref="B33:G33"/>
    <mergeCell ref="H33:N33"/>
    <mergeCell ref="O33:Q33"/>
    <mergeCell ref="B30:G30"/>
    <mergeCell ref="H30:N30"/>
    <mergeCell ref="O30:Q30"/>
    <mergeCell ref="B31:G31"/>
    <mergeCell ref="H31:N31"/>
    <mergeCell ref="O31:Q31"/>
    <mergeCell ref="J46:M46"/>
    <mergeCell ref="O46:Q46"/>
    <mergeCell ref="D47:E47"/>
    <mergeCell ref="G47:I47"/>
    <mergeCell ref="J47:M47"/>
    <mergeCell ref="R37:R40"/>
    <mergeCell ref="A41:A42"/>
    <mergeCell ref="B41:B42"/>
    <mergeCell ref="C41:C42"/>
    <mergeCell ref="D41:E42"/>
    <mergeCell ref="F41:F42"/>
    <mergeCell ref="G41:I42"/>
    <mergeCell ref="J41:N41"/>
    <mergeCell ref="O41:Q42"/>
    <mergeCell ref="R41:R42"/>
    <mergeCell ref="J42:M42"/>
    <mergeCell ref="J53:M53"/>
    <mergeCell ref="D48:E48"/>
    <mergeCell ref="G48:I48"/>
    <mergeCell ref="J48:M48"/>
    <mergeCell ref="O48:Q48"/>
    <mergeCell ref="J58:M58"/>
    <mergeCell ref="O58:Q58"/>
    <mergeCell ref="D43:E43"/>
    <mergeCell ref="G43:I43"/>
    <mergeCell ref="J43:M43"/>
    <mergeCell ref="O43:Q43"/>
    <mergeCell ref="D44:E44"/>
    <mergeCell ref="G44:I44"/>
    <mergeCell ref="J44:M44"/>
    <mergeCell ref="O44:Q44"/>
    <mergeCell ref="G52:I52"/>
    <mergeCell ref="J52:M52"/>
    <mergeCell ref="O52:Q52"/>
    <mergeCell ref="D45:E45"/>
    <mergeCell ref="G45:I45"/>
    <mergeCell ref="J45:M45"/>
    <mergeCell ref="O45:Q45"/>
    <mergeCell ref="D46:E46"/>
    <mergeCell ref="G46:I46"/>
    <mergeCell ref="D59:E59"/>
    <mergeCell ref="G59:I59"/>
    <mergeCell ref="J59:M59"/>
    <mergeCell ref="O59:Q59"/>
    <mergeCell ref="O47:Q47"/>
    <mergeCell ref="D56:E56"/>
    <mergeCell ref="G56:I56"/>
    <mergeCell ref="J56:M56"/>
    <mergeCell ref="O56:Q56"/>
    <mergeCell ref="D49:E49"/>
    <mergeCell ref="G49:I49"/>
    <mergeCell ref="J49:M49"/>
    <mergeCell ref="O49:Q49"/>
    <mergeCell ref="D50:E50"/>
    <mergeCell ref="G50:I50"/>
    <mergeCell ref="J50:M50"/>
    <mergeCell ref="O50:Q50"/>
    <mergeCell ref="D51:E51"/>
    <mergeCell ref="G51:I51"/>
    <mergeCell ref="J51:M51"/>
    <mergeCell ref="O51:Q51"/>
    <mergeCell ref="D52:E52"/>
    <mergeCell ref="D53:E53"/>
    <mergeCell ref="G53:I53"/>
    <mergeCell ref="D72:E72"/>
    <mergeCell ref="G72:I72"/>
    <mergeCell ref="J72:M72"/>
    <mergeCell ref="O72:Q72"/>
    <mergeCell ref="D69:E69"/>
    <mergeCell ref="O68:Q68"/>
    <mergeCell ref="D65:E65"/>
    <mergeCell ref="G65:I65"/>
    <mergeCell ref="J65:M65"/>
    <mergeCell ref="O65:Q65"/>
    <mergeCell ref="D66:E66"/>
    <mergeCell ref="G66:I66"/>
    <mergeCell ref="J66:M66"/>
    <mergeCell ref="O66:Q66"/>
    <mergeCell ref="D67:E67"/>
    <mergeCell ref="D70:E70"/>
    <mergeCell ref="G70:I70"/>
    <mergeCell ref="J70:M70"/>
    <mergeCell ref="O70:Q70"/>
    <mergeCell ref="G68:I68"/>
    <mergeCell ref="O67:Q67"/>
    <mergeCell ref="D68:E68"/>
    <mergeCell ref="A1:Q1"/>
    <mergeCell ref="D71:E71"/>
    <mergeCell ref="G71:I71"/>
    <mergeCell ref="J71:M71"/>
    <mergeCell ref="O71:Q71"/>
    <mergeCell ref="D61:E61"/>
    <mergeCell ref="G61:I61"/>
    <mergeCell ref="J61:M61"/>
    <mergeCell ref="O61:Q61"/>
    <mergeCell ref="D62:E62"/>
    <mergeCell ref="G62:I62"/>
    <mergeCell ref="J62:M62"/>
    <mergeCell ref="O62:Q62"/>
    <mergeCell ref="D63:E63"/>
    <mergeCell ref="G63:I63"/>
    <mergeCell ref="J63:M63"/>
    <mergeCell ref="O63:Q63"/>
    <mergeCell ref="D64:E64"/>
    <mergeCell ref="D60:E60"/>
    <mergeCell ref="G60:I60"/>
    <mergeCell ref="J60:M60"/>
    <mergeCell ref="O60:Q60"/>
    <mergeCell ref="O53:Q53"/>
    <mergeCell ref="D54:E54"/>
    <mergeCell ref="G64:I64"/>
    <mergeCell ref="J64:M64"/>
    <mergeCell ref="G67:I67"/>
    <mergeCell ref="J67:M67"/>
    <mergeCell ref="J68:M68"/>
    <mergeCell ref="G69:I69"/>
    <mergeCell ref="J69:M69"/>
    <mergeCell ref="O69:Q69"/>
    <mergeCell ref="A34:A35"/>
    <mergeCell ref="B35:G35"/>
    <mergeCell ref="G54:I54"/>
    <mergeCell ref="J54:M54"/>
    <mergeCell ref="O54:Q54"/>
    <mergeCell ref="D55:E55"/>
    <mergeCell ref="G55:I55"/>
    <mergeCell ref="J55:M55"/>
    <mergeCell ref="O55:Q55"/>
    <mergeCell ref="O64:Q64"/>
    <mergeCell ref="D57:E57"/>
    <mergeCell ref="G57:I57"/>
    <mergeCell ref="J57:M57"/>
    <mergeCell ref="O57:Q57"/>
    <mergeCell ref="D58:E58"/>
    <mergeCell ref="G58:I58"/>
  </mergeCells>
  <dataValidations count="5">
    <dataValidation operator="equal" allowBlank="1" showInputMessage="1" showErrorMessage="1" promptTitle="What is an exempt supply?" prompt="Exempt supply refers to supplies where there is no GST levied" sqref="G41:I42" xr:uid="{00000000-0002-0000-0700-000000000000}"/>
    <dataValidation type="list" allowBlank="1" showInputMessage="1" showErrorMessage="1" promptTitle="Select from drop-down list" prompt="Zoom out to 100% for larger font" sqref="H33:N33" xr:uid="{79D663A3-36CB-404B-BB3D-9DA3E859C960}">
      <formula1>"Select from drop-down list, Yes: GST treatment applied correctly and all exempt supplies reported, No: GST treatment not applied correctly and/or not all exempt supplies reported, Not applicable"</formula1>
    </dataValidation>
    <dataValidation type="list" allowBlank="1" showInputMessage="1" showErrorMessage="1" promptTitle="Select from drop-down list" prompt="Zoom out to 100% for larger font" sqref="H32:N32" xr:uid="{4AE4BF4A-95E7-48C4-881A-A4E3F698777A}">
      <formula1>"Select from drop-down list, Yes: value reported correctly, No: value not reported correctly, Not applicable"</formula1>
    </dataValidation>
    <dataValidation type="list" allowBlank="1" showInputMessage="1" showErrorMessage="1" promptTitle="Select from drop-down list" prompt="Zoom out to 100% for larger font" sqref="H30:N30" xr:uid="{AAF2073C-EFCA-4CCF-BAD4-80D18C41B31D}">
      <formula1>"Select from drop-down list, Yes: there is missing invoice number, No: there is no missing invoice number, Not applicable"</formula1>
    </dataValidation>
    <dataValidation type="list" allowBlank="1" showInputMessage="1" showErrorMessage="1" promptTitle="Select from drop-down list" prompt="Zoom out to 100% for larger font" sqref="H31:N31" xr:uid="{212E9D8C-8F03-4703-A2FE-5D6C0FF98270}">
      <formula1>"Select from drop-down list, Yes: I have reduced the Sales Amount based on the credit note received/ debit note issued, No: there is no tranaction that reduces the Sales Amount, Others: Please specify in Remarks column"</formula1>
    </dataValidation>
  </dataValidations>
  <pageMargins left="0.35433070866141736" right="0.35433070866141736" top="0.39370078740157483" bottom="0.47244094488188981" header="0.23622047244094491" footer="0.15748031496062992"/>
  <headerFooter>
    <oddFooter>&amp;L&amp;20GSTF28ACAPREVD
GST/FORM030/1123/ACAP&amp;C&amp;20Page &amp;P of &amp;N</oddFooter>
  </headerFooter>
  <rowBreaks count="1" manualBreakCount="1">
    <brk id="36" max="17" man="1"/>
  </rowBreaks>
  <legacyDrawing r:id="rId2"/>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W7wieGJrty8VLD+dUBVrojFzb/m4lZ6KurqjZxCd+bY=</DigestValue>
    </Reference>
    <Reference Type="http://www.w3.org/2000/09/xmldsig#Object" URI="#idOfficeObject">
      <DigestMethod Algorithm="http://www.w3.org/2001/04/xmlenc#sha256"/>
      <DigestValue>KRHQZ/Z2cpJiEvlSeuOtjM0PSTWnJ/e2l2R4Awq9Crs=</DigestValue>
    </Reference>
    <Reference Type="http://uri.etsi.org/01903#SignedProperties" URI="#idSignedProperties">
      <Transforms>
        <Transform Algorithm="http://www.w3.org/TR/2001/REC-xml-c14n-20010315"/>
      </Transforms>
      <DigestMethod Algorithm="http://www.w3.org/2001/04/xmlenc#sha256"/>
      <DigestValue>JeKBKqvvj9HHJLsRN25hrggVV9Osvr94FK1Kuog4GyM=</DigestValue>
    </Reference>
  </SignedInfo>
  <SignatureValue>m0WWkmQZSiowQslHxfVrgfjgcqZchXrnl4gGmzUfbcl06gdS+WKmTwpOdErcHdN5aoxy+miJPwgB
0uRr2LoJHkKOzu5cxDrF7XFnrGYXzEKjJ1yjxTeP9B/WuGpTey5tMPWr26s8ZR4D0ArcmhdKclUG
3xSy72cJAmpJ7yvBlYGh+hiipxTsQTnRWKlLOBzq9aiq3LR8Vvr230PJQmlicQYcMD6quXsqh8iF
5sps9Btq0CvshqkuNbqWN1qLuCFum6Ly2iJ8Z2n9DSNwqUPbqTcC5HIFNcMWIwtifxwudMbefaq9
SpkpKBzpOdqoGaw6IEC1GvXgaPlPn8P3j5Jc3Q==</SignatureValue>
  <KeyInfo>
    <X509Data>
      <X509Certificate>MIIFzTCCBLWgAwIBAgIQTGKEg+rE56qxhckmkvJpwTANBgkqhkiG9w0BAQsFADCBtzELMAkGA1UEBhMCVVMxFjAUBgNVBAoTDUVudHJ1c3QsIEluYy4xKDAmBgNVBAsTH1NlZSB3d3cuZW50cnVzdC5uZXQvbGVnYWwtdGVybXMxOTA3BgNVBAsTMChjKSAyMDE1IEVudHJ1c3QsIEluYy4gLSBmb3IgYXV0aG9yaXplZCB1c2Ugb25seTErMCkGA1UEAxMiRW50cnVzdCBDbGFzcyAzIENsaWVudCBDQSAtIFNIQTI1NjAeFw0yNDA1MjgwOTM2MTlaFw0yNzA3MDcwOTM2MThaMIHEMQswCQYDVQQGEwJTRzESMBAGA1UEBxMJU2luZ2Fwb3JlMS4wLAYDVQQKEyVJbmxhbmQgUmV2ZW51ZSBBdXRob3JpdHkgb2YgU2luZ2Fwb3JlMSAwHgYDVQQLExdJUkFTLSBJTkZPQ09NTSBESVZJU0lPTjEuMCwGA1UEAxMlSW5sYW5kIFJldmVudWUgQXV0aG9yaXR5IG9mIFNpbmdhcG9yZTEfMB0GCSqGSIb3DQEJARYQaXJhc0BpcmFzLmdvdi5zZzCCASIwDQYJKoZIhvcNAQEBBQADggEPADCCAQoCggEBAOJOaZpPY+2nJfxRuGUXR/rXgWQ9TTe+NwHwho//aFl0pXHujY9Mf5z8jE/kvmdiwasu0OU2zYRmfOybTtbfHOm2jmXHZdOwZDt1Ttqbh6fCxjVFsUoJ0kDqOazuWUEGL8OfQypc0lAr0pF3S8RiXOOi8jCInKx2AMhc67rXaXjJAuqEyGt3CG7NcZbrJHoiY6F1/T1tWFE/ylnxGpWRUi4aVIAzBwEXHpJyV5zfRDNt48NK7BXpsEo+JmA6NFNC+YvHySqh9yAolJGPO0xlUCLO+w+dyYN7dFCTDobSYuzUEm1SeJmGQO+qTksPHxJg3ZNQBEYNSVFE+RHK8IR2rFsCAwEAAaOCAcQwggHAMAwGA1UdEwEB/wQCMAAwHQYDVR0OBBYEFMKsJ5C5Q4hrrTPvNwi2DtMsHLGtMB8GA1UdIwQYMBaAFAafb06iKU4PDK4Xv7aYRu+tuDtyMGcGCCsGAQUFBwEBBFswWTAjBggrBgEFBQcwAYYXaHR0cDovL29jc3AuZW50cnVzdC5uZXQwMgYIKwYBBQUHMAKGJmh0dHA6Ly9haWEuZW50cnVzdC5uZXQvY2xhc3MzLTIwNDguY2VyMDcGA1UdHwQwMC4wLKAqoCiGJmh0dHA6Ly9jcmwuZW50cnVzdC5uZXQvY2xhc3MzLXNoYTIuY3JsMA4GA1UdDwEB/wQEAwIGwDAgBgNVHSUEGTAXBglghkgBhvprKAsGCisGAQQBgjcKAwwwQwYKKoZIhvcvAQEJAQQ1MDMCAQGGLmh0dHA6Ly90aW1lc3RhbXAuZW50cnVzdC5uZXQvVFNTL1JGQzMxNjFzaGEyVFMwEwYKKoZIhvcvAQEJAgQFMAMCAQEwQgYDVR0gBDswOTA3BgpghkgBhvpsCgEGMCkwJwYIKwYBBQUHAgEWG2h0dHBzOi8vd3d3LmVudHJ1c3QubmV0L3JwYTANBgkqhkiG9w0BAQsFAAOCAQEAPXCEo7rpWYCiGd7cpYRUrLu5TYskcMudz1ZgjJKipCrnPWc+Um7pxKj59cs73zSrD+SxI9Oym6wdvQo6qQluLdiTYNrCthVStb6TD8EjUg9SQdQd2xqpuiZlIc4zU7xNrYUm5YC/598CiYW61xI5L6WK3zFkJLoTDUg6S8fgs5KXPB5FmDQVYp3lLX3YMPNT0zI8N1fcjPHLU4n4b3bc5icm2MgGzL0B+2eufQ5tWf/6Av0QkfdjUythpEU/xX8swX6LOqrVVXz9qE3XP4KyIoZpsHf1GzsQQeOTOZ0zdXh4opd8qQUkPay6bSgpQdu7wm/suUNhRMYqvZf1OAxT6A==</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Transform>
          <Transform Algorithm="http://www.w3.org/TR/2001/REC-xml-c14n-20010315"/>
        </Transforms>
        <DigestMethod Algorithm="http://www.w3.org/2001/04/xmlenc#sha256"/>
        <DigestValue>xNuExpdwQ4rgNmX5p1HVjG5aHu0qoVLbep5icLCbygg=</DigestValue>
      </Reference>
      <Reference URI="/xl/calcChain.xml?ContentType=application/vnd.openxmlformats-officedocument.spreadsheetml.calcChain+xml">
        <DigestMethod Algorithm="http://www.w3.org/2001/04/xmlenc#sha256"/>
        <DigestValue>tIeTgVBI4lN+dn6lZFtxNj754X88IhbS/OoS+TrT3Zk=</DigestValue>
      </Reference>
      <Reference URI="/xl/comments1.xml?ContentType=application/vnd.openxmlformats-officedocument.spreadsheetml.comments+xml">
        <DigestMethod Algorithm="http://www.w3.org/2001/04/xmlenc#sha256"/>
        <DigestValue>081r3a07W10K5XbKkAoTxWvngvv/ZgmIWI8SxQ/1u6k=</DigestValue>
      </Reference>
      <Reference URI="/xl/comments2.xml?ContentType=application/vnd.openxmlformats-officedocument.spreadsheetml.comments+xml">
        <DigestMethod Algorithm="http://www.w3.org/2001/04/xmlenc#sha256"/>
        <DigestValue>AOnrAcKvAhGW1dvEbqmQ3Lxu1Khv+zWuhPEg4+IFE6Y=</DigestValue>
      </Reference>
      <Reference URI="/xl/comments3.xml?ContentType=application/vnd.openxmlformats-officedocument.spreadsheetml.comments+xml">
        <DigestMethod Algorithm="http://www.w3.org/2001/04/xmlenc#sha256"/>
        <DigestValue>na9+TE0mBfPsEr5Gy9C5YFii6+RVmp5/cO1z3zDYjvc=</DigestValue>
      </Reference>
      <Reference URI="/xl/comments4.xml?ContentType=application/vnd.openxmlformats-officedocument.spreadsheetml.comments+xml">
        <DigestMethod Algorithm="http://www.w3.org/2001/04/xmlenc#sha256"/>
        <DigestValue>xffuun4xKBJhiBfHt+2P8xRL3Y3IA6dw/n8PAdlKLig=</DigestValue>
      </Reference>
      <Reference URI="/xl/comments5.xml?ContentType=application/vnd.openxmlformats-officedocument.spreadsheetml.comments+xml">
        <DigestMethod Algorithm="http://www.w3.org/2001/04/xmlenc#sha256"/>
        <DigestValue>WiirLaJ00Hi2xlfL2+iC3dNfRM78DPBl7AuiPNypcQ8=</DigestValue>
      </Reference>
      <Reference URI="/xl/comments6.xml?ContentType=application/vnd.openxmlformats-officedocument.spreadsheetml.comments+xml">
        <DigestMethod Algorithm="http://www.w3.org/2001/04/xmlenc#sha256"/>
        <DigestValue>/AmIthLaTrmJez/qUGsh773xyiGoSrQdqm1XmPVHTg0=</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01svRRJA2axzdS+fy/IlEYiTVnIey6+t1/s6t+FVZ0k=</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VEnZJxp0bYnhM6u2AR95OhHDlP7KeJljkATzHa4BkXc=</DigestValue>
      </Reference>
      <Reference URI="/xl/drawings/drawing1.xml?ContentType=application/vnd.openxmlformats-officedocument.drawing+xml">
        <DigestMethod Algorithm="http://www.w3.org/2001/04/xmlenc#sha256"/>
        <DigestValue>0PGnae99jBsC0NeIEXPiZWYCZHJPAgxkxDMrDPGhwcc=</DigestValue>
      </Reference>
      <Reference URI="/xl/drawings/drawing2.xml?ContentType=application/vnd.openxmlformats-officedocument.drawing+xml">
        <DigestMethod Algorithm="http://www.w3.org/2001/04/xmlenc#sha256"/>
        <DigestValue>oAHwCab74Wk5qe/vK0RI7CmU7M3tdA/TNOsAi1amh1M=</DigestValue>
      </Reference>
      <Reference URI="/xl/drawings/drawing3.xml?ContentType=application/vnd.openxmlformats-officedocument.drawing+xml">
        <DigestMethod Algorithm="http://www.w3.org/2001/04/xmlenc#sha256"/>
        <DigestValue>OHUrl3/7ARchblsLcuj2FSrrkKUMmCPdaMYBMAQg1i0=</DigestValue>
      </Reference>
      <Reference URI="/xl/drawings/drawing4.xml?ContentType=application/vnd.openxmlformats-officedocument.drawing+xml">
        <DigestMethod Algorithm="http://www.w3.org/2001/04/xmlenc#sha256"/>
        <DigestValue>62/5juu9W/wsCgHCSpzG4LXf1Ndx5KW0CwMSZ/6draI=</DigestValue>
      </Reference>
      <Reference URI="/xl/drawings/drawing5.xml?ContentType=application/vnd.openxmlformats-officedocument.drawing+xml">
        <DigestMethod Algorithm="http://www.w3.org/2001/04/xmlenc#sha256"/>
        <DigestValue>nmg48FCb87hPaQkokiJdR1x085dVKOkfleW51x2WZY4=</DigestValue>
      </Reference>
      <Reference URI="/xl/drawings/vmlDrawing1.vml?ContentType=application/vnd.openxmlformats-officedocument.vmlDrawing">
        <DigestMethod Algorithm="http://www.w3.org/2001/04/xmlenc#sha256"/>
        <DigestValue>wvGI9Oi73sjRG2FDZh5pnNIXKWISqpWHBJofl8OiZbs=</DigestValue>
      </Reference>
      <Reference URI="/xl/drawings/vmlDrawing2.vml?ContentType=application/vnd.openxmlformats-officedocument.vmlDrawing">
        <DigestMethod Algorithm="http://www.w3.org/2001/04/xmlenc#sha256"/>
        <DigestValue>dmOWNPhpLezMB3vrud49iWslT8nlH/4UdguSZ15MxZg=</DigestValue>
      </Reference>
      <Reference URI="/xl/drawings/vmlDrawing3.vml?ContentType=application/vnd.openxmlformats-officedocument.vmlDrawing">
        <DigestMethod Algorithm="http://www.w3.org/2001/04/xmlenc#sha256"/>
        <DigestValue>9T5r3RMpOgZWZNAJEyo65tHUknSiUddXQUAHuJVjPZE=</DigestValue>
      </Reference>
      <Reference URI="/xl/drawings/vmlDrawing4.vml?ContentType=application/vnd.openxmlformats-officedocument.vmlDrawing">
        <DigestMethod Algorithm="http://www.w3.org/2001/04/xmlenc#sha256"/>
        <DigestValue>uOB0IiS6Tu0C7VHDabNMlbdujA9W6VBj6ReThqFU7cY=</DigestValue>
      </Reference>
      <Reference URI="/xl/drawings/vmlDrawing5.vml?ContentType=application/vnd.openxmlformats-officedocument.vmlDrawing">
        <DigestMethod Algorithm="http://www.w3.org/2001/04/xmlenc#sha256"/>
        <DigestValue>LRlJUd/jdtNHdcel8hnl/uSB5Rjgy/Yh+hkQzhpQfOE=</DigestValue>
      </Reference>
      <Reference URI="/xl/drawings/vmlDrawing6.vml?ContentType=application/vnd.openxmlformats-officedocument.vmlDrawing">
        <DigestMethod Algorithm="http://www.w3.org/2001/04/xmlenc#sha256"/>
        <DigestValue>EgeFCD3wXtI9KXud2GTIOtUCjTx7G+ZLFhQm2LA07dM=</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PuhqMU30IgpVuYViZygsnxCPFpyLq4+CTI3yw1VCF7I=</DigestValue>
      </Reference>
      <Reference URI="/xl/externalLinks/externalLink1.xml?ContentType=application/vnd.openxmlformats-officedocument.spreadsheetml.externalLink+xml">
        <DigestMethod Algorithm="http://www.w3.org/2001/04/xmlenc#sha256"/>
        <DigestValue>BfKC1mvXuztBe8nnCKImUqX/vyJrN1uHnHu7ihFA0PQ=</DigestValue>
      </Reference>
      <Reference URI="/xl/media/image1.png?ContentType=image/png">
        <DigestMethod Algorithm="http://www.w3.org/2001/04/xmlenc#sha256"/>
        <DigestValue>zUOGw3NPrh+FvLe+wifA53K8aGWvoPUR5gVTHf8eoBA=</DigestValue>
      </Reference>
      <Reference URI="/xl/media/image2.png?ContentType=image/png">
        <DigestMethod Algorithm="http://www.w3.org/2001/04/xmlenc#sha256"/>
        <DigestValue>xhH+ImHxDmX/qTOexDocmj87wsoU8P2hAzzHLNFl5gk=</DigestValue>
      </Reference>
      <Reference URI="/xl/media/image3.png?ContentType=image/png">
        <DigestMethod Algorithm="http://www.w3.org/2001/04/xmlenc#sha256"/>
        <DigestValue>khx8h3ejrUB+9vP/ci8vOE7ljk8LXOCfuDJQOIhwXZg=</DigestValue>
      </Reference>
      <Reference URI="/xl/media/image4.png?ContentType=image/png">
        <DigestMethod Algorithm="http://www.w3.org/2001/04/xmlenc#sha256"/>
        <DigestValue>AbKdyw+xadHrd5FbOVfDoym3oBtUedMv+YTjTTG0q4Y=</DigestValue>
      </Reference>
      <Reference URI="/xl/media/image5.png?ContentType=image/png">
        <DigestMethod Algorithm="http://www.w3.org/2001/04/xmlenc#sha256"/>
        <DigestValue>GYRD7dmCJ10sHfOE+HCqp2Il5GlldS85ipG7YliCeS0=</DigestValue>
      </Reference>
      <Reference URI="/xl/sharedStrings.xml?ContentType=application/vnd.openxmlformats-officedocument.spreadsheetml.sharedStrings+xml">
        <DigestMethod Algorithm="http://www.w3.org/2001/04/xmlenc#sha256"/>
        <DigestValue>+KnLvVVWVNhX8dX/wXATthAMmMNJ1lVGe02trYALpPA=</DigestValue>
      </Reference>
      <Reference URI="/xl/styles.xml?ContentType=application/vnd.openxmlformats-officedocument.spreadsheetml.styles+xml">
        <DigestMethod Algorithm="http://www.w3.org/2001/04/xmlenc#sha256"/>
        <DigestValue>lL/MYg1aK+khFq7CvjxdQcnmoL75R24RvBPFW2CORRM=</DigestValue>
      </Reference>
      <Reference URI="/xl/theme/theme1.xml?ContentType=application/vnd.openxmlformats-officedocument.theme+xml">
        <DigestMethod Algorithm="http://www.w3.org/2001/04/xmlenc#sha256"/>
        <DigestValue>yCW/EY4FBf88QeyYaLbRccfPBbYyFmSW5Vh7z4gKH9A=</DigestValue>
      </Reference>
      <Reference URI="/xl/workbook.xml?ContentType=application/vnd.openxmlformats-officedocument.spreadsheetml.sheet.main+xml">
        <DigestMethod Algorithm="http://www.w3.org/2001/04/xmlenc#sha256"/>
        <DigestValue>B8kAQL/Yi+zw9jwvyaWarkIGhtDjb16tpEgLsG137VQ=</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dRLa+VUylXb8+60/w6Nys0+i5/AG07me9AcmE/DOLwk=</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kXIQhLw6E4DW8YizCV25SAkwrZ3pQwNAbMS3150mX6I=</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5jsrPoqpi2mDxZrsnZTuGNu9/4A1IEdaInznDxwLqrE=</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2"/>
          </Transform>
          <Transform Algorithm="http://www.w3.org/TR/2001/REC-xml-c14n-20010315"/>
        </Transforms>
        <DigestMethod Algorithm="http://www.w3.org/2001/04/xmlenc#sha256"/>
        <DigestValue>tedf2BiM9sbsGxQkJWqbVfu/GNbRs7F/mftraAzbypw=</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WFAcsBPYodZangGcr1fctQTKouc0DSHSGgW/CZMyKgo=</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CDqFV/+5ZyiIYF4ynaXbq6pThRW4TcLdJYcdYOqerJQ=</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2"/>
          </Transform>
          <Transform Algorithm="http://www.w3.org/TR/2001/REC-xml-c14n-20010315"/>
        </Transforms>
        <DigestMethod Algorithm="http://www.w3.org/2001/04/xmlenc#sha256"/>
        <DigestValue>gZtqPvceaEa5vbxkRV3NownbMpJrQXFtATB5QGnttPU=</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0vungzlR5I/BmGwAUa+DZb2AhCSra744rX+N5k6P5zs=</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3"/>
          </Transform>
          <Transform Algorithm="http://www.w3.org/TR/2001/REC-xml-c14n-20010315"/>
        </Transforms>
        <DigestMethod Algorithm="http://www.w3.org/2001/04/xmlenc#sha256"/>
        <DigestValue>DaByqC8iRONlB3vzVsII2IGTNqCTVUpNwvUEtHWPUck=</DigestValue>
      </Reference>
      <Reference URI="/xl/worksheets/sheet1.xml?ContentType=application/vnd.openxmlformats-officedocument.spreadsheetml.worksheet+xml">
        <DigestMethod Algorithm="http://www.w3.org/2001/04/xmlenc#sha256"/>
        <DigestValue>qv2zJW9NXdERDUMt0J77E+gax67tOeWXmRFQiWv2llI=</DigestValue>
      </Reference>
      <Reference URI="/xl/worksheets/sheet10.xml?ContentType=application/vnd.openxmlformats-officedocument.spreadsheetml.worksheet+xml">
        <DigestMethod Algorithm="http://www.w3.org/2001/04/xmlenc#sha256"/>
        <DigestValue>QxwBpia3uiQkFRVpOxWzEYJkZ8k4BnOq5OH8HsoK3jE=</DigestValue>
      </Reference>
      <Reference URI="/xl/worksheets/sheet11.xml?ContentType=application/vnd.openxmlformats-officedocument.spreadsheetml.worksheet+xml">
        <DigestMethod Algorithm="http://www.w3.org/2001/04/xmlenc#sha256"/>
        <DigestValue>1r+8Qpj+Prx6LhjIfdBPQ2e6bZOTqpv1yGJPfXWCsV8=</DigestValue>
      </Reference>
      <Reference URI="/xl/worksheets/sheet12.xml?ContentType=application/vnd.openxmlformats-officedocument.spreadsheetml.worksheet+xml">
        <DigestMethod Algorithm="http://www.w3.org/2001/04/xmlenc#sha256"/>
        <DigestValue>41OUUjPGDG/0pE9i+Na9rrjX3NQmdKMlz0+0s9qR3As=</DigestValue>
      </Reference>
      <Reference URI="/xl/worksheets/sheet13.xml?ContentType=application/vnd.openxmlformats-officedocument.spreadsheetml.worksheet+xml">
        <DigestMethod Algorithm="http://www.w3.org/2001/04/xmlenc#sha256"/>
        <DigestValue>WoCJlhuC/vgQ3lCLoBjT3QcXTV8YiLO6yendRALouwo=</DigestValue>
      </Reference>
      <Reference URI="/xl/worksheets/sheet2.xml?ContentType=application/vnd.openxmlformats-officedocument.spreadsheetml.worksheet+xml">
        <DigestMethod Algorithm="http://www.w3.org/2001/04/xmlenc#sha256"/>
        <DigestValue>pmFdADgyE6B90x4nz+uTNuvvbu5EGvBrf/DifxrtV+c=</DigestValue>
      </Reference>
      <Reference URI="/xl/worksheets/sheet3.xml?ContentType=application/vnd.openxmlformats-officedocument.spreadsheetml.worksheet+xml">
        <DigestMethod Algorithm="http://www.w3.org/2001/04/xmlenc#sha256"/>
        <DigestValue>odkiLgg6/U+unmmtBXsSfZEjRBuaAGxV3nM1x39ZLJ0=</DigestValue>
      </Reference>
      <Reference URI="/xl/worksheets/sheet4.xml?ContentType=application/vnd.openxmlformats-officedocument.spreadsheetml.worksheet+xml">
        <DigestMethod Algorithm="http://www.w3.org/2001/04/xmlenc#sha256"/>
        <DigestValue>xzigKsZsURfXfVRcIMigYeh2pWDf5Ievh3FjBImgSBY=</DigestValue>
      </Reference>
      <Reference URI="/xl/worksheets/sheet5.xml?ContentType=application/vnd.openxmlformats-officedocument.spreadsheetml.worksheet+xml">
        <DigestMethod Algorithm="http://www.w3.org/2001/04/xmlenc#sha256"/>
        <DigestValue>v4tfccp4sJjWEktT7nfbl1Q75cYWpWtTAJBEWd9XB84=</DigestValue>
      </Reference>
      <Reference URI="/xl/worksheets/sheet6.xml?ContentType=application/vnd.openxmlformats-officedocument.spreadsheetml.worksheet+xml">
        <DigestMethod Algorithm="http://www.w3.org/2001/04/xmlenc#sha256"/>
        <DigestValue>t2vXigKItLw+Luwlxcoloy9IN+LFw5p7XWeIKug5bG4=</DigestValue>
      </Reference>
      <Reference URI="/xl/worksheets/sheet7.xml?ContentType=application/vnd.openxmlformats-officedocument.spreadsheetml.worksheet+xml">
        <DigestMethod Algorithm="http://www.w3.org/2001/04/xmlenc#sha256"/>
        <DigestValue>mkQa8FKrxhZKXXD4gXiQBMPcht//TRF5GbRPUeBicBY=</DigestValue>
      </Reference>
      <Reference URI="/xl/worksheets/sheet8.xml?ContentType=application/vnd.openxmlformats-officedocument.spreadsheetml.worksheet+xml">
        <DigestMethod Algorithm="http://www.w3.org/2001/04/xmlenc#sha256"/>
        <DigestValue>UzMLGc2w5wBkAR7R7e3yl5CRItrMMBKEzLzms1w8VJA=</DigestValue>
      </Reference>
      <Reference URI="/xl/worksheets/sheet9.xml?ContentType=application/vnd.openxmlformats-officedocument.spreadsheetml.worksheet+xml">
        <DigestMethod Algorithm="http://www.w3.org/2001/04/xmlenc#sha256"/>
        <DigestValue>dlxQ8CUPst6FHCU8yqyuNYxVx67XkBzxgWb4MHqgRr0=</DigestValue>
      </Reference>
    </Manifest>
    <SignatureProperties>
      <SignatureProperty Id="idSignatureTime" Target="#idPackageSignature">
        <mdssi:SignatureTime xmlns:mdssi="http://schemas.openxmlformats.org/package/2006/digital-signature">
          <mdssi:Format>YYYY-MM-DDThh:mm:ssTZD</mdssi:Format>
          <mdssi:Value>2026-09-01T02:57:49Z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16.0.10417/14</OfficeVersion>
          <ApplicationVersion>16.0.10417</ApplicationVersion>
          <Monitors>1</Monitors>
          <HorizontalResolution>1600</HorizontalResolution>
          <VerticalResolution>900</VerticalResolution>
          <ColorDepth>32</ColorDepth>
          <SignatureProviderId>{00000000-0000-0000-0000-000000000000}</SignatureProviderId>
          <SignatureProviderUrl/>
          <SignatureProviderDetails>9</SignatureProviderDetails>
          <SignatureType>1</SignatureType>
        </SignatureInfoV1>
        <SignatureInfoV2 xmlns="http://schemas.microsoft.com/office/2006/digsig">
          <Address1>55 NEWTON RD, REVENUE HOUSE</Address1>
          <Address2/>
        </SignatureInfoV2>
      </SignatureProperty>
    </SignatureProperties>
  </Object>
  <Object>
    <xd:QualifyingProperties xmlns:xd="http://uri.etsi.org/01903/v1.3.2#" Target="#idPackageSignature">
      <xd:SignedProperties Id="idSignedProperties">
        <xd:SignedSignatureProperties>
          <xd:SigningTime>2026-09-01T02:57:49Z</xd:SigningTime>
          <xd:SigningCertificate>
            <xd:Cert>
              <xd:CertDigest>
                <DigestMethod Algorithm="http://www.w3.org/2001/04/xmlenc#sha256"/>
                <DigestValue>1OL+co2axBa3LFE5AmRjF8nkkJMN9dWHsWk+S0ejSyo=</DigestValue>
              </xd:CertDigest>
              <xd:IssuerSerial>
                <X509IssuerName>CN=Entrust Class 3 Client CA - SHA256, OU="(c) 2015 Entrust, Inc. - for authorized use only", OU=See www.entrust.net/legal-terms, O="Entrust, Inc.", C=US</X509IssuerName>
                <X509SerialNumber>101532860501404526611644611315633383873</X509SerialNumber>
              </xd:IssuerSerial>
            </xd:Cert>
          </xd:SigningCertificate>
          <xd:SignaturePolicyIdentifier>
            <xd:SignaturePolicyImplied/>
          </xd:SignaturePolicyIdentifier>
          <xd:SignatureProductionPlace>
            <xd:City>SINGAPORE</xd:City>
            <xd:StateOrProvince/>
            <xd:PostalCode>307987</xd:PostalCode>
            <xd:CountryName>SINGAPORE</xd:CountryName>
          </xd:SignatureProductionPlace>
          <xd:SignerRole>
            <xd:ClaimedRoles>
              <xd:ClaimedRole>IRAS@IRAS.GOV.SG</xd:ClaimedRole>
            </xd:ClaimedRoles>
          </xd:SignerRole>
        </xd:SignedSignatureProperties>
        <xd:SignedDataObjectProperties>
          <xd:CommitmentTypeIndication>
            <xd:CommitmentTypeId>
              <xd:Identifier>http://uri.etsi.org/01903/v1.2.2#ProofOfApproval</xd:Identifier>
              <xd:Description>Approved this document</xd:Description>
            </xd:CommitmentTypeId>
            <xd:AllSignedDataObjects/>
          </xd:CommitmentTypeIndication>
        </xd:SignedDataObjectProperties>
      </xd:SignedProperties>
      <xd:UnsignedProperties>
        <xd:UnsignedSignatureProperties>
          <xd:CertificateValues>
            <xd:EncapsulatedX509Certificate>MIIFOTCCBCGgAwIBAgIMVRYVFQAAAABRzhYOMA0GCSqGSIb3DQEBCwUAMIG0MRQwEgYDVQQKEwtFbnRydXN0Lm5ldDFAMD4GA1UECxQ3d3d3LmVudHJ1c3QubmV0L0NQU18yMDQ4IGluY29ycC4gYnkgcmVmLiAobGltaXRzIGxpYWIuKTElMCMGA1UECxMcKGMpIDE5OTkgRW50cnVzdC5uZXQgTGltaXRlZDEzMDEGA1UEAxMqRW50cnVzdC5uZXQgQ2VydGlmaWNhdGlvbiBBdXRob3JpdHkgKDIwNDgpMB4XDTE2MDIyNTE4MDgxNloXDTI5MDYyNTE4MzgxNlowgbcxCzAJBgNVBAYTAlVTMRYwFAYDVQQKEw1FbnRydXN0LCBJbmMuMSgwJgYDVQQLEx9TZWUgd3d3LmVudHJ1c3QubmV0L2xlZ2FsLXRlcm1zMTkwNwYDVQQLEzAoYykgMjAxNSBFbnRydXN0LCBJbmMuIC0gZm9yIGF1dGhvcml6ZWQgdXNlIG9ubHkxKzApBgNVBAMTIkVudHJ1c3QgQ2xhc3MgMyBDbGllbnQgQ0EgLSBTSEEyNTYwggEiMA0GCSqGSIb3DQEBAQUAA4IBDwAwggEKAoIBAQDGnEvBT0qd2X3TO1eRq83pdhUtwCAvLDGGxQk9sB+RhJhDlS7UnqraVeLgYOi7B+/Lg+0uXxny0CjtOmQ/y64wYCHmZqtYTmJndk5SjNx7mEQODi2QULUh+42xza8hByWXz7oPGEcZTnHLabj6I20aBhE1wVa6n2Ih8bDxAY9ez/EiosFCDvXNMugrJ/SSbwsVXvz6aVKwjn6ky3W5RYS1kwMLcitAs25DQqETGRhkRNSmIAlFsDpkD1b95IUojrjUOCPHLuKw+5r7GjiBkzLnLR+ujjcXzvzCFD993yTsseygqo4jBIEce68pztTn1OFm6W5k6eEFsiqRmHBY2PILAgMBAAGjggFEMIIBQDAOBgNVHQ8BAf8EBAMCAQYwNAYDVR0lBC0wKwYIKwYBBQUHAwIGCCsGAQUFBwMEBgorBgEEAYI3CgMMBglghkgBhvprKAswOwYDVR0gBDQwMjAwBgRVHSAAMCgwJgYIKwYBBQUHAgEWGmh0dHA6Ly93d3cuZW50cnVzdC5uZXQvcnBhMBIGA1UdEwEB/wQIMAYBAf8CAQAwMwYIKwYBBQUHAQEEJzAlMCMGCCsGAQUFBzABhhdodHRwOi8vb2NzcC5lbnRydXN0Lm5ldDAyBgNVHR8EKzApMCegJaAjhiFodHRwOi8vY3JsLmVudHJ1c3QubmV0LzIwNDhjYS5jcmwwHQYDVR0OBBYEFAafb06iKU4PDK4Xv7aYRu+tuDtyMB8GA1UdIwQYMBaAFFXkgdERgL7YibkIozH5oSQJFrlwMA0GCSqGSIb3DQEBCwUAA4IBAQB8eBvEzfG7ciGMiBdPtSqio/2dh+DXHDyC2Z6Vkzd305spuLwA0olAKJKZgKFM804XffTDY4zCTvY3sX9gMvHUk1utlt2Kt8KPDfFLrfxL21sNyj79WG99p7vrzVlsO+8AFZU2AdTLPLVjz9/Tmqr5RRKyq4IPZg0uaAM4+m6VIOceWnYEI2A9S+XpEHWqF9vbCevuF0iLnZalaqPdTBkfYkAuD/T6AOZabkbolo2bjssLzYsHOZExFCFu37kJZTw/JaDlC7o6A0r0QaZojaXqYM0jSfppwIWH58keRNVFyBIApO0GmIpBSieh8hZlo1X6K0yukH+M53cikOr4IS/F</xd:EncapsulatedX509Certificate>
            <xd:EncapsulatedX509Certificate>MIIEKjCCAxKgAwIBAgIEOGPe+DANBgkqhkiG9w0BAQUFADCBtDEUMBIGA1UEChMLRW50cnVzdC5uZXQxQDA+BgNVBAsUN3d3dy5lbnRydXN0Lm5ldC9DUFNfMjA0OCBpbmNvcnAuIGJ5IHJlZi4gKGxpbWl0cyBsaWFiLikxJTAjBgNVBAsTHChjKSAxOTk5IEVudHJ1c3QubmV0IExpbWl0ZWQxMzAxBgNVBAMTKkVudHJ1c3QubmV0IENlcnRpZmljYXRpb24gQXV0aG9yaXR5ICgyMDQ4KTAeFw05OTEyMjQxNzUwNTFaFw0yOTA3MjQxNDE1MTJaMIG0MRQwEgYDVQQKEwtFbnRydXN0Lm5ldDFAMD4GA1UECxQ3d3d3LmVudHJ1c3QubmV0L0NQU18yMDQ4IGluY29ycC4gYnkgcmVmLiAobGltaXRzIGxpYWIuKTElMCMGA1UECxMcKGMpIDE5OTkgRW50cnVzdC5uZXQgTGltaXRlZDEzMDEGA1UEAxMqRW50cnVzdC5uZXQgQ2VydGlmaWNhdGlvbiBBdXRob3JpdHkgKDIwNDgpMIIBIjANBgkqhkiG9w0BAQEFAAOCAQ8AMIIBCgKCAQEArU1LqRKGsuqjIAcVFmQqK0vRvwtKTY7tgHalZ7d4QMBzQshowNtTK91euHaYNZOLGp18EzoOH1u3Hs/lJBQesYGpjX24zGtLA/ECDNyrpUAkAH90lKGdCCmziAv1h3edVc3kw37XamSrhRSGlVuXMlBvPci6Zgzj/L24ScF2iUkZ/cCovYmjZy/Gn7xxGWC4LeksyZB2ZnuU4q941mVTXTzWnLLPKQP5L6RQstRIzgUyVYr9smRMDuSYB3Xbf9+5CFVghTAp+XtIpGmG4zU/HoZdenoVve8AjhUiVBcAkCaTvA5JaJG/+EfTnZVCwQ5N328mz8MYIWJmQ3DW1cAH4QIDAQABo0IwQDAOBgNVHQ8BAf8EBAMCAQYwDwYDVR0TAQH/BAUwAwEB/zAdBgNVHQ4EFgQUVeSB0RGAvtiJuQijMfmhJAkWuXAwDQYJKoZIhvcNAQEFBQADggEBADubj1abMOdTmXx6eadNl9cZlZD7Bh/KM3xGY4+WZiT6QBshJ8rmcnPyT/4xmf3IDExoU8aAghOY+rat2l098c5u9hURlIIM7j+VrxGrD9cv3h8Dj1csHsm7mhpElesYT6YfzX1XEC+bBAlahLVu2B064dae0Wx5XnkcFMXj0EyTO2U87d89vqbllRrDtRnDvV5bu/8j72gZyxKTJ1wDLW8w0B62GqzeWvfRqqgnpv55gcR5mTNXuhKwqeBCbJPKVt7+bYQLCIt+jerXmCHG8+c8eS9enNFMFY3h7CI3zJpDC5fcgJCNs2ebb0gIFVbPv/ErfF6adulZkMV8gzURZVE=</xd:EncapsulatedX509Certificate>
          </xd:CertificateValues>
        </xd:UnsignedSignatureProperties>
      </xd:UnsignedProperties>
    </xd:QualifyingProperties>
  </Object>
</Signature>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986DC1E82177B4CA2CA35DDD7DBF53A" ma:contentTypeVersion="14" ma:contentTypeDescription="Create a new document." ma:contentTypeScope="" ma:versionID="f223b8b9ad1fa9ee419d944c4256aa0c">
  <xsd:schema xmlns:xsd="http://www.w3.org/2001/XMLSchema" xmlns:xs="http://www.w3.org/2001/XMLSchema" xmlns:p="http://schemas.microsoft.com/office/2006/metadata/properties" xmlns:ns3="e6550c4d-c508-4347-8924-eaaf52fa10ff" xmlns:ns4="f6f899b0-430e-4087-9d71-6c353c80583a" targetNamespace="http://schemas.microsoft.com/office/2006/metadata/properties" ma:root="true" ma:fieldsID="3c0e002b8c53306b4d1b5857077f44f5" ns3:_="" ns4:_="">
    <xsd:import namespace="e6550c4d-c508-4347-8924-eaaf52fa10ff"/>
    <xsd:import namespace="f6f899b0-430e-4087-9d71-6c353c80583a"/>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_activity" minOccurs="0"/>
                <xsd:element ref="ns3:MediaServiceSearchProperties" minOccurs="0"/>
                <xsd:element ref="ns3:MediaServiceDateTaken"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550c4d-c508-4347-8924-eaaf52fa10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3" nillable="true" ma:displayName="_activity" ma:hidden="true" ma:internalName="_activity">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6f899b0-430e-4087-9d71-6c353c80583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e6550c4d-c508-4347-8924-eaaf52fa10ff" xsi:nil="true"/>
  </documentManagement>
</p:properties>
</file>

<file path=customXml/itemProps1.xml><?xml version="1.0" encoding="utf-8"?>
<ds:datastoreItem xmlns:ds="http://schemas.openxmlformats.org/officeDocument/2006/customXml" ds:itemID="{3BCC7E14-6BF9-4E13-868B-6B5A1AC6F9AC}">
  <ds:schemaRefs>
    <ds:schemaRef ds:uri="http://schemas.microsoft.com/sharepoint/v3/contenttype/forms"/>
  </ds:schemaRefs>
</ds:datastoreItem>
</file>

<file path=customXml/itemProps2.xml><?xml version="1.0" encoding="utf-8"?>
<ds:datastoreItem xmlns:ds="http://schemas.openxmlformats.org/officeDocument/2006/customXml" ds:itemID="{9B549DB7-06C1-4A59-B0EC-6E2CE6AACE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550c4d-c508-4347-8924-eaaf52fa10ff"/>
    <ds:schemaRef ds:uri="f6f899b0-430e-4087-9d71-6c353c8058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32AF24C-4017-4630-9DBD-73FE631EF49C}">
  <ds:schemaRefs>
    <ds:schemaRef ds:uri="http://schemas.microsoft.com/office/2006/documentManagement/types"/>
    <ds:schemaRef ds:uri="http://purl.org/dc/elements/1.1/"/>
    <ds:schemaRef ds:uri="http://schemas.microsoft.com/office/infopath/2007/PartnerControls"/>
    <ds:schemaRef ds:uri="e6550c4d-c508-4347-8924-eaaf52fa10ff"/>
    <ds:schemaRef ds:uri="f6f899b0-430e-4087-9d71-6c353c80583a"/>
    <ds:schemaRef ds:uri="http://schemas.openxmlformats.org/package/2006/metadata/core-properties"/>
    <ds:schemaRef ds:uri="http://purl.org/dc/term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19</vt:i4>
      </vt:variant>
    </vt:vector>
  </HeadingPairs>
  <TitlesOfParts>
    <vt:vector size="32" baseType="lpstr">
      <vt:lpstr>Overview</vt:lpstr>
      <vt:lpstr>PAR Report</vt:lpstr>
      <vt:lpstr>How to complete App 1.1 and 1.2</vt:lpstr>
      <vt:lpstr>Appendix 1.1</vt:lpstr>
      <vt:lpstr>Appendix 1.2</vt:lpstr>
      <vt:lpstr>Appendix 2</vt:lpstr>
      <vt:lpstr>Appendix 3</vt:lpstr>
      <vt:lpstr>Appendix 4</vt:lpstr>
      <vt:lpstr>Appendix 5.1</vt:lpstr>
      <vt:lpstr>Appendix 5.2</vt:lpstr>
      <vt:lpstr>Appendix 6</vt:lpstr>
      <vt:lpstr>Appendix 7.1</vt:lpstr>
      <vt:lpstr>Appendix 7.2</vt:lpstr>
      <vt:lpstr>'Appendix 1.1'!Print_Area</vt:lpstr>
      <vt:lpstr>'Appendix 1.2'!Print_Area</vt:lpstr>
      <vt:lpstr>'Appendix 2'!Print_Area</vt:lpstr>
      <vt:lpstr>'Appendix 3'!Print_Area</vt:lpstr>
      <vt:lpstr>'Appendix 4'!Print_Area</vt:lpstr>
      <vt:lpstr>'Appendix 5.1'!Print_Area</vt:lpstr>
      <vt:lpstr>'Appendix 5.2'!Print_Area</vt:lpstr>
      <vt:lpstr>'Appendix 6'!Print_Area</vt:lpstr>
      <vt:lpstr>'Appendix 7.1'!Print_Area</vt:lpstr>
      <vt:lpstr>'Appendix 7.2'!Print_Area</vt:lpstr>
      <vt:lpstr>'How to complete App 1.1 and 1.2'!Print_Area</vt:lpstr>
      <vt:lpstr>'PAR Report'!Print_Area</vt:lpstr>
      <vt:lpstr>'Appendix 1.1'!Print_Titles</vt:lpstr>
      <vt:lpstr>'Appendix 1.2'!Print_Titles</vt:lpstr>
      <vt:lpstr>'Appendix 2'!Print_Titles</vt:lpstr>
      <vt:lpstr>'Appendix 4'!Print_Titles</vt:lpstr>
      <vt:lpstr>'Appendix 5.1'!Print_Titles</vt:lpstr>
      <vt:lpstr>'Appendix 7.1'!Print_Titles</vt:lpstr>
      <vt:lpstr>'Appendix 7.2'!Print_Titles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IRAS</dc:creator>
  <cp:keywords/>
  <dc:description/>
  <cp:lastModifiedBy>Chivy CHANG (IRAS)</cp:lastModifiedBy>
  <cp:revision/>
  <cp:lastPrinted>2025-12-18T08:52:26Z</cp:lastPrinted>
  <dcterms:created xsi:type="dcterms:W3CDTF">2009-11-16T07:38:50Z</dcterms:created>
  <dcterms:modified xsi:type="dcterms:W3CDTF">2026-08-24T00:52:12Z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0x0101004986DC1E82177B4CA2CA35DDD7DBF53A</vt:lpwstr>
  </property>
  <property fmtid="{D5CDD505-2E9C-101B-9397-08002B2CF9AE}" pid="3" name="MSIP_Label_5434c4c7-833e-41e4-b0ab-cdb227a2f6f7_Enabled">
    <vt:lpwstr>true</vt:lpwstr>
  </property>
  <property fmtid="{D5CDD505-2E9C-101B-9397-08002B2CF9AE}" pid="4" name="MSIP_Label_5434c4c7-833e-41e4-b0ab-cdb227a2f6f7_SetDate">
    <vt:lpwstr>2024-06-10T08:33:23Z</vt:lpwstr>
  </property>
  <property fmtid="{D5CDD505-2E9C-101B-9397-08002B2CF9AE}" pid="5" name="MSIP_Label_5434c4c7-833e-41e4-b0ab-cdb227a2f6f7_Method">
    <vt:lpwstr>Privileged</vt:lpwstr>
  </property>
  <property fmtid="{D5CDD505-2E9C-101B-9397-08002B2CF9AE}" pid="6" name="MSIP_Label_5434c4c7-833e-41e4-b0ab-cdb227a2f6f7_Name">
    <vt:lpwstr>Official (Open)</vt:lpwstr>
  </property>
  <property fmtid="{D5CDD505-2E9C-101B-9397-08002B2CF9AE}" pid="7" name="MSIP_Label_5434c4c7-833e-41e4-b0ab-cdb227a2f6f7_SiteId">
    <vt:lpwstr>0b11c524-9a1c-4e1b-84cb-6336aefc2243</vt:lpwstr>
  </property>
  <property fmtid="{D5CDD505-2E9C-101B-9397-08002B2CF9AE}" pid="8" name="MSIP_Label_5434c4c7-833e-41e4-b0ab-cdb227a2f6f7_ActionId">
    <vt:lpwstr>ef5c46d7-7714-43d3-a3d7-e058714d76ea</vt:lpwstr>
  </property>
  <property fmtid="{D5CDD505-2E9C-101B-9397-08002B2CF9AE}" pid="9" name="MSIP_Label_5434c4c7-833e-41e4-b0ab-cdb227a2f6f7_ContentBits">
    <vt:lpwstr>0</vt:lpwstr>
  </property>
</Properties>
</file>