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INLOJYB\OneDrive - SG Govt M365\Website enhancements\"/>
    </mc:Choice>
  </mc:AlternateContent>
  <xr:revisionPtr revIDLastSave="0" documentId="13_ncr:1_{36259D01-BD84-436C-9B34-FD410B4F95DA}" xr6:coauthVersionLast="47" xr6:coauthVersionMax="47" xr10:uidLastSave="{00000000-0000-0000-0000-000000000000}"/>
  <workbookProtection lockStructure="1"/>
  <bookViews>
    <workbookView xWindow="-28920" yWindow="-60" windowWidth="29040" windowHeight="15840" xr2:uid="{D3705828-9D54-4181-8A34-23BE3B3225B8}"/>
  </bookViews>
  <sheets>
    <sheet name="Instructions" sheetId="4" r:id="rId1"/>
    <sheet name="Basic Information" sheetId="1" r:id="rId2"/>
    <sheet name="Return Details" sheetId="2" r:id="rId3"/>
    <sheet name="Conclusion" sheetId="3" r:id="rId4"/>
    <sheet name="Individual F7" sheetId="6" r:id="rId5"/>
    <sheet name="Consolidating F7s (Optional)" sheetId="5" r:id="rId6"/>
  </sheets>
  <definedNames>
    <definedName name="_xlnm.Print_Area" localSheetId="1">'Basic Information'!$A$1:$E$71</definedName>
    <definedName name="_xlnm.Print_Area" localSheetId="4">'Individual F7'!$A$1:$AG$37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5" l="1"/>
  <c r="C71" i="5"/>
  <c r="C70" i="5"/>
  <c r="C69" i="5"/>
  <c r="C68" i="5"/>
  <c r="C67" i="5"/>
  <c r="C66" i="5"/>
  <c r="C65" i="5"/>
  <c r="C64" i="5"/>
  <c r="C63" i="5"/>
  <c r="C62" i="5"/>
  <c r="C61" i="5"/>
  <c r="C60" i="5"/>
  <c r="C59" i="5"/>
  <c r="C58" i="5"/>
  <c r="C57" i="5"/>
  <c r="C56" i="5"/>
  <c r="C55" i="5"/>
  <c r="C54" i="5"/>
  <c r="C53" i="5"/>
  <c r="C52" i="5"/>
  <c r="C51" i="5"/>
  <c r="C50" i="5"/>
  <c r="C49" i="5"/>
  <c r="C48" i="5"/>
  <c r="C47" i="5"/>
  <c r="C46"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O86" i="6"/>
  <c r="N86" i="6"/>
  <c r="M86" i="6"/>
  <c r="L86" i="6"/>
  <c r="K86" i="6"/>
  <c r="J86" i="6"/>
  <c r="I86" i="6"/>
  <c r="H86" i="6"/>
  <c r="G86" i="6"/>
  <c r="F86" i="6"/>
  <c r="E86" i="6"/>
  <c r="D86" i="6"/>
  <c r="O85" i="6"/>
  <c r="N85" i="6"/>
  <c r="M85" i="6"/>
  <c r="L85" i="6"/>
  <c r="K85" i="6"/>
  <c r="J85" i="6"/>
  <c r="I85" i="6"/>
  <c r="H85" i="6"/>
  <c r="G85" i="6"/>
  <c r="F85" i="6"/>
  <c r="E85" i="6"/>
  <c r="D85" i="6"/>
  <c r="O150" i="6"/>
  <c r="N150" i="6"/>
  <c r="M150" i="6"/>
  <c r="L150" i="6"/>
  <c r="K150" i="6"/>
  <c r="J150" i="6"/>
  <c r="I150" i="6"/>
  <c r="H150" i="6"/>
  <c r="G150" i="6"/>
  <c r="F150" i="6"/>
  <c r="E150" i="6"/>
  <c r="D150" i="6"/>
  <c r="O149" i="6"/>
  <c r="N149" i="6"/>
  <c r="M149" i="6"/>
  <c r="L149" i="6"/>
  <c r="K149" i="6"/>
  <c r="J149" i="6"/>
  <c r="I149" i="6"/>
  <c r="H149" i="6"/>
  <c r="G149" i="6"/>
  <c r="F149" i="6"/>
  <c r="E149" i="6"/>
  <c r="D149" i="6"/>
  <c r="O54" i="6"/>
  <c r="N54" i="6"/>
  <c r="M54" i="6"/>
  <c r="L54" i="6"/>
  <c r="K54" i="6"/>
  <c r="J54" i="6"/>
  <c r="I54" i="6"/>
  <c r="H54" i="6"/>
  <c r="G54" i="6"/>
  <c r="F54" i="6"/>
  <c r="E54" i="6"/>
  <c r="D54" i="6"/>
  <c r="O53" i="6"/>
  <c r="N53" i="6"/>
  <c r="M53" i="6"/>
  <c r="L53" i="6"/>
  <c r="K53" i="6"/>
  <c r="J53" i="6"/>
  <c r="I53" i="6"/>
  <c r="H53" i="6"/>
  <c r="G53" i="6"/>
  <c r="F53" i="6"/>
  <c r="E53" i="6"/>
  <c r="D53" i="6"/>
  <c r="O163" i="6"/>
  <c r="N163" i="6"/>
  <c r="M163" i="6"/>
  <c r="L163" i="6"/>
  <c r="K163" i="6"/>
  <c r="J163" i="6"/>
  <c r="I163" i="6"/>
  <c r="H163" i="6"/>
  <c r="G163" i="6"/>
  <c r="F163" i="6"/>
  <c r="E163" i="6"/>
  <c r="D163" i="6"/>
  <c r="O162" i="6"/>
  <c r="N162" i="6"/>
  <c r="M162" i="6"/>
  <c r="L162" i="6"/>
  <c r="K162" i="6"/>
  <c r="J162" i="6"/>
  <c r="I162" i="6"/>
  <c r="H162" i="6"/>
  <c r="G162" i="6"/>
  <c r="F162" i="6"/>
  <c r="E162" i="6"/>
  <c r="D162" i="6"/>
  <c r="O132" i="6"/>
  <c r="N132" i="6"/>
  <c r="M132" i="6"/>
  <c r="L132" i="6"/>
  <c r="K132" i="6"/>
  <c r="J132" i="6"/>
  <c r="I132" i="6"/>
  <c r="H132" i="6"/>
  <c r="G132" i="6"/>
  <c r="F132" i="6"/>
  <c r="E132" i="6"/>
  <c r="D132" i="6"/>
  <c r="O131" i="6"/>
  <c r="N131" i="6"/>
  <c r="M131" i="6"/>
  <c r="L131" i="6"/>
  <c r="K131" i="6"/>
  <c r="J131" i="6"/>
  <c r="I131" i="6"/>
  <c r="H131" i="6"/>
  <c r="G131" i="6"/>
  <c r="F131" i="6"/>
  <c r="E131" i="6"/>
  <c r="D131" i="6"/>
  <c r="O119" i="6"/>
  <c r="N119" i="6"/>
  <c r="M119" i="6"/>
  <c r="L119" i="6"/>
  <c r="K119" i="6"/>
  <c r="J119" i="6"/>
  <c r="I119" i="6"/>
  <c r="H119" i="6"/>
  <c r="G119" i="6"/>
  <c r="F119" i="6"/>
  <c r="E119" i="6"/>
  <c r="D119" i="6"/>
  <c r="O118" i="6"/>
  <c r="N118" i="6"/>
  <c r="M118" i="6"/>
  <c r="L118" i="6"/>
  <c r="K118" i="6"/>
  <c r="J118" i="6"/>
  <c r="I118" i="6"/>
  <c r="H118" i="6"/>
  <c r="G118" i="6"/>
  <c r="F118" i="6"/>
  <c r="E118" i="6"/>
  <c r="D118" i="6"/>
  <c r="O99" i="6"/>
  <c r="N99" i="6"/>
  <c r="M99" i="6"/>
  <c r="L99" i="6"/>
  <c r="K99" i="6"/>
  <c r="J99" i="6"/>
  <c r="I99" i="6"/>
  <c r="H99" i="6"/>
  <c r="G99" i="6"/>
  <c r="F99" i="6"/>
  <c r="E99" i="6"/>
  <c r="D99" i="6"/>
  <c r="O98" i="6"/>
  <c r="N98" i="6"/>
  <c r="M98" i="6"/>
  <c r="L98" i="6"/>
  <c r="K98" i="6"/>
  <c r="J98" i="6"/>
  <c r="I98" i="6"/>
  <c r="H98" i="6"/>
  <c r="G98" i="6"/>
  <c r="F98" i="6"/>
  <c r="E98" i="6"/>
  <c r="D98" i="6"/>
  <c r="O67" i="6"/>
  <c r="O68" i="6" s="1"/>
  <c r="N67" i="6"/>
  <c r="M67" i="6"/>
  <c r="L67" i="6"/>
  <c r="K67" i="6"/>
  <c r="J67" i="6"/>
  <c r="J68" i="6" s="1"/>
  <c r="I67" i="6"/>
  <c r="H67" i="6"/>
  <c r="G67" i="6"/>
  <c r="F67" i="6"/>
  <c r="E67" i="6"/>
  <c r="D67" i="6"/>
  <c r="O66" i="6"/>
  <c r="N66" i="6"/>
  <c r="N68" i="6" s="1"/>
  <c r="M66" i="6"/>
  <c r="L66" i="6"/>
  <c r="K66" i="6"/>
  <c r="K68" i="6" s="1"/>
  <c r="J66" i="6"/>
  <c r="I66" i="6"/>
  <c r="H66" i="6"/>
  <c r="G66" i="6"/>
  <c r="F66" i="6"/>
  <c r="F68" i="6" s="1"/>
  <c r="E66" i="6"/>
  <c r="D66" i="6"/>
  <c r="G68" i="6"/>
  <c r="O40" i="6"/>
  <c r="N40" i="6"/>
  <c r="M40" i="6"/>
  <c r="L40" i="6"/>
  <c r="K40" i="6"/>
  <c r="J40" i="6"/>
  <c r="I40" i="6"/>
  <c r="H40" i="6"/>
  <c r="G40" i="6"/>
  <c r="F40" i="6"/>
  <c r="E40" i="6"/>
  <c r="D40" i="6"/>
  <c r="I68" i="6" l="1"/>
  <c r="E68" i="6"/>
  <c r="M68" i="6"/>
  <c r="D68" i="6"/>
  <c r="L68" i="6"/>
  <c r="H68" i="6"/>
  <c r="O35" i="6"/>
  <c r="K35" i="6"/>
  <c r="N35" i="6"/>
  <c r="J35" i="6"/>
  <c r="M35" i="6"/>
  <c r="I35" i="6"/>
  <c r="L35" i="6"/>
  <c r="H35" i="6"/>
  <c r="G35" i="6"/>
  <c r="F35" i="6"/>
  <c r="E35" i="6"/>
  <c r="D35" i="6"/>
  <c r="O34" i="6"/>
  <c r="N34" i="6"/>
  <c r="M34" i="6"/>
  <c r="L34" i="6"/>
  <c r="L36" i="6" s="1"/>
  <c r="K34" i="6"/>
  <c r="J34" i="6"/>
  <c r="I34" i="6"/>
  <c r="H34" i="6"/>
  <c r="G34" i="6"/>
  <c r="F34" i="6"/>
  <c r="E34" i="6"/>
  <c r="D34" i="6"/>
  <c r="O22" i="6"/>
  <c r="N22" i="6"/>
  <c r="M22" i="6"/>
  <c r="L22" i="6"/>
  <c r="H36" i="6" l="1"/>
  <c r="I36" i="6"/>
  <c r="K36" i="6"/>
  <c r="M36" i="6"/>
  <c r="J36" i="6"/>
  <c r="E36" i="6"/>
  <c r="F36" i="6"/>
  <c r="N36" i="6"/>
  <c r="G36" i="6"/>
  <c r="O36" i="6"/>
  <c r="D33" i="2"/>
  <c r="D17" i="2"/>
  <c r="D6" i="5"/>
  <c r="D5" i="5"/>
  <c r="B5" i="6"/>
  <c r="I88" i="6"/>
  <c r="E36" i="2"/>
  <c r="F44" i="2"/>
  <c r="D14" i="6"/>
  <c r="E14" i="6"/>
  <c r="F14" i="6"/>
  <c r="G14" i="6"/>
  <c r="G12" i="1"/>
  <c r="D201" i="2"/>
  <c r="F201" i="2"/>
  <c r="H201" i="2"/>
  <c r="J201" i="2"/>
  <c r="D228" i="2"/>
  <c r="F228" i="2"/>
  <c r="H228" i="2"/>
  <c r="J228" i="2"/>
  <c r="D255" i="2"/>
  <c r="F255" i="2"/>
  <c r="H255" i="2"/>
  <c r="J255" i="2"/>
  <c r="D282" i="2"/>
  <c r="F282" i="2"/>
  <c r="H282" i="2"/>
  <c r="J282" i="2"/>
  <c r="D309" i="2"/>
  <c r="F309" i="2"/>
  <c r="H309" i="2"/>
  <c r="J309" i="2"/>
  <c r="D336" i="2"/>
  <c r="F336" i="2"/>
  <c r="H336" i="2"/>
  <c r="J336" i="2"/>
  <c r="D363" i="2"/>
  <c r="F363" i="2"/>
  <c r="H363" i="2"/>
  <c r="J363" i="2"/>
  <c r="D390" i="2"/>
  <c r="F390" i="2"/>
  <c r="H390" i="2"/>
  <c r="J390" i="2"/>
  <c r="E306" i="2"/>
  <c r="M199" i="2"/>
  <c r="J174" i="2"/>
  <c r="H174" i="2"/>
  <c r="F174" i="2"/>
  <c r="D174" i="2"/>
  <c r="J147" i="2"/>
  <c r="H147" i="2"/>
  <c r="F147" i="2"/>
  <c r="D147" i="2"/>
  <c r="J120" i="2"/>
  <c r="H120" i="2"/>
  <c r="F120" i="2"/>
  <c r="D120" i="2"/>
  <c r="J93" i="2"/>
  <c r="E117" i="2"/>
  <c r="H93" i="2"/>
  <c r="F93" i="2"/>
  <c r="D93" i="2"/>
  <c r="J66" i="2"/>
  <c r="H66" i="2"/>
  <c r="F66" i="2"/>
  <c r="D66" i="2"/>
  <c r="J39" i="2"/>
  <c r="E174" i="2"/>
  <c r="G174" i="2"/>
  <c r="K174" i="2"/>
  <c r="I174" i="2"/>
  <c r="H39" i="2"/>
  <c r="F39" i="2"/>
  <c r="D39" i="2"/>
  <c r="G36" i="2"/>
  <c r="J335" i="2"/>
  <c r="K335" i="2" s="1"/>
  <c r="H335" i="2"/>
  <c r="I335" i="2" s="1"/>
  <c r="F335" i="2"/>
  <c r="G335" i="2" s="1"/>
  <c r="J389" i="2"/>
  <c r="H389" i="2"/>
  <c r="F389" i="2"/>
  <c r="D389" i="2"/>
  <c r="J12" i="2"/>
  <c r="G12" i="6" s="1"/>
  <c r="H12" i="2"/>
  <c r="F12" i="6" s="1"/>
  <c r="F12" i="2"/>
  <c r="E12" i="6" s="1"/>
  <c r="K414" i="2"/>
  <c r="I414" i="2"/>
  <c r="G414" i="2"/>
  <c r="E414" i="2"/>
  <c r="D8" i="1"/>
  <c r="F12" i="1" s="1"/>
  <c r="D12" i="2"/>
  <c r="D13" i="6" s="1"/>
  <c r="Q12" i="6" s="1"/>
  <c r="Q13" i="6" s="1"/>
  <c r="I84" i="6"/>
  <c r="D10" i="2"/>
  <c r="D6" i="6"/>
  <c r="D5" i="6"/>
  <c r="D6" i="2"/>
  <c r="D5" i="2"/>
  <c r="C6" i="3"/>
  <c r="C5" i="3"/>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B5" i="2"/>
  <c r="B6" i="2"/>
  <c r="C11" i="2"/>
  <c r="D11" i="2"/>
  <c r="E11" i="2" s="1"/>
  <c r="F11" i="2"/>
  <c r="G11" i="2" s="1"/>
  <c r="H11" i="2"/>
  <c r="I11" i="2" s="1"/>
  <c r="J11" i="2"/>
  <c r="K11" i="2" s="1"/>
  <c r="E17" i="2"/>
  <c r="D17" i="6" s="1"/>
  <c r="F17" i="2"/>
  <c r="G17" i="2"/>
  <c r="E17" i="6" s="1"/>
  <c r="H17" i="2"/>
  <c r="I17" i="2"/>
  <c r="F17" i="6" s="1"/>
  <c r="J17" i="2"/>
  <c r="K17" i="2"/>
  <c r="G17" i="6" s="1"/>
  <c r="D21" i="2"/>
  <c r="E21" i="2"/>
  <c r="D21" i="6" s="1"/>
  <c r="D39" i="6" s="1"/>
  <c r="F21" i="2"/>
  <c r="E22" i="6" s="1"/>
  <c r="G21" i="2"/>
  <c r="H21" i="2"/>
  <c r="F22" i="6" s="1"/>
  <c r="I21" i="2"/>
  <c r="J21" i="2"/>
  <c r="K21" i="2"/>
  <c r="E33" i="2"/>
  <c r="F33" i="2"/>
  <c r="G33" i="2"/>
  <c r="H33" i="2"/>
  <c r="I33" i="2"/>
  <c r="J33" i="2"/>
  <c r="K33" i="2"/>
  <c r="I36" i="2"/>
  <c r="K36" i="2"/>
  <c r="D38" i="2"/>
  <c r="E38" i="2" s="1"/>
  <c r="F38" i="2"/>
  <c r="G38" i="2" s="1"/>
  <c r="H38" i="2"/>
  <c r="I38" i="2" s="1"/>
  <c r="J38" i="2"/>
  <c r="K38" i="2" s="1"/>
  <c r="D44" i="2"/>
  <c r="E44" i="2"/>
  <c r="H17" i="6" s="1"/>
  <c r="G44" i="2"/>
  <c r="I17" i="6" s="1"/>
  <c r="H44" i="2"/>
  <c r="I44" i="2"/>
  <c r="J17" i="6" s="1"/>
  <c r="J44" i="2"/>
  <c r="K44" i="2"/>
  <c r="K17" i="6" s="1"/>
  <c r="D48" i="2"/>
  <c r="E48" i="2"/>
  <c r="F48" i="2"/>
  <c r="G48" i="2"/>
  <c r="I21" i="6" s="1"/>
  <c r="I39" i="6" s="1"/>
  <c r="H48" i="2"/>
  <c r="I48" i="2"/>
  <c r="J21" i="6" s="1"/>
  <c r="J48" i="2"/>
  <c r="K48" i="2"/>
  <c r="D60" i="2"/>
  <c r="E60" i="2"/>
  <c r="F60" i="2"/>
  <c r="G60" i="2"/>
  <c r="H60" i="2"/>
  <c r="I60" i="2"/>
  <c r="J60" i="2"/>
  <c r="K60" i="2"/>
  <c r="E63" i="2"/>
  <c r="G63" i="2"/>
  <c r="I63" i="2"/>
  <c r="K63" i="2"/>
  <c r="D65" i="2"/>
  <c r="E65" i="2" s="1"/>
  <c r="F65" i="2"/>
  <c r="G65" i="2" s="1"/>
  <c r="H65" i="2"/>
  <c r="I65" i="2" s="1"/>
  <c r="J65" i="2"/>
  <c r="K65" i="2" s="1"/>
  <c r="G66" i="2"/>
  <c r="I66" i="2"/>
  <c r="K66" i="2"/>
  <c r="D71" i="2"/>
  <c r="E71" i="2"/>
  <c r="L17" i="6" s="1"/>
  <c r="F71" i="2"/>
  <c r="G71" i="2"/>
  <c r="M17" i="6" s="1"/>
  <c r="H71" i="2"/>
  <c r="I71" i="2"/>
  <c r="N17" i="6" s="1"/>
  <c r="J71" i="2"/>
  <c r="K71" i="2"/>
  <c r="O17" i="6" s="1"/>
  <c r="D75" i="2"/>
  <c r="E75" i="2"/>
  <c r="L21" i="6" s="1"/>
  <c r="L39" i="6" s="1"/>
  <c r="F75" i="2"/>
  <c r="G75" i="2"/>
  <c r="M21" i="6" s="1"/>
  <c r="H75" i="2"/>
  <c r="I75" i="2"/>
  <c r="J75" i="2"/>
  <c r="K75" i="2"/>
  <c r="O21" i="6" s="1"/>
  <c r="D87" i="2"/>
  <c r="E87" i="2"/>
  <c r="F87" i="2"/>
  <c r="G87" i="2"/>
  <c r="H87" i="2"/>
  <c r="I87" i="2"/>
  <c r="J87" i="2"/>
  <c r="K87" i="2"/>
  <c r="E90" i="2"/>
  <c r="G90" i="2"/>
  <c r="I90" i="2"/>
  <c r="K90" i="2"/>
  <c r="D92" i="2"/>
  <c r="E92" i="2" s="1"/>
  <c r="F92" i="2"/>
  <c r="G92" i="2" s="1"/>
  <c r="H92" i="2"/>
  <c r="I92" i="2" s="1"/>
  <c r="J92" i="2"/>
  <c r="K92" i="2" s="1"/>
  <c r="D98" i="2"/>
  <c r="E98" i="2"/>
  <c r="D49" i="6" s="1"/>
  <c r="F98" i="2"/>
  <c r="G98" i="2"/>
  <c r="E49" i="6" s="1"/>
  <c r="H98" i="2"/>
  <c r="I98" i="2"/>
  <c r="F49" i="6" s="1"/>
  <c r="J98" i="2"/>
  <c r="K98" i="2"/>
  <c r="G49" i="6" s="1"/>
  <c r="D102" i="2"/>
  <c r="E102" i="2"/>
  <c r="F102" i="2"/>
  <c r="G102" i="2"/>
  <c r="H102" i="2"/>
  <c r="I102" i="2"/>
  <c r="J102" i="2"/>
  <c r="K102" i="2"/>
  <c r="D114" i="2"/>
  <c r="E114" i="2"/>
  <c r="F114" i="2"/>
  <c r="G114" i="2"/>
  <c r="H114" i="2"/>
  <c r="I114" i="2"/>
  <c r="J114" i="2"/>
  <c r="K114" i="2"/>
  <c r="G117" i="2"/>
  <c r="I117" i="2"/>
  <c r="K117" i="2"/>
  <c r="D119" i="2"/>
  <c r="E119" i="2" s="1"/>
  <c r="F119" i="2"/>
  <c r="G119" i="2" s="1"/>
  <c r="H119" i="2"/>
  <c r="I119" i="2" s="1"/>
  <c r="J119" i="2"/>
  <c r="K119" i="2" s="1"/>
  <c r="D125" i="2"/>
  <c r="E125" i="2"/>
  <c r="H49" i="6" s="1"/>
  <c r="F125" i="2"/>
  <c r="G125" i="2"/>
  <c r="I49" i="6" s="1"/>
  <c r="H125" i="2"/>
  <c r="I125" i="2"/>
  <c r="J49" i="6" s="1"/>
  <c r="J125" i="2"/>
  <c r="K125" i="2"/>
  <c r="K49" i="6" s="1"/>
  <c r="D129" i="2"/>
  <c r="E129" i="2"/>
  <c r="F129" i="2"/>
  <c r="G129" i="2"/>
  <c r="I71" i="6" s="1"/>
  <c r="H129" i="2"/>
  <c r="I129" i="2"/>
  <c r="J71" i="6" s="1"/>
  <c r="J129" i="2"/>
  <c r="K129" i="2"/>
  <c r="D141" i="2"/>
  <c r="E141" i="2"/>
  <c r="F141" i="2"/>
  <c r="G141" i="2"/>
  <c r="H141" i="2"/>
  <c r="I141" i="2"/>
  <c r="J141" i="2"/>
  <c r="K141" i="2"/>
  <c r="E144" i="2"/>
  <c r="E145" i="2" s="1"/>
  <c r="G144" i="2"/>
  <c r="I144" i="2"/>
  <c r="K144" i="2"/>
  <c r="D146" i="2"/>
  <c r="E146" i="2" s="1"/>
  <c r="F146" i="2"/>
  <c r="G146" i="2" s="1"/>
  <c r="H146" i="2"/>
  <c r="I146" i="2" s="1"/>
  <c r="J146" i="2"/>
  <c r="K146" i="2" s="1"/>
  <c r="D152" i="2"/>
  <c r="E152" i="2"/>
  <c r="L49" i="6" s="1"/>
  <c r="F152" i="2"/>
  <c r="G152" i="2"/>
  <c r="M49" i="6" s="1"/>
  <c r="H152" i="2"/>
  <c r="I152" i="2"/>
  <c r="N49" i="6" s="1"/>
  <c r="J152" i="2"/>
  <c r="K152" i="2"/>
  <c r="O49" i="6" s="1"/>
  <c r="D156" i="2"/>
  <c r="E156" i="2"/>
  <c r="F156" i="2"/>
  <c r="G156" i="2"/>
  <c r="M71" i="6" s="1"/>
  <c r="H156" i="2"/>
  <c r="I156" i="2"/>
  <c r="N71" i="6" s="1"/>
  <c r="J156" i="2"/>
  <c r="K156" i="2"/>
  <c r="D168" i="2"/>
  <c r="E168" i="2"/>
  <c r="F168" i="2"/>
  <c r="G168" i="2"/>
  <c r="H168" i="2"/>
  <c r="I168" i="2"/>
  <c r="J168" i="2"/>
  <c r="K168" i="2"/>
  <c r="E171" i="2"/>
  <c r="G171" i="2"/>
  <c r="I171" i="2"/>
  <c r="K171" i="2"/>
  <c r="D173" i="2"/>
  <c r="E173" i="2" s="1"/>
  <c r="F173" i="2"/>
  <c r="G173" i="2" s="1"/>
  <c r="H173" i="2"/>
  <c r="I173" i="2" s="1"/>
  <c r="J173" i="2"/>
  <c r="K173" i="2" s="1"/>
  <c r="D179" i="2"/>
  <c r="E179" i="2"/>
  <c r="D81" i="6" s="1"/>
  <c r="F179" i="2"/>
  <c r="G179" i="2"/>
  <c r="H179" i="2"/>
  <c r="I179" i="2"/>
  <c r="F81" i="6" s="1"/>
  <c r="J179" i="2"/>
  <c r="K179" i="2"/>
  <c r="G81" i="6" s="1"/>
  <c r="D183" i="2"/>
  <c r="E183" i="2"/>
  <c r="F183" i="2"/>
  <c r="G183" i="2"/>
  <c r="H183" i="2"/>
  <c r="I183" i="2"/>
  <c r="J183" i="2"/>
  <c r="K183" i="2"/>
  <c r="D195" i="2"/>
  <c r="E195" i="2"/>
  <c r="F195" i="2"/>
  <c r="G195" i="2"/>
  <c r="H195" i="2"/>
  <c r="I195" i="2"/>
  <c r="J195" i="2"/>
  <c r="K195" i="2"/>
  <c r="E198" i="2"/>
  <c r="G198" i="2"/>
  <c r="I198" i="2"/>
  <c r="K198" i="2"/>
  <c r="D200" i="2"/>
  <c r="E200" i="2" s="1"/>
  <c r="F200" i="2"/>
  <c r="G200" i="2" s="1"/>
  <c r="H200" i="2"/>
  <c r="I200" i="2" s="1"/>
  <c r="J200" i="2"/>
  <c r="K200" i="2" s="1"/>
  <c r="E201" i="2"/>
  <c r="G201" i="2"/>
  <c r="I201" i="2"/>
  <c r="K201" i="2"/>
  <c r="D206" i="2"/>
  <c r="E206" i="2"/>
  <c r="H81" i="6" s="1"/>
  <c r="F206" i="2"/>
  <c r="G206" i="2"/>
  <c r="I81" i="6" s="1"/>
  <c r="H206" i="2"/>
  <c r="I206" i="2"/>
  <c r="J81" i="6" s="1"/>
  <c r="J206" i="2"/>
  <c r="K206" i="2"/>
  <c r="K81" i="6" s="1"/>
  <c r="D210" i="2"/>
  <c r="E210" i="2"/>
  <c r="F210" i="2"/>
  <c r="G210" i="2"/>
  <c r="H210" i="2"/>
  <c r="I210" i="2"/>
  <c r="J210" i="2"/>
  <c r="K210" i="2"/>
  <c r="D222" i="2"/>
  <c r="E222" i="2"/>
  <c r="F222" i="2"/>
  <c r="G222" i="2"/>
  <c r="H222" i="2"/>
  <c r="I222" i="2"/>
  <c r="J222" i="2"/>
  <c r="K222" i="2"/>
  <c r="E225" i="2"/>
  <c r="G225" i="2"/>
  <c r="I225" i="2"/>
  <c r="K225" i="2"/>
  <c r="D227" i="2"/>
  <c r="E227" i="2" s="1"/>
  <c r="F227" i="2"/>
  <c r="G227" i="2" s="1"/>
  <c r="H227" i="2"/>
  <c r="I227" i="2" s="1"/>
  <c r="J227" i="2"/>
  <c r="K227" i="2" s="1"/>
  <c r="E228" i="2"/>
  <c r="G228" i="2"/>
  <c r="I228" i="2"/>
  <c r="K228" i="2"/>
  <c r="D233" i="2"/>
  <c r="E233" i="2"/>
  <c r="L81" i="6" s="1"/>
  <c r="F233" i="2"/>
  <c r="G233" i="2"/>
  <c r="M81" i="6" s="1"/>
  <c r="H233" i="2"/>
  <c r="I233" i="2"/>
  <c r="N81" i="6" s="1"/>
  <c r="J233" i="2"/>
  <c r="K233" i="2"/>
  <c r="O81" i="6" s="1"/>
  <c r="D237" i="2"/>
  <c r="E237" i="2"/>
  <c r="F237" i="2"/>
  <c r="G237" i="2"/>
  <c r="H237" i="2"/>
  <c r="I237" i="2"/>
  <c r="J237" i="2"/>
  <c r="K237" i="2"/>
  <c r="D249" i="2"/>
  <c r="E249" i="2"/>
  <c r="F249" i="2"/>
  <c r="G249" i="2"/>
  <c r="H249" i="2"/>
  <c r="I249" i="2"/>
  <c r="J249" i="2"/>
  <c r="K249" i="2"/>
  <c r="E252" i="2"/>
  <c r="E253" i="2" s="1"/>
  <c r="G252" i="2"/>
  <c r="I252" i="2"/>
  <c r="K252" i="2"/>
  <c r="D254" i="2"/>
  <c r="E254" i="2" s="1"/>
  <c r="F254" i="2"/>
  <c r="G254" i="2" s="1"/>
  <c r="H254" i="2"/>
  <c r="I254" i="2" s="1"/>
  <c r="J254" i="2"/>
  <c r="K254" i="2" s="1"/>
  <c r="E255" i="2"/>
  <c r="G255" i="2"/>
  <c r="I255" i="2"/>
  <c r="K255" i="2"/>
  <c r="D260" i="2"/>
  <c r="E260" i="2"/>
  <c r="D114" i="6" s="1"/>
  <c r="F260" i="2"/>
  <c r="G260" i="2"/>
  <c r="E114" i="6" s="1"/>
  <c r="H260" i="2"/>
  <c r="I260" i="2"/>
  <c r="F114" i="6" s="1"/>
  <c r="J260" i="2"/>
  <c r="K260" i="2"/>
  <c r="G114" i="6" s="1"/>
  <c r="D264" i="2"/>
  <c r="E264" i="2"/>
  <c r="F264" i="2"/>
  <c r="G264" i="2"/>
  <c r="H264" i="2"/>
  <c r="I264" i="2"/>
  <c r="J264" i="2"/>
  <c r="K264" i="2"/>
  <c r="D276" i="2"/>
  <c r="E276" i="2"/>
  <c r="F276" i="2"/>
  <c r="G276" i="2"/>
  <c r="H276" i="2"/>
  <c r="I276" i="2"/>
  <c r="J276" i="2"/>
  <c r="K276" i="2"/>
  <c r="E279" i="2"/>
  <c r="G279" i="2"/>
  <c r="I279" i="2"/>
  <c r="K279" i="2"/>
  <c r="D281" i="2"/>
  <c r="E281" i="2" s="1"/>
  <c r="F281" i="2"/>
  <c r="G281" i="2" s="1"/>
  <c r="H281" i="2"/>
  <c r="I281" i="2" s="1"/>
  <c r="J281" i="2"/>
  <c r="K281" i="2" s="1"/>
  <c r="E282" i="2"/>
  <c r="G282" i="2"/>
  <c r="I282" i="2"/>
  <c r="K282" i="2"/>
  <c r="D287" i="2"/>
  <c r="E287" i="2"/>
  <c r="H114" i="6" s="1"/>
  <c r="F287" i="2"/>
  <c r="G287" i="2"/>
  <c r="I114" i="6" s="1"/>
  <c r="H287" i="2"/>
  <c r="I287" i="2"/>
  <c r="J114" i="6" s="1"/>
  <c r="J287" i="2"/>
  <c r="K287" i="2"/>
  <c r="K114" i="6" s="1"/>
  <c r="D291" i="2"/>
  <c r="E291" i="2"/>
  <c r="F291" i="2"/>
  <c r="G291" i="2"/>
  <c r="H291" i="2"/>
  <c r="I291" i="2"/>
  <c r="J291" i="2"/>
  <c r="K291" i="2"/>
  <c r="D303" i="2"/>
  <c r="E303" i="2"/>
  <c r="F303" i="2"/>
  <c r="G303" i="2"/>
  <c r="H303" i="2"/>
  <c r="I303" i="2"/>
  <c r="J303" i="2"/>
  <c r="K303" i="2"/>
  <c r="G306" i="2"/>
  <c r="I306" i="2"/>
  <c r="K306" i="2"/>
  <c r="D308" i="2"/>
  <c r="E308" i="2" s="1"/>
  <c r="F308" i="2"/>
  <c r="G308" i="2" s="1"/>
  <c r="H308" i="2"/>
  <c r="I308" i="2" s="1"/>
  <c r="J308" i="2"/>
  <c r="K308" i="2" s="1"/>
  <c r="E309" i="2"/>
  <c r="G309" i="2"/>
  <c r="I309" i="2"/>
  <c r="K309" i="2"/>
  <c r="D314" i="2"/>
  <c r="E314" i="2"/>
  <c r="F314" i="2"/>
  <c r="G314" i="2"/>
  <c r="M114" i="6" s="1"/>
  <c r="H314" i="2"/>
  <c r="I314" i="2"/>
  <c r="N114" i="6" s="1"/>
  <c r="J314" i="2"/>
  <c r="K314" i="2"/>
  <c r="O114" i="6" s="1"/>
  <c r="D318" i="2"/>
  <c r="E318" i="2"/>
  <c r="F318" i="2"/>
  <c r="G318" i="2"/>
  <c r="H318" i="2"/>
  <c r="I318" i="2"/>
  <c r="J318" i="2"/>
  <c r="K318" i="2"/>
  <c r="D330" i="2"/>
  <c r="E330" i="2"/>
  <c r="F330" i="2"/>
  <c r="G330" i="2"/>
  <c r="H330" i="2"/>
  <c r="I330" i="2"/>
  <c r="J330" i="2"/>
  <c r="K330" i="2"/>
  <c r="E333" i="2"/>
  <c r="G333" i="2"/>
  <c r="I333" i="2"/>
  <c r="K333" i="2"/>
  <c r="D335" i="2"/>
  <c r="E335" i="2" s="1"/>
  <c r="E336" i="2"/>
  <c r="G336" i="2"/>
  <c r="I336" i="2"/>
  <c r="K336" i="2"/>
  <c r="D341" i="2"/>
  <c r="E341" i="2"/>
  <c r="D145" i="6" s="1"/>
  <c r="F341" i="2"/>
  <c r="G341" i="2"/>
  <c r="E145" i="6" s="1"/>
  <c r="H341" i="2"/>
  <c r="I341" i="2"/>
  <c r="F145" i="6" s="1"/>
  <c r="J341" i="2"/>
  <c r="K341" i="2"/>
  <c r="G145" i="6" s="1"/>
  <c r="D345" i="2"/>
  <c r="E345" i="2"/>
  <c r="F345" i="2"/>
  <c r="G345" i="2"/>
  <c r="H345" i="2"/>
  <c r="I345" i="2"/>
  <c r="J345" i="2"/>
  <c r="K345" i="2"/>
  <c r="D357" i="2"/>
  <c r="E357" i="2"/>
  <c r="F357" i="2"/>
  <c r="G357" i="2"/>
  <c r="H357" i="2"/>
  <c r="I357" i="2"/>
  <c r="J357" i="2"/>
  <c r="K357" i="2"/>
  <c r="E360" i="2"/>
  <c r="G360" i="2"/>
  <c r="I360" i="2"/>
  <c r="K360" i="2"/>
  <c r="D362" i="2"/>
  <c r="E362" i="2" s="1"/>
  <c r="F362" i="2"/>
  <c r="G362" i="2" s="1"/>
  <c r="H362" i="2"/>
  <c r="I362" i="2" s="1"/>
  <c r="J362" i="2"/>
  <c r="K362" i="2" s="1"/>
  <c r="E363" i="2"/>
  <c r="G363" i="2"/>
  <c r="I363" i="2"/>
  <c r="K363" i="2"/>
  <c r="D368" i="2"/>
  <c r="E368" i="2"/>
  <c r="H145" i="6" s="1"/>
  <c r="F368" i="2"/>
  <c r="G368" i="2"/>
  <c r="I145" i="6" s="1"/>
  <c r="H368" i="2"/>
  <c r="I368" i="2"/>
  <c r="J145" i="6" s="1"/>
  <c r="J368" i="2"/>
  <c r="K368" i="2"/>
  <c r="K145" i="6" s="1"/>
  <c r="D372" i="2"/>
  <c r="E372" i="2"/>
  <c r="F372" i="2"/>
  <c r="G372" i="2"/>
  <c r="H372" i="2"/>
  <c r="I372" i="2"/>
  <c r="J372" i="2"/>
  <c r="K372" i="2"/>
  <c r="D384" i="2"/>
  <c r="E384" i="2"/>
  <c r="F384" i="2"/>
  <c r="G384" i="2"/>
  <c r="H384" i="2"/>
  <c r="I384" i="2"/>
  <c r="J384" i="2"/>
  <c r="K384" i="2"/>
  <c r="E387" i="2"/>
  <c r="E388" i="2" s="1"/>
  <c r="G387" i="2"/>
  <c r="I387" i="2"/>
  <c r="K387" i="2"/>
  <c r="E390" i="2"/>
  <c r="G390" i="2"/>
  <c r="I390" i="2"/>
  <c r="K390" i="2"/>
  <c r="D395" i="2"/>
  <c r="E395" i="2"/>
  <c r="L145" i="6" s="1"/>
  <c r="F395" i="2"/>
  <c r="G395" i="2"/>
  <c r="M145" i="6" s="1"/>
  <c r="H395" i="2"/>
  <c r="I395" i="2"/>
  <c r="N145" i="6" s="1"/>
  <c r="J395" i="2"/>
  <c r="K395" i="2"/>
  <c r="O145" i="6" s="1"/>
  <c r="D399" i="2"/>
  <c r="E399" i="2"/>
  <c r="F399" i="2"/>
  <c r="G399" i="2"/>
  <c r="H399" i="2"/>
  <c r="I399" i="2"/>
  <c r="J399" i="2"/>
  <c r="K399" i="2"/>
  <c r="D411" i="2"/>
  <c r="E411" i="2"/>
  <c r="F411" i="2"/>
  <c r="G411" i="2"/>
  <c r="H411" i="2"/>
  <c r="I411" i="2"/>
  <c r="J411" i="2"/>
  <c r="K411" i="2"/>
  <c r="B5" i="3"/>
  <c r="B6" i="3"/>
  <c r="B6" i="6"/>
  <c r="H14" i="6"/>
  <c r="I14" i="6"/>
  <c r="J14" i="6"/>
  <c r="K14" i="6"/>
  <c r="L14" i="6"/>
  <c r="M14" i="6"/>
  <c r="N14" i="6"/>
  <c r="O14" i="6"/>
  <c r="D15" i="6"/>
  <c r="E15" i="6"/>
  <c r="F15" i="6"/>
  <c r="G15" i="6"/>
  <c r="H15" i="6"/>
  <c r="I15" i="6"/>
  <c r="J15" i="6"/>
  <c r="K15" i="6"/>
  <c r="L15" i="6"/>
  <c r="M15" i="6"/>
  <c r="N15" i="6"/>
  <c r="O15" i="6"/>
  <c r="D16" i="6"/>
  <c r="E16" i="6"/>
  <c r="F16" i="6"/>
  <c r="G16" i="6"/>
  <c r="H16" i="6"/>
  <c r="I16" i="6"/>
  <c r="J16" i="6"/>
  <c r="K16" i="6"/>
  <c r="L16" i="6"/>
  <c r="M16" i="6"/>
  <c r="N16" i="6"/>
  <c r="O16" i="6"/>
  <c r="D18" i="6"/>
  <c r="E18" i="6"/>
  <c r="F18" i="6"/>
  <c r="G18" i="6"/>
  <c r="H18" i="6"/>
  <c r="I18" i="6"/>
  <c r="J18" i="6"/>
  <c r="K18" i="6"/>
  <c r="L18" i="6"/>
  <c r="M18" i="6"/>
  <c r="N18" i="6"/>
  <c r="O18" i="6"/>
  <c r="D19" i="6"/>
  <c r="E19" i="6"/>
  <c r="F19" i="6"/>
  <c r="G19" i="6"/>
  <c r="H19" i="6"/>
  <c r="I19" i="6"/>
  <c r="J19" i="6"/>
  <c r="K19" i="6"/>
  <c r="L19" i="6"/>
  <c r="M19" i="6"/>
  <c r="N19" i="6"/>
  <c r="O19" i="6"/>
  <c r="D20" i="6"/>
  <c r="E20" i="6"/>
  <c r="F20" i="6"/>
  <c r="G20" i="6"/>
  <c r="H20" i="6"/>
  <c r="I20" i="6"/>
  <c r="J20" i="6"/>
  <c r="K20" i="6"/>
  <c r="L20" i="6"/>
  <c r="M20" i="6"/>
  <c r="N20" i="6"/>
  <c r="O20" i="6"/>
  <c r="D24" i="6"/>
  <c r="E24" i="6"/>
  <c r="F24" i="6"/>
  <c r="G24" i="6"/>
  <c r="H24" i="6"/>
  <c r="I24" i="6"/>
  <c r="J24" i="6"/>
  <c r="K24" i="6"/>
  <c r="L24" i="6"/>
  <c r="M24" i="6"/>
  <c r="N24" i="6"/>
  <c r="O24" i="6"/>
  <c r="D25" i="6"/>
  <c r="E25" i="6"/>
  <c r="F25" i="6"/>
  <c r="G25" i="6"/>
  <c r="H25" i="6"/>
  <c r="I25" i="6"/>
  <c r="J25" i="6"/>
  <c r="K25" i="6"/>
  <c r="L25" i="6"/>
  <c r="M25" i="6"/>
  <c r="N25" i="6"/>
  <c r="O25" i="6"/>
  <c r="D26" i="6"/>
  <c r="E26" i="6"/>
  <c r="F26" i="6"/>
  <c r="G26" i="6"/>
  <c r="H26" i="6"/>
  <c r="I26" i="6"/>
  <c r="J26" i="6"/>
  <c r="K26" i="6"/>
  <c r="L26" i="6"/>
  <c r="M26" i="6"/>
  <c r="N26" i="6"/>
  <c r="O26" i="6"/>
  <c r="D28" i="6"/>
  <c r="E28" i="6"/>
  <c r="F28" i="6"/>
  <c r="G28" i="6"/>
  <c r="H28" i="6"/>
  <c r="I28" i="6"/>
  <c r="J28" i="6"/>
  <c r="K28" i="6"/>
  <c r="L28" i="6"/>
  <c r="M28" i="6"/>
  <c r="N28" i="6"/>
  <c r="O28" i="6"/>
  <c r="D29" i="6"/>
  <c r="E29" i="6"/>
  <c r="F29" i="6"/>
  <c r="G29" i="6"/>
  <c r="H29" i="6"/>
  <c r="I29" i="6"/>
  <c r="J29" i="6"/>
  <c r="K29" i="6"/>
  <c r="L29" i="6"/>
  <c r="M29" i="6"/>
  <c r="N29" i="6"/>
  <c r="O29" i="6"/>
  <c r="D30" i="6"/>
  <c r="E30" i="6"/>
  <c r="F30" i="6"/>
  <c r="G30" i="6"/>
  <c r="H30" i="6"/>
  <c r="I30" i="6"/>
  <c r="J30" i="6"/>
  <c r="K30" i="6"/>
  <c r="L30" i="6"/>
  <c r="M30" i="6"/>
  <c r="N30" i="6"/>
  <c r="O30" i="6"/>
  <c r="D31" i="6"/>
  <c r="E31" i="6"/>
  <c r="F31" i="6"/>
  <c r="G31" i="6"/>
  <c r="H31" i="6"/>
  <c r="I31" i="6"/>
  <c r="J31" i="6"/>
  <c r="K31" i="6"/>
  <c r="L31" i="6"/>
  <c r="M31" i="6"/>
  <c r="N31" i="6"/>
  <c r="O31" i="6"/>
  <c r="D32" i="6"/>
  <c r="E32" i="6"/>
  <c r="F32" i="6"/>
  <c r="G32" i="6"/>
  <c r="H32" i="6"/>
  <c r="I32" i="6"/>
  <c r="J32" i="6"/>
  <c r="K32" i="6"/>
  <c r="L32" i="6"/>
  <c r="M32" i="6"/>
  <c r="N32" i="6"/>
  <c r="O32" i="6"/>
  <c r="D36" i="6"/>
  <c r="D46" i="6"/>
  <c r="E46" i="6"/>
  <c r="F46" i="6"/>
  <c r="G46" i="6"/>
  <c r="H46" i="6"/>
  <c r="I46" i="6"/>
  <c r="J46" i="6"/>
  <c r="K46" i="6"/>
  <c r="L46" i="6"/>
  <c r="M46" i="6"/>
  <c r="N46" i="6"/>
  <c r="O46" i="6"/>
  <c r="D47" i="6"/>
  <c r="E47" i="6"/>
  <c r="F47" i="6"/>
  <c r="G47" i="6"/>
  <c r="H47" i="6"/>
  <c r="I47" i="6"/>
  <c r="J47" i="6"/>
  <c r="K47" i="6"/>
  <c r="L47" i="6"/>
  <c r="M47" i="6"/>
  <c r="N47" i="6"/>
  <c r="O47" i="6"/>
  <c r="D48" i="6"/>
  <c r="E48" i="6"/>
  <c r="F48" i="6"/>
  <c r="G48" i="6"/>
  <c r="H48" i="6"/>
  <c r="I48" i="6"/>
  <c r="J48" i="6"/>
  <c r="K48" i="6"/>
  <c r="L48" i="6"/>
  <c r="M48" i="6"/>
  <c r="N48" i="6"/>
  <c r="O48" i="6"/>
  <c r="D50" i="6"/>
  <c r="E50" i="6"/>
  <c r="F50" i="6"/>
  <c r="G50" i="6"/>
  <c r="H50" i="6"/>
  <c r="I50" i="6"/>
  <c r="J50" i="6"/>
  <c r="K50" i="6"/>
  <c r="L50" i="6"/>
  <c r="M50" i="6"/>
  <c r="N50" i="6"/>
  <c r="O50" i="6"/>
  <c r="D51" i="6"/>
  <c r="E51" i="6"/>
  <c r="F51" i="6"/>
  <c r="G51" i="6"/>
  <c r="H51" i="6"/>
  <c r="I51" i="6"/>
  <c r="J51" i="6"/>
  <c r="K51" i="6"/>
  <c r="L51" i="6"/>
  <c r="M51" i="6"/>
  <c r="N51" i="6"/>
  <c r="O51" i="6"/>
  <c r="D52" i="6"/>
  <c r="E52" i="6"/>
  <c r="F52" i="6"/>
  <c r="G52" i="6"/>
  <c r="H52" i="6"/>
  <c r="I52" i="6"/>
  <c r="J52" i="6"/>
  <c r="K52" i="6"/>
  <c r="L52" i="6"/>
  <c r="M52" i="6"/>
  <c r="N52" i="6"/>
  <c r="O52" i="6"/>
  <c r="D56" i="6"/>
  <c r="E56" i="6"/>
  <c r="F56" i="6"/>
  <c r="G56" i="6"/>
  <c r="H56" i="6"/>
  <c r="I56" i="6"/>
  <c r="J56" i="6"/>
  <c r="K56" i="6"/>
  <c r="L56" i="6"/>
  <c r="M56" i="6"/>
  <c r="N56" i="6"/>
  <c r="O56" i="6"/>
  <c r="D57" i="6"/>
  <c r="E57" i="6"/>
  <c r="F57" i="6"/>
  <c r="G57" i="6"/>
  <c r="H57" i="6"/>
  <c r="I57" i="6"/>
  <c r="J57" i="6"/>
  <c r="K57" i="6"/>
  <c r="L57" i="6"/>
  <c r="M57" i="6"/>
  <c r="N57" i="6"/>
  <c r="O57" i="6"/>
  <c r="D58" i="6"/>
  <c r="E58" i="6"/>
  <c r="F58" i="6"/>
  <c r="G58" i="6"/>
  <c r="H58" i="6"/>
  <c r="I58" i="6"/>
  <c r="J58" i="6"/>
  <c r="K58" i="6"/>
  <c r="L58" i="6"/>
  <c r="M58" i="6"/>
  <c r="N58" i="6"/>
  <c r="O58" i="6"/>
  <c r="D60" i="6"/>
  <c r="E60" i="6"/>
  <c r="F60" i="6"/>
  <c r="G60" i="6"/>
  <c r="H60" i="6"/>
  <c r="I60" i="6"/>
  <c r="J60" i="6"/>
  <c r="K60" i="6"/>
  <c r="L60" i="6"/>
  <c r="M60" i="6"/>
  <c r="N60" i="6"/>
  <c r="O60" i="6"/>
  <c r="D61" i="6"/>
  <c r="E61" i="6"/>
  <c r="F61" i="6"/>
  <c r="G61" i="6"/>
  <c r="H61" i="6"/>
  <c r="I61" i="6"/>
  <c r="J61" i="6"/>
  <c r="K61" i="6"/>
  <c r="L61" i="6"/>
  <c r="M61" i="6"/>
  <c r="N61" i="6"/>
  <c r="O61" i="6"/>
  <c r="D62" i="6"/>
  <c r="E62" i="6"/>
  <c r="F62" i="6"/>
  <c r="G62" i="6"/>
  <c r="H62" i="6"/>
  <c r="I62" i="6"/>
  <c r="J62" i="6"/>
  <c r="K62" i="6"/>
  <c r="L62" i="6"/>
  <c r="M62" i="6"/>
  <c r="N62" i="6"/>
  <c r="O62" i="6"/>
  <c r="D63" i="6"/>
  <c r="E63" i="6"/>
  <c r="F63" i="6"/>
  <c r="G63" i="6"/>
  <c r="H63" i="6"/>
  <c r="I63" i="6"/>
  <c r="J63" i="6"/>
  <c r="K63" i="6"/>
  <c r="L63" i="6"/>
  <c r="M63" i="6"/>
  <c r="N63" i="6"/>
  <c r="O63" i="6"/>
  <c r="D64" i="6"/>
  <c r="E64" i="6"/>
  <c r="F64" i="6"/>
  <c r="G64" i="6"/>
  <c r="H64" i="6"/>
  <c r="I64" i="6"/>
  <c r="J64" i="6"/>
  <c r="K64" i="6"/>
  <c r="L64" i="6"/>
  <c r="M64" i="6"/>
  <c r="N64" i="6"/>
  <c r="O64" i="6"/>
  <c r="D72" i="6"/>
  <c r="E72" i="6"/>
  <c r="F72" i="6"/>
  <c r="G72" i="6"/>
  <c r="H72" i="6"/>
  <c r="I72" i="6"/>
  <c r="J72" i="6"/>
  <c r="K72" i="6"/>
  <c r="L72" i="6"/>
  <c r="M72" i="6"/>
  <c r="N72" i="6"/>
  <c r="O72" i="6"/>
  <c r="D78" i="6"/>
  <c r="E78" i="6"/>
  <c r="F78" i="6"/>
  <c r="G78" i="6"/>
  <c r="H78" i="6"/>
  <c r="I78" i="6"/>
  <c r="J78" i="6"/>
  <c r="K78" i="6"/>
  <c r="L78" i="6"/>
  <c r="M78" i="6"/>
  <c r="N78" i="6"/>
  <c r="O78" i="6"/>
  <c r="D79" i="6"/>
  <c r="E79" i="6"/>
  <c r="F79" i="6"/>
  <c r="G79" i="6"/>
  <c r="H79" i="6"/>
  <c r="I79" i="6"/>
  <c r="J79" i="6"/>
  <c r="K79" i="6"/>
  <c r="L79" i="6"/>
  <c r="M79" i="6"/>
  <c r="N79" i="6"/>
  <c r="O79" i="6"/>
  <c r="D80" i="6"/>
  <c r="E80" i="6"/>
  <c r="F80" i="6"/>
  <c r="G80" i="6"/>
  <c r="H80" i="6"/>
  <c r="I80" i="6"/>
  <c r="J80" i="6"/>
  <c r="K80" i="6"/>
  <c r="L80" i="6"/>
  <c r="M80" i="6"/>
  <c r="N80" i="6"/>
  <c r="O80" i="6"/>
  <c r="D82" i="6"/>
  <c r="E82" i="6"/>
  <c r="F82" i="6"/>
  <c r="G82" i="6"/>
  <c r="H82" i="6"/>
  <c r="I82" i="6"/>
  <c r="J82" i="6"/>
  <c r="K82" i="6"/>
  <c r="L82" i="6"/>
  <c r="M82" i="6"/>
  <c r="N82" i="6"/>
  <c r="O82" i="6"/>
  <c r="D83" i="6"/>
  <c r="E83" i="6"/>
  <c r="F83" i="6"/>
  <c r="G83" i="6"/>
  <c r="H83" i="6"/>
  <c r="I83" i="6"/>
  <c r="J83" i="6"/>
  <c r="K83" i="6"/>
  <c r="L83" i="6"/>
  <c r="M83" i="6"/>
  <c r="N83" i="6"/>
  <c r="O83" i="6"/>
  <c r="D84" i="6"/>
  <c r="E84" i="6"/>
  <c r="F84" i="6"/>
  <c r="G84" i="6"/>
  <c r="H84" i="6"/>
  <c r="J84" i="6"/>
  <c r="K84" i="6"/>
  <c r="L84" i="6"/>
  <c r="M84" i="6"/>
  <c r="N84" i="6"/>
  <c r="O84" i="6"/>
  <c r="D88" i="6"/>
  <c r="E88" i="6"/>
  <c r="F88" i="6"/>
  <c r="G88" i="6"/>
  <c r="H88" i="6"/>
  <c r="J88" i="6"/>
  <c r="K88" i="6"/>
  <c r="L88" i="6"/>
  <c r="M88" i="6"/>
  <c r="N88" i="6"/>
  <c r="O88" i="6"/>
  <c r="D89" i="6"/>
  <c r="E89" i="6"/>
  <c r="F89" i="6"/>
  <c r="G89" i="6"/>
  <c r="H89" i="6"/>
  <c r="I89" i="6"/>
  <c r="J89" i="6"/>
  <c r="K89" i="6"/>
  <c r="L89" i="6"/>
  <c r="M89" i="6"/>
  <c r="N89" i="6"/>
  <c r="O89" i="6"/>
  <c r="D90" i="6"/>
  <c r="E90" i="6"/>
  <c r="F90" i="6"/>
  <c r="G90" i="6"/>
  <c r="H90" i="6"/>
  <c r="I90" i="6"/>
  <c r="J90" i="6"/>
  <c r="K90" i="6"/>
  <c r="L90" i="6"/>
  <c r="M90" i="6"/>
  <c r="N90" i="6"/>
  <c r="O90" i="6"/>
  <c r="D92" i="6"/>
  <c r="E92" i="6"/>
  <c r="F92" i="6"/>
  <c r="G92" i="6"/>
  <c r="H92" i="6"/>
  <c r="I92" i="6"/>
  <c r="J92" i="6"/>
  <c r="K92" i="6"/>
  <c r="L92" i="6"/>
  <c r="M92" i="6"/>
  <c r="N92" i="6"/>
  <c r="O92" i="6"/>
  <c r="D93" i="6"/>
  <c r="E93" i="6"/>
  <c r="F93" i="6"/>
  <c r="G93" i="6"/>
  <c r="H93" i="6"/>
  <c r="I93" i="6"/>
  <c r="J93" i="6"/>
  <c r="K93" i="6"/>
  <c r="L93" i="6"/>
  <c r="M93" i="6"/>
  <c r="N93" i="6"/>
  <c r="O93" i="6"/>
  <c r="D94" i="6"/>
  <c r="E94" i="6"/>
  <c r="F94" i="6"/>
  <c r="G94" i="6"/>
  <c r="H94" i="6"/>
  <c r="I94" i="6"/>
  <c r="J94" i="6"/>
  <c r="K94" i="6"/>
  <c r="L94" i="6"/>
  <c r="M94" i="6"/>
  <c r="N94" i="6"/>
  <c r="O94" i="6"/>
  <c r="D95" i="6"/>
  <c r="E95" i="6"/>
  <c r="F95" i="6"/>
  <c r="G95" i="6"/>
  <c r="H95" i="6"/>
  <c r="I95" i="6"/>
  <c r="J95" i="6"/>
  <c r="K95" i="6"/>
  <c r="L95" i="6"/>
  <c r="M95" i="6"/>
  <c r="N95" i="6"/>
  <c r="O95" i="6"/>
  <c r="D96" i="6"/>
  <c r="E96" i="6"/>
  <c r="F96" i="6"/>
  <c r="G96" i="6"/>
  <c r="H96" i="6"/>
  <c r="I96" i="6"/>
  <c r="J96" i="6"/>
  <c r="K96" i="6"/>
  <c r="L96" i="6"/>
  <c r="M96" i="6"/>
  <c r="N96" i="6"/>
  <c r="O96" i="6"/>
  <c r="E100" i="6"/>
  <c r="F100" i="6"/>
  <c r="G100" i="6"/>
  <c r="H100" i="6"/>
  <c r="I100" i="6"/>
  <c r="J100" i="6"/>
  <c r="K100" i="6"/>
  <c r="L100" i="6"/>
  <c r="M100" i="6"/>
  <c r="N100" i="6"/>
  <c r="O100" i="6"/>
  <c r="D104" i="6"/>
  <c r="E104" i="6"/>
  <c r="F104" i="6"/>
  <c r="G104" i="6"/>
  <c r="H104" i="6"/>
  <c r="I104" i="6"/>
  <c r="J104" i="6"/>
  <c r="K104" i="6"/>
  <c r="L104" i="6"/>
  <c r="M104" i="6"/>
  <c r="N104" i="6"/>
  <c r="O104" i="6"/>
  <c r="D111" i="6"/>
  <c r="E111" i="6"/>
  <c r="F111" i="6"/>
  <c r="G111" i="6"/>
  <c r="H111" i="6"/>
  <c r="I111" i="6"/>
  <c r="J111" i="6"/>
  <c r="K111" i="6"/>
  <c r="L111" i="6"/>
  <c r="M111" i="6"/>
  <c r="N111" i="6"/>
  <c r="O111" i="6"/>
  <c r="D112" i="6"/>
  <c r="E112" i="6"/>
  <c r="F112" i="6"/>
  <c r="G112" i="6"/>
  <c r="H112" i="6"/>
  <c r="I112" i="6"/>
  <c r="J112" i="6"/>
  <c r="K112" i="6"/>
  <c r="L112" i="6"/>
  <c r="M112" i="6"/>
  <c r="N112" i="6"/>
  <c r="O112" i="6"/>
  <c r="D113" i="6"/>
  <c r="E113" i="6"/>
  <c r="F113" i="6"/>
  <c r="G113" i="6"/>
  <c r="H113" i="6"/>
  <c r="I113" i="6"/>
  <c r="J113" i="6"/>
  <c r="K113" i="6"/>
  <c r="L113" i="6"/>
  <c r="M113" i="6"/>
  <c r="N113" i="6"/>
  <c r="O113" i="6"/>
  <c r="D115" i="6"/>
  <c r="E115" i="6"/>
  <c r="F115" i="6"/>
  <c r="G115" i="6"/>
  <c r="H115" i="6"/>
  <c r="I115" i="6"/>
  <c r="J115" i="6"/>
  <c r="K115" i="6"/>
  <c r="L115" i="6"/>
  <c r="M115" i="6"/>
  <c r="N115" i="6"/>
  <c r="O115" i="6"/>
  <c r="D116" i="6"/>
  <c r="E116" i="6"/>
  <c r="F116" i="6"/>
  <c r="G116" i="6"/>
  <c r="H116" i="6"/>
  <c r="I116" i="6"/>
  <c r="J116" i="6"/>
  <c r="K116" i="6"/>
  <c r="L116" i="6"/>
  <c r="M116" i="6"/>
  <c r="N116" i="6"/>
  <c r="O116" i="6"/>
  <c r="D117" i="6"/>
  <c r="E117" i="6"/>
  <c r="F117" i="6"/>
  <c r="G117" i="6"/>
  <c r="H117" i="6"/>
  <c r="I117" i="6"/>
  <c r="J117" i="6"/>
  <c r="K117" i="6"/>
  <c r="L117" i="6"/>
  <c r="M117" i="6"/>
  <c r="N117" i="6"/>
  <c r="O117" i="6"/>
  <c r="D121" i="6"/>
  <c r="E121" i="6"/>
  <c r="F121" i="6"/>
  <c r="G121" i="6"/>
  <c r="H121" i="6"/>
  <c r="I121" i="6"/>
  <c r="J121" i="6"/>
  <c r="K121" i="6"/>
  <c r="L121" i="6"/>
  <c r="M121" i="6"/>
  <c r="N121" i="6"/>
  <c r="O121" i="6"/>
  <c r="D122" i="6"/>
  <c r="E122" i="6"/>
  <c r="F122" i="6"/>
  <c r="G122" i="6"/>
  <c r="H122" i="6"/>
  <c r="I122" i="6"/>
  <c r="J122" i="6"/>
  <c r="K122" i="6"/>
  <c r="L122" i="6"/>
  <c r="M122" i="6"/>
  <c r="N122" i="6"/>
  <c r="O122" i="6"/>
  <c r="D123" i="6"/>
  <c r="E123" i="6"/>
  <c r="F123" i="6"/>
  <c r="G123" i="6"/>
  <c r="H123" i="6"/>
  <c r="I123" i="6"/>
  <c r="J123" i="6"/>
  <c r="K123" i="6"/>
  <c r="L123" i="6"/>
  <c r="M123" i="6"/>
  <c r="N123" i="6"/>
  <c r="O123" i="6"/>
  <c r="D125" i="6"/>
  <c r="E125" i="6"/>
  <c r="F125" i="6"/>
  <c r="G125" i="6"/>
  <c r="H125" i="6"/>
  <c r="I125" i="6"/>
  <c r="J125" i="6"/>
  <c r="K125" i="6"/>
  <c r="L125" i="6"/>
  <c r="M125" i="6"/>
  <c r="N125" i="6"/>
  <c r="O125" i="6"/>
  <c r="D126" i="6"/>
  <c r="E126" i="6"/>
  <c r="F126" i="6"/>
  <c r="G126" i="6"/>
  <c r="H126" i="6"/>
  <c r="I126" i="6"/>
  <c r="J126" i="6"/>
  <c r="K126" i="6"/>
  <c r="L126" i="6"/>
  <c r="M126" i="6"/>
  <c r="N126" i="6"/>
  <c r="O126" i="6"/>
  <c r="D127" i="6"/>
  <c r="E127" i="6"/>
  <c r="F127" i="6"/>
  <c r="G127" i="6"/>
  <c r="H127" i="6"/>
  <c r="I127" i="6"/>
  <c r="J127" i="6"/>
  <c r="K127" i="6"/>
  <c r="L127" i="6"/>
  <c r="M127" i="6"/>
  <c r="N127" i="6"/>
  <c r="O127" i="6"/>
  <c r="D128" i="6"/>
  <c r="E128" i="6"/>
  <c r="F128" i="6"/>
  <c r="G128" i="6"/>
  <c r="H128" i="6"/>
  <c r="I128" i="6"/>
  <c r="J128" i="6"/>
  <c r="K128" i="6"/>
  <c r="L128" i="6"/>
  <c r="M128" i="6"/>
  <c r="N128" i="6"/>
  <c r="O128" i="6"/>
  <c r="D129" i="6"/>
  <c r="E129" i="6"/>
  <c r="F129" i="6"/>
  <c r="G129" i="6"/>
  <c r="H129" i="6"/>
  <c r="I129" i="6"/>
  <c r="J129" i="6"/>
  <c r="K129" i="6"/>
  <c r="L129" i="6"/>
  <c r="M129" i="6"/>
  <c r="N129" i="6"/>
  <c r="O129" i="6"/>
  <c r="D133" i="6"/>
  <c r="E133" i="6"/>
  <c r="F133" i="6"/>
  <c r="G133" i="6"/>
  <c r="H133" i="6"/>
  <c r="I133" i="6"/>
  <c r="J133" i="6"/>
  <c r="K133" i="6"/>
  <c r="L133" i="6"/>
  <c r="M133" i="6"/>
  <c r="N133" i="6"/>
  <c r="O133" i="6"/>
  <c r="D137" i="6"/>
  <c r="E137" i="6"/>
  <c r="F137" i="6"/>
  <c r="G137" i="6"/>
  <c r="H137" i="6"/>
  <c r="I137" i="6"/>
  <c r="J137" i="6"/>
  <c r="K137" i="6"/>
  <c r="L137" i="6"/>
  <c r="M137" i="6"/>
  <c r="N137" i="6"/>
  <c r="O137" i="6"/>
  <c r="D142" i="6"/>
  <c r="E142" i="6"/>
  <c r="F142" i="6"/>
  <c r="G142" i="6"/>
  <c r="H142" i="6"/>
  <c r="I142" i="6"/>
  <c r="J142" i="6"/>
  <c r="K142" i="6"/>
  <c r="L142" i="6"/>
  <c r="M142" i="6"/>
  <c r="N142" i="6"/>
  <c r="O142" i="6"/>
  <c r="D143" i="6"/>
  <c r="E143" i="6"/>
  <c r="F143" i="6"/>
  <c r="G143" i="6"/>
  <c r="H143" i="6"/>
  <c r="I143" i="6"/>
  <c r="J143" i="6"/>
  <c r="K143" i="6"/>
  <c r="L143" i="6"/>
  <c r="M143" i="6"/>
  <c r="N143" i="6"/>
  <c r="O143" i="6"/>
  <c r="D144" i="6"/>
  <c r="E144" i="6"/>
  <c r="F144" i="6"/>
  <c r="G144" i="6"/>
  <c r="H144" i="6"/>
  <c r="I144" i="6"/>
  <c r="J144" i="6"/>
  <c r="K144" i="6"/>
  <c r="L144" i="6"/>
  <c r="M144" i="6"/>
  <c r="N144" i="6"/>
  <c r="O144" i="6"/>
  <c r="D146" i="6"/>
  <c r="E146" i="6"/>
  <c r="F146" i="6"/>
  <c r="G146" i="6"/>
  <c r="H146" i="6"/>
  <c r="I146" i="6"/>
  <c r="J146" i="6"/>
  <c r="K146" i="6"/>
  <c r="L146" i="6"/>
  <c r="M146" i="6"/>
  <c r="N146" i="6"/>
  <c r="O146" i="6"/>
  <c r="D147" i="6"/>
  <c r="E147" i="6"/>
  <c r="F147" i="6"/>
  <c r="G147" i="6"/>
  <c r="H147" i="6"/>
  <c r="I147" i="6"/>
  <c r="J147" i="6"/>
  <c r="K147" i="6"/>
  <c r="L147" i="6"/>
  <c r="M147" i="6"/>
  <c r="N147" i="6"/>
  <c r="O147" i="6"/>
  <c r="D148" i="6"/>
  <c r="E148" i="6"/>
  <c r="F148" i="6"/>
  <c r="G148" i="6"/>
  <c r="H148" i="6"/>
  <c r="I148" i="6"/>
  <c r="J148" i="6"/>
  <c r="K148" i="6"/>
  <c r="L148" i="6"/>
  <c r="M148" i="6"/>
  <c r="N148" i="6"/>
  <c r="O148" i="6"/>
  <c r="D152" i="6"/>
  <c r="E152" i="6"/>
  <c r="F152" i="6"/>
  <c r="G152" i="6"/>
  <c r="H152" i="6"/>
  <c r="I152" i="6"/>
  <c r="J152" i="6"/>
  <c r="K152" i="6"/>
  <c r="L152" i="6"/>
  <c r="M152" i="6"/>
  <c r="N152" i="6"/>
  <c r="O152" i="6"/>
  <c r="D153" i="6"/>
  <c r="E153" i="6"/>
  <c r="F153" i="6"/>
  <c r="G153" i="6"/>
  <c r="H153" i="6"/>
  <c r="I153" i="6"/>
  <c r="J153" i="6"/>
  <c r="K153" i="6"/>
  <c r="L153" i="6"/>
  <c r="M153" i="6"/>
  <c r="N153" i="6"/>
  <c r="O153" i="6"/>
  <c r="D154" i="6"/>
  <c r="E154" i="6"/>
  <c r="F154" i="6"/>
  <c r="G154" i="6"/>
  <c r="H154" i="6"/>
  <c r="I154" i="6"/>
  <c r="J154" i="6"/>
  <c r="K154" i="6"/>
  <c r="L154" i="6"/>
  <c r="M154" i="6"/>
  <c r="N154" i="6"/>
  <c r="O154" i="6"/>
  <c r="D156" i="6"/>
  <c r="E156" i="6"/>
  <c r="F156" i="6"/>
  <c r="G156" i="6"/>
  <c r="H156" i="6"/>
  <c r="I156" i="6"/>
  <c r="J156" i="6"/>
  <c r="K156" i="6"/>
  <c r="L156" i="6"/>
  <c r="M156" i="6"/>
  <c r="N156" i="6"/>
  <c r="O156" i="6"/>
  <c r="D157" i="6"/>
  <c r="E157" i="6"/>
  <c r="F157" i="6"/>
  <c r="G157" i="6"/>
  <c r="H157" i="6"/>
  <c r="I157" i="6"/>
  <c r="J157" i="6"/>
  <c r="K157" i="6"/>
  <c r="L157" i="6"/>
  <c r="M157" i="6"/>
  <c r="N157" i="6"/>
  <c r="O157" i="6"/>
  <c r="D158" i="6"/>
  <c r="E158" i="6"/>
  <c r="F158" i="6"/>
  <c r="G158" i="6"/>
  <c r="H158" i="6"/>
  <c r="I158" i="6"/>
  <c r="J158" i="6"/>
  <c r="K158" i="6"/>
  <c r="L158" i="6"/>
  <c r="M158" i="6"/>
  <c r="N158" i="6"/>
  <c r="O158" i="6"/>
  <c r="D159" i="6"/>
  <c r="E159" i="6"/>
  <c r="F159" i="6"/>
  <c r="G159" i="6"/>
  <c r="H159" i="6"/>
  <c r="I159" i="6"/>
  <c r="J159" i="6"/>
  <c r="K159" i="6"/>
  <c r="L159" i="6"/>
  <c r="M159" i="6"/>
  <c r="N159" i="6"/>
  <c r="O159" i="6"/>
  <c r="D160" i="6"/>
  <c r="E160" i="6"/>
  <c r="F160" i="6"/>
  <c r="G160" i="6"/>
  <c r="H160" i="6"/>
  <c r="I160" i="6"/>
  <c r="J160" i="6"/>
  <c r="K160" i="6"/>
  <c r="L160" i="6"/>
  <c r="M160" i="6"/>
  <c r="N160" i="6"/>
  <c r="O160" i="6"/>
  <c r="D164" i="6"/>
  <c r="E164" i="6"/>
  <c r="F164" i="6"/>
  <c r="G164" i="6"/>
  <c r="H164" i="6"/>
  <c r="I164" i="6"/>
  <c r="J164" i="6"/>
  <c r="K164" i="6"/>
  <c r="L164" i="6"/>
  <c r="M164" i="6"/>
  <c r="N164" i="6"/>
  <c r="O164" i="6"/>
  <c r="D168" i="6"/>
  <c r="E168" i="6"/>
  <c r="F168" i="6"/>
  <c r="G168" i="6"/>
  <c r="H168" i="6"/>
  <c r="I168" i="6"/>
  <c r="J168" i="6"/>
  <c r="K168" i="6"/>
  <c r="L168" i="6"/>
  <c r="M168" i="6"/>
  <c r="N168" i="6"/>
  <c r="O168" i="6"/>
  <c r="B5" i="5"/>
  <c r="B6" i="5"/>
  <c r="J35" i="5" l="1"/>
  <c r="J22" i="5"/>
  <c r="J34" i="5"/>
  <c r="I31" i="5"/>
  <c r="I19" i="5"/>
  <c r="I20" i="5"/>
  <c r="I30" i="5"/>
  <c r="I18" i="5"/>
  <c r="I35" i="5"/>
  <c r="I29" i="5"/>
  <c r="I17" i="5"/>
  <c r="I22" i="5"/>
  <c r="I24" i="5"/>
  <c r="I40" i="5"/>
  <c r="I28" i="5"/>
  <c r="I16" i="5"/>
  <c r="I32" i="5"/>
  <c r="I36" i="5"/>
  <c r="I26" i="5"/>
  <c r="I15" i="5"/>
  <c r="I34" i="5"/>
  <c r="I25" i="5"/>
  <c r="I14" i="5"/>
  <c r="I33" i="5"/>
  <c r="K35" i="5"/>
  <c r="K22" i="5"/>
  <c r="K34" i="5"/>
  <c r="X35" i="5"/>
  <c r="X34" i="5"/>
  <c r="X22" i="5"/>
  <c r="BN22" i="5"/>
  <c r="BN34" i="5"/>
  <c r="BN35" i="5"/>
  <c r="BF35" i="5"/>
  <c r="BF22" i="5"/>
  <c r="BF34" i="5"/>
  <c r="AX25" i="5"/>
  <c r="AX35" i="5"/>
  <c r="AX22" i="5"/>
  <c r="AX34" i="5"/>
  <c r="AP35" i="5"/>
  <c r="AP22" i="5"/>
  <c r="AP34" i="5"/>
  <c r="AH22" i="5"/>
  <c r="AH35" i="5"/>
  <c r="AH34" i="5"/>
  <c r="Z35" i="5"/>
  <c r="Z22" i="5"/>
  <c r="Z34" i="5"/>
  <c r="R35" i="5"/>
  <c r="R22" i="5"/>
  <c r="R34" i="5"/>
  <c r="BM36" i="5"/>
  <c r="BM30" i="5"/>
  <c r="BM25" i="5"/>
  <c r="BM19" i="5"/>
  <c r="BM40" i="5"/>
  <c r="BM20" i="5"/>
  <c r="BM35" i="5"/>
  <c r="BM31" i="5"/>
  <c r="BM26" i="5"/>
  <c r="BM15" i="5"/>
  <c r="BM32" i="5"/>
  <c r="BM21" i="5"/>
  <c r="BM34" i="5"/>
  <c r="BM16" i="5"/>
  <c r="BM29" i="5"/>
  <c r="BM28" i="5"/>
  <c r="BM18" i="5"/>
  <c r="BM14" i="5"/>
  <c r="BM22" i="5"/>
  <c r="BM17" i="5"/>
  <c r="BM33" i="5"/>
  <c r="BM24" i="5"/>
  <c r="BE34" i="5"/>
  <c r="BE29" i="5"/>
  <c r="BE24" i="5"/>
  <c r="BE18" i="5"/>
  <c r="BE36" i="5"/>
  <c r="BE30" i="5"/>
  <c r="BE25" i="5"/>
  <c r="BE19" i="5"/>
  <c r="BE17" i="5"/>
  <c r="BE33" i="5"/>
  <c r="BE20" i="5"/>
  <c r="BE32" i="5"/>
  <c r="BE21" i="5"/>
  <c r="BE15" i="5"/>
  <c r="BE31" i="5"/>
  <c r="BE22" i="5"/>
  <c r="BE40" i="5"/>
  <c r="BE16" i="5"/>
  <c r="BE35" i="5"/>
  <c r="BE28" i="5"/>
  <c r="BE26" i="5"/>
  <c r="BE14" i="5"/>
  <c r="AW40" i="5"/>
  <c r="AW32" i="5"/>
  <c r="AW28" i="5"/>
  <c r="AW21" i="5"/>
  <c r="AW33" i="5"/>
  <c r="AW16" i="5"/>
  <c r="AW34" i="5"/>
  <c r="AW29" i="5"/>
  <c r="AW24" i="5"/>
  <c r="AW26" i="5"/>
  <c r="AW25" i="5"/>
  <c r="AW17" i="5"/>
  <c r="AW14" i="5"/>
  <c r="AW19" i="5"/>
  <c r="AW22" i="5"/>
  <c r="AW15" i="5"/>
  <c r="AW20" i="5"/>
  <c r="AW36" i="5"/>
  <c r="AW31" i="5"/>
  <c r="AW30" i="5"/>
  <c r="AW18" i="5"/>
  <c r="AW35" i="5"/>
  <c r="AO40" i="5"/>
  <c r="AO35" i="5"/>
  <c r="AO31" i="5"/>
  <c r="AO26" i="5"/>
  <c r="AO14" i="5"/>
  <c r="AO32" i="5"/>
  <c r="AO28" i="5"/>
  <c r="AO21" i="5"/>
  <c r="AO33" i="5"/>
  <c r="AO22" i="5"/>
  <c r="AO24" i="5"/>
  <c r="AO17" i="5"/>
  <c r="AO34" i="5"/>
  <c r="AO25" i="5"/>
  <c r="AO36" i="5"/>
  <c r="AO20" i="5"/>
  <c r="AO15" i="5"/>
  <c r="AO19" i="5"/>
  <c r="AO30" i="5"/>
  <c r="AO16" i="5"/>
  <c r="AO29" i="5"/>
  <c r="AO18" i="5"/>
  <c r="AG36" i="5"/>
  <c r="AG19" i="5"/>
  <c r="AG40" i="5"/>
  <c r="AG31" i="5"/>
  <c r="AG26" i="5"/>
  <c r="AG20" i="5"/>
  <c r="AG35" i="5"/>
  <c r="AG30" i="5"/>
  <c r="AG29" i="5"/>
  <c r="AG28" i="5"/>
  <c r="AG18" i="5"/>
  <c r="AG22" i="5"/>
  <c r="AG16" i="5"/>
  <c r="AG25" i="5"/>
  <c r="AG14" i="5"/>
  <c r="AG24" i="5"/>
  <c r="AG34" i="5"/>
  <c r="AG33" i="5"/>
  <c r="AG32" i="5"/>
  <c r="AG21" i="5"/>
  <c r="AG17" i="5"/>
  <c r="AG15" i="5"/>
  <c r="Y34" i="5"/>
  <c r="Y30" i="5"/>
  <c r="Y25" i="5"/>
  <c r="Y18" i="5"/>
  <c r="Y36" i="5"/>
  <c r="Y19" i="5"/>
  <c r="Y35" i="5"/>
  <c r="Y15" i="5"/>
  <c r="Y29" i="5"/>
  <c r="Y28" i="5"/>
  <c r="Y26" i="5"/>
  <c r="Y16" i="5"/>
  <c r="Y33" i="5"/>
  <c r="Y32" i="5"/>
  <c r="Y21" i="5"/>
  <c r="Y20" i="5"/>
  <c r="Y14" i="5"/>
  <c r="Y31" i="5"/>
  <c r="Y17" i="5"/>
  <c r="Y24" i="5"/>
  <c r="Y40" i="5"/>
  <c r="Y22" i="5"/>
  <c r="Q40" i="5"/>
  <c r="Q33" i="5"/>
  <c r="Q29" i="5"/>
  <c r="Q24" i="5"/>
  <c r="Q16" i="5"/>
  <c r="Q34" i="5"/>
  <c r="Q21" i="5"/>
  <c r="Q32" i="5"/>
  <c r="Q31" i="5"/>
  <c r="Q30" i="5"/>
  <c r="Q19" i="5"/>
  <c r="Q35" i="5"/>
  <c r="Q15" i="5"/>
  <c r="Q18" i="5"/>
  <c r="Q28" i="5"/>
  <c r="Q26" i="5"/>
  <c r="Q25" i="5"/>
  <c r="Q36" i="5"/>
  <c r="Q22" i="5"/>
  <c r="Q14" i="5"/>
  <c r="Q20" i="5"/>
  <c r="Q17" i="5"/>
  <c r="BL35" i="5"/>
  <c r="BL34" i="5"/>
  <c r="BL22" i="5"/>
  <c r="P19" i="5"/>
  <c r="P34" i="5"/>
  <c r="P35" i="5"/>
  <c r="P22" i="5"/>
  <c r="BK35" i="5"/>
  <c r="BK34" i="5"/>
  <c r="BK22" i="5"/>
  <c r="BC35" i="5"/>
  <c r="BC34" i="5"/>
  <c r="BC22" i="5"/>
  <c r="AU35" i="5"/>
  <c r="AU34" i="5"/>
  <c r="AU22" i="5"/>
  <c r="AM35" i="5"/>
  <c r="AM22" i="5"/>
  <c r="AM34" i="5"/>
  <c r="AE35" i="5"/>
  <c r="AE22" i="5"/>
  <c r="AE34" i="5"/>
  <c r="W35" i="5"/>
  <c r="W34" i="5"/>
  <c r="W22" i="5"/>
  <c r="O35" i="5"/>
  <c r="O22" i="5"/>
  <c r="O34" i="5"/>
  <c r="AV34" i="5"/>
  <c r="AV35" i="5"/>
  <c r="AV22" i="5"/>
  <c r="BJ35" i="5"/>
  <c r="BJ34" i="5"/>
  <c r="BJ22" i="5"/>
  <c r="BB35" i="5"/>
  <c r="BB34" i="5"/>
  <c r="BB22" i="5"/>
  <c r="AT35" i="5"/>
  <c r="AT34" i="5"/>
  <c r="AT22" i="5"/>
  <c r="AL34" i="5"/>
  <c r="AL35" i="5"/>
  <c r="AL22" i="5"/>
  <c r="AD35" i="5"/>
  <c r="AD22" i="5"/>
  <c r="AD34" i="5"/>
  <c r="V34" i="5"/>
  <c r="V35" i="5"/>
  <c r="V22" i="5"/>
  <c r="N35" i="5"/>
  <c r="N34" i="5"/>
  <c r="N22" i="5"/>
  <c r="AF22" i="5"/>
  <c r="AF34" i="5"/>
  <c r="AF35" i="5"/>
  <c r="BI34" i="5"/>
  <c r="BI18" i="5"/>
  <c r="BI36" i="5"/>
  <c r="BI30" i="5"/>
  <c r="BI25" i="5"/>
  <c r="BI19" i="5"/>
  <c r="BI40" i="5"/>
  <c r="BI20" i="5"/>
  <c r="BI17" i="5"/>
  <c r="BI33" i="5"/>
  <c r="BI32" i="5"/>
  <c r="BI24" i="5"/>
  <c r="BI21" i="5"/>
  <c r="BI15" i="5"/>
  <c r="BI22" i="5"/>
  <c r="BI31" i="5"/>
  <c r="BI16" i="5"/>
  <c r="BI35" i="5"/>
  <c r="BI29" i="5"/>
  <c r="BI28" i="5"/>
  <c r="BI26" i="5"/>
  <c r="BI14" i="5"/>
  <c r="BA35" i="5"/>
  <c r="BA33" i="5"/>
  <c r="BA34" i="5"/>
  <c r="BA29" i="5"/>
  <c r="BA24" i="5"/>
  <c r="BA17" i="5"/>
  <c r="BA18" i="5"/>
  <c r="BA22" i="5"/>
  <c r="BA26" i="5"/>
  <c r="BA32" i="5"/>
  <c r="BA19" i="5"/>
  <c r="BA20" i="5"/>
  <c r="BA21" i="5"/>
  <c r="BA15" i="5"/>
  <c r="BA36" i="5"/>
  <c r="BA31" i="5"/>
  <c r="BA30" i="5"/>
  <c r="BA40" i="5"/>
  <c r="BA16" i="5"/>
  <c r="BA28" i="5"/>
  <c r="BA25" i="5"/>
  <c r="BA14" i="5"/>
  <c r="AS36" i="5"/>
  <c r="AS35" i="5"/>
  <c r="AS32" i="5"/>
  <c r="AS28" i="5"/>
  <c r="AS21" i="5"/>
  <c r="AS15" i="5"/>
  <c r="AS33" i="5"/>
  <c r="AS34" i="5"/>
  <c r="AS26" i="5"/>
  <c r="AS25" i="5"/>
  <c r="AS24" i="5"/>
  <c r="AS17" i="5"/>
  <c r="AS14" i="5"/>
  <c r="AS20" i="5"/>
  <c r="AS19" i="5"/>
  <c r="AS40" i="5"/>
  <c r="AS30" i="5"/>
  <c r="AS29" i="5"/>
  <c r="AS18" i="5"/>
  <c r="AS22" i="5"/>
  <c r="AS31" i="5"/>
  <c r="AS16" i="5"/>
  <c r="AK34" i="5"/>
  <c r="AK36" i="5"/>
  <c r="AK40" i="5"/>
  <c r="AK20" i="5"/>
  <c r="AK35" i="5"/>
  <c r="AK18" i="5"/>
  <c r="AK16" i="5"/>
  <c r="AK33" i="5"/>
  <c r="AK17" i="5"/>
  <c r="AK14" i="5"/>
  <c r="AK15" i="5"/>
  <c r="AK22" i="5"/>
  <c r="AK19" i="5"/>
  <c r="AC34" i="5"/>
  <c r="AC30" i="5"/>
  <c r="AC25" i="5"/>
  <c r="AC18" i="5"/>
  <c r="AC36" i="5"/>
  <c r="AC19" i="5"/>
  <c r="AC40" i="5"/>
  <c r="AC31" i="5"/>
  <c r="AC26" i="5"/>
  <c r="AC20" i="5"/>
  <c r="AC35" i="5"/>
  <c r="AC15" i="5"/>
  <c r="AC29" i="5"/>
  <c r="AC28" i="5"/>
  <c r="AC16" i="5"/>
  <c r="AC33" i="5"/>
  <c r="AC32" i="5"/>
  <c r="AC24" i="5"/>
  <c r="AC21" i="5"/>
  <c r="AC14" i="5"/>
  <c r="AC22" i="5"/>
  <c r="AC17" i="5"/>
  <c r="U35" i="5"/>
  <c r="U33" i="5"/>
  <c r="U29" i="5"/>
  <c r="U24" i="5"/>
  <c r="U34" i="5"/>
  <c r="U17" i="5"/>
  <c r="U30" i="5"/>
  <c r="U25" i="5"/>
  <c r="U40" i="5"/>
  <c r="U31" i="5"/>
  <c r="U18" i="5"/>
  <c r="U15" i="5"/>
  <c r="U28" i="5"/>
  <c r="U26" i="5"/>
  <c r="U22" i="5"/>
  <c r="U16" i="5"/>
  <c r="U36" i="5"/>
  <c r="U21" i="5"/>
  <c r="U14" i="5"/>
  <c r="U19" i="5"/>
  <c r="U32" i="5"/>
  <c r="U20" i="5"/>
  <c r="M35" i="5"/>
  <c r="M32" i="5"/>
  <c r="M28" i="5"/>
  <c r="M21" i="5"/>
  <c r="M15" i="5"/>
  <c r="M33" i="5"/>
  <c r="M29" i="5"/>
  <c r="M24" i="5"/>
  <c r="M40" i="5"/>
  <c r="M20" i="5"/>
  <c r="M17" i="5"/>
  <c r="M14" i="5"/>
  <c r="M31" i="5"/>
  <c r="M19" i="5"/>
  <c r="M22" i="5"/>
  <c r="M30" i="5"/>
  <c r="M18" i="5"/>
  <c r="M34" i="5"/>
  <c r="M26" i="5"/>
  <c r="M25" i="5"/>
  <c r="M16" i="5"/>
  <c r="AN35" i="5"/>
  <c r="AN22" i="5"/>
  <c r="AN34" i="5"/>
  <c r="BP35" i="5"/>
  <c r="BP34" i="5"/>
  <c r="BP22" i="5"/>
  <c r="BH35" i="5"/>
  <c r="BH34" i="5"/>
  <c r="BH22" i="5"/>
  <c r="AZ35" i="5"/>
  <c r="AZ22" i="5"/>
  <c r="AZ34" i="5"/>
  <c r="AR35" i="5"/>
  <c r="AR22" i="5"/>
  <c r="AR34" i="5"/>
  <c r="AJ35" i="5"/>
  <c r="AJ34" i="5"/>
  <c r="AJ22" i="5"/>
  <c r="AB35" i="5"/>
  <c r="AB34" i="5"/>
  <c r="AB22" i="5"/>
  <c r="T35" i="5"/>
  <c r="T34" i="5"/>
  <c r="T22" i="5"/>
  <c r="L31" i="5"/>
  <c r="L35" i="5"/>
  <c r="L22" i="5"/>
  <c r="L34" i="5"/>
  <c r="BD35" i="5"/>
  <c r="BD34" i="5"/>
  <c r="BD22" i="5"/>
  <c r="BO35" i="5"/>
  <c r="BO22" i="5"/>
  <c r="BO34" i="5"/>
  <c r="BG34" i="5"/>
  <c r="BG35" i="5"/>
  <c r="BG22" i="5"/>
  <c r="AY35" i="5"/>
  <c r="AY22" i="5"/>
  <c r="AY34" i="5"/>
  <c r="AQ35" i="5"/>
  <c r="AQ22" i="5"/>
  <c r="AQ34" i="5"/>
  <c r="AI34" i="5"/>
  <c r="AI35" i="5"/>
  <c r="AI22" i="5"/>
  <c r="AA34" i="5"/>
  <c r="AA22" i="5"/>
  <c r="AA35" i="5"/>
  <c r="S35" i="5"/>
  <c r="S34" i="5"/>
  <c r="S22" i="5"/>
  <c r="M36" i="5"/>
  <c r="BH30" i="5"/>
  <c r="BH21" i="5"/>
  <c r="BO31" i="5"/>
  <c r="BO21" i="5"/>
  <c r="BG18" i="5"/>
  <c r="BG21" i="5"/>
  <c r="AY24" i="5"/>
  <c r="AY21" i="5"/>
  <c r="AQ25" i="5"/>
  <c r="AQ21" i="5"/>
  <c r="AI14" i="5"/>
  <c r="AI21" i="5"/>
  <c r="AA14" i="5"/>
  <c r="AA21" i="5"/>
  <c r="S14" i="5"/>
  <c r="S21" i="5"/>
  <c r="K18" i="5"/>
  <c r="BP15" i="5"/>
  <c r="BP21" i="5"/>
  <c r="AR29" i="5"/>
  <c r="AR21" i="5"/>
  <c r="T28" i="5"/>
  <c r="T21" i="5"/>
  <c r="H12" i="1"/>
  <c r="I12" i="1" s="1"/>
  <c r="I13" i="5" s="1"/>
  <c r="AP14" i="5"/>
  <c r="AP21" i="5"/>
  <c r="BL25" i="5"/>
  <c r="BL21" i="5"/>
  <c r="BD26" i="5"/>
  <c r="BD21" i="5"/>
  <c r="AV16" i="5"/>
  <c r="AV21" i="5"/>
  <c r="AN15" i="5"/>
  <c r="AN21" i="5"/>
  <c r="AF24" i="5"/>
  <c r="AF21" i="5"/>
  <c r="X20" i="5"/>
  <c r="X21" i="5"/>
  <c r="AZ31" i="5"/>
  <c r="AZ21" i="5"/>
  <c r="AJ16" i="5"/>
  <c r="AJ21" i="5"/>
  <c r="AB20" i="5"/>
  <c r="AB21" i="5"/>
  <c r="BF16" i="5"/>
  <c r="BF21" i="5"/>
  <c r="AH16" i="5"/>
  <c r="AH21" i="5"/>
  <c r="Z19" i="5"/>
  <c r="Z21" i="5"/>
  <c r="BK40" i="5"/>
  <c r="BK21" i="5"/>
  <c r="BC32" i="5"/>
  <c r="BC21" i="5"/>
  <c r="AU18" i="5"/>
  <c r="AU21" i="5"/>
  <c r="AM14" i="5"/>
  <c r="AM21" i="5"/>
  <c r="AE19" i="5"/>
  <c r="AE21" i="5"/>
  <c r="W18" i="5"/>
  <c r="W21" i="5"/>
  <c r="O18" i="5"/>
  <c r="AK30" i="5"/>
  <c r="AK28" i="5"/>
  <c r="AK25" i="5"/>
  <c r="AK31" i="5"/>
  <c r="AK29" i="5"/>
  <c r="AK32" i="5"/>
  <c r="AK21" i="5"/>
  <c r="AK26" i="5"/>
  <c r="AK24" i="5"/>
  <c r="BN14" i="5"/>
  <c r="BN21" i="5"/>
  <c r="AX18" i="5"/>
  <c r="AX21" i="5"/>
  <c r="R29" i="5"/>
  <c r="R21" i="5"/>
  <c r="BJ14" i="5"/>
  <c r="BJ21" i="5"/>
  <c r="BB20" i="5"/>
  <c r="BB21" i="5"/>
  <c r="AT16" i="5"/>
  <c r="AT21" i="5"/>
  <c r="AL15" i="5"/>
  <c r="AL21" i="5"/>
  <c r="AD24" i="5"/>
  <c r="AD21" i="5"/>
  <c r="V18" i="5"/>
  <c r="V21" i="5"/>
  <c r="N20" i="5"/>
  <c r="K22" i="6"/>
  <c r="D22" i="6"/>
  <c r="D23" i="6" s="1"/>
  <c r="D37" i="6" s="1"/>
  <c r="D38" i="6" s="1"/>
  <c r="I21" i="5"/>
  <c r="F21" i="6"/>
  <c r="F39" i="6" s="1"/>
  <c r="K21" i="5"/>
  <c r="G21" i="6"/>
  <c r="G39" i="6" s="1"/>
  <c r="L21" i="5"/>
  <c r="G22" i="6"/>
  <c r="E21" i="6"/>
  <c r="E39" i="6" s="1"/>
  <c r="J21" i="5"/>
  <c r="P21" i="5"/>
  <c r="O21" i="5"/>
  <c r="J22" i="6"/>
  <c r="J23" i="6" s="1"/>
  <c r="J37" i="6" s="1"/>
  <c r="J38" i="6" s="1"/>
  <c r="N21" i="5"/>
  <c r="I22" i="6"/>
  <c r="I23" i="6" s="1"/>
  <c r="I37" i="6" s="1"/>
  <c r="I38" i="6" s="1"/>
  <c r="H22" i="6"/>
  <c r="D55" i="6"/>
  <c r="D69" i="6" s="1"/>
  <c r="D70" i="6" s="1"/>
  <c r="D71" i="6"/>
  <c r="L167" i="6"/>
  <c r="L151" i="6"/>
  <c r="L165" i="6" s="1"/>
  <c r="L166" i="6" s="1"/>
  <c r="F151" i="6"/>
  <c r="F165" i="6" s="1"/>
  <c r="F166" i="6" s="1"/>
  <c r="F167" i="6"/>
  <c r="D103" i="6"/>
  <c r="D87" i="6"/>
  <c r="D101" i="6" s="1"/>
  <c r="O151" i="6"/>
  <c r="O165" i="6" s="1"/>
  <c r="O166" i="6" s="1"/>
  <c r="O167" i="6"/>
  <c r="E167" i="6"/>
  <c r="E151" i="6"/>
  <c r="E165" i="6" s="1"/>
  <c r="E166" i="6" s="1"/>
  <c r="K120" i="6"/>
  <c r="K134" i="6" s="1"/>
  <c r="K135" i="6" s="1"/>
  <c r="K136" i="6"/>
  <c r="E120" i="6"/>
  <c r="E134" i="6" s="1"/>
  <c r="E135" i="6" s="1"/>
  <c r="E136" i="6"/>
  <c r="O87" i="6"/>
  <c r="O101" i="6" s="1"/>
  <c r="O102" i="6" s="1"/>
  <c r="O103" i="6"/>
  <c r="G103" i="6"/>
  <c r="G87" i="6"/>
  <c r="G101" i="6" s="1"/>
  <c r="G102" i="6" s="1"/>
  <c r="H120" i="6"/>
  <c r="H134" i="6" s="1"/>
  <c r="H135" i="6" s="1"/>
  <c r="H136" i="6"/>
  <c r="J87" i="6"/>
  <c r="J101" i="6" s="1"/>
  <c r="J102" i="6" s="1"/>
  <c r="J103" i="6"/>
  <c r="N136" i="6"/>
  <c r="N120" i="6"/>
  <c r="N134" i="6" s="1"/>
  <c r="N135" i="6" s="1"/>
  <c r="N151" i="6"/>
  <c r="N165" i="6" s="1"/>
  <c r="N166" i="6" s="1"/>
  <c r="N167" i="6"/>
  <c r="J167" i="6"/>
  <c r="J151" i="6"/>
  <c r="J165" i="6" s="1"/>
  <c r="J166" i="6" s="1"/>
  <c r="D151" i="6"/>
  <c r="D165" i="6" s="1"/>
  <c r="D166" i="6" s="1"/>
  <c r="D167" i="6"/>
  <c r="J136" i="6"/>
  <c r="J120" i="6"/>
  <c r="J134" i="6" s="1"/>
  <c r="J135" i="6" s="1"/>
  <c r="N103" i="6"/>
  <c r="N87" i="6"/>
  <c r="N101" i="6" s="1"/>
  <c r="N102" i="6" s="1"/>
  <c r="H87" i="6"/>
  <c r="H101" i="6" s="1"/>
  <c r="H102" i="6" s="1"/>
  <c r="H103" i="6"/>
  <c r="F87" i="6"/>
  <c r="F101" i="6" s="1"/>
  <c r="F102" i="6" s="1"/>
  <c r="F103" i="6"/>
  <c r="N55" i="6"/>
  <c r="N69" i="6" s="1"/>
  <c r="N70" i="6" s="1"/>
  <c r="J55" i="6"/>
  <c r="J69" i="6" s="1"/>
  <c r="J70" i="6" s="1"/>
  <c r="L120" i="6"/>
  <c r="L134" i="6" s="1"/>
  <c r="L135" i="6" s="1"/>
  <c r="L136" i="6"/>
  <c r="F136" i="6"/>
  <c r="F120" i="6"/>
  <c r="F134" i="6" s="1"/>
  <c r="F135" i="6" s="1"/>
  <c r="L103" i="6"/>
  <c r="L87" i="6"/>
  <c r="L101" i="6" s="1"/>
  <c r="L102" i="6" s="1"/>
  <c r="D100" i="6"/>
  <c r="M151" i="6"/>
  <c r="M165" i="6" s="1"/>
  <c r="M166" i="6" s="1"/>
  <c r="M167" i="6"/>
  <c r="M103" i="6"/>
  <c r="M87" i="6"/>
  <c r="M101" i="6" s="1"/>
  <c r="M102" i="6" s="1"/>
  <c r="K103" i="6"/>
  <c r="K87" i="6"/>
  <c r="K101" i="6" s="1"/>
  <c r="K102" i="6" s="1"/>
  <c r="E87" i="6"/>
  <c r="E101" i="6" s="1"/>
  <c r="E102" i="6" s="1"/>
  <c r="E103" i="6"/>
  <c r="M55" i="6"/>
  <c r="M69" i="6" s="1"/>
  <c r="M70" i="6" s="1"/>
  <c r="I55" i="6"/>
  <c r="I69" i="6" s="1"/>
  <c r="I70" i="6" s="1"/>
  <c r="O136" i="6"/>
  <c r="O120" i="6"/>
  <c r="O134" i="6" s="1"/>
  <c r="O135" i="6" s="1"/>
  <c r="O39" i="6"/>
  <c r="O23" i="6"/>
  <c r="O37" i="6" s="1"/>
  <c r="O38" i="6" s="1"/>
  <c r="M39" i="6"/>
  <c r="M23" i="6"/>
  <c r="M37" i="6" s="1"/>
  <c r="M38" i="6" s="1"/>
  <c r="L23" i="6"/>
  <c r="L37" i="6" s="1"/>
  <c r="L38" i="6" s="1"/>
  <c r="J39" i="6"/>
  <c r="AH25" i="5"/>
  <c r="AX20" i="5"/>
  <c r="AX31" i="5"/>
  <c r="AX16" i="5"/>
  <c r="AH29" i="5"/>
  <c r="AX33" i="5"/>
  <c r="AX28" i="5"/>
  <c r="BN20" i="5"/>
  <c r="BD15" i="5"/>
  <c r="D12" i="6"/>
  <c r="E64" i="2"/>
  <c r="AX40" i="5"/>
  <c r="AI33" i="5"/>
  <c r="AH31" i="5"/>
  <c r="AV28" i="5"/>
  <c r="AH20" i="5"/>
  <c r="AH40" i="5"/>
  <c r="AX24" i="5"/>
  <c r="AX15" i="5"/>
  <c r="AI40" i="5"/>
  <c r="AH33" i="5"/>
  <c r="AX32" i="5"/>
  <c r="AX26" i="5"/>
  <c r="AH24" i="5"/>
  <c r="AH19" i="5"/>
  <c r="AH15" i="5"/>
  <c r="AH28" i="5"/>
  <c r="AH32" i="5"/>
  <c r="AH26" i="5"/>
  <c r="AH18" i="5"/>
  <c r="AX14" i="5"/>
  <c r="AN29" i="5"/>
  <c r="BN25" i="5"/>
  <c r="AH14" i="5"/>
  <c r="Z25" i="5"/>
  <c r="Z30" i="5"/>
  <c r="Z15" i="5"/>
  <c r="AI24" i="5"/>
  <c r="AN30" i="5"/>
  <c r="AA19" i="5"/>
  <c r="AY40" i="5"/>
  <c r="BL18" i="5"/>
  <c r="AA32" i="5"/>
  <c r="AI25" i="5"/>
  <c r="AN40" i="5"/>
  <c r="AI26" i="5"/>
  <c r="AI20" i="5"/>
  <c r="AF33" i="5"/>
  <c r="X28" i="5"/>
  <c r="BL24" i="5"/>
  <c r="AV20" i="5"/>
  <c r="X18" i="5"/>
  <c r="AF40" i="5"/>
  <c r="X33" i="5"/>
  <c r="AF30" i="5"/>
  <c r="BD25" i="5"/>
  <c r="BL40" i="5"/>
  <c r="BL32" i="5"/>
  <c r="AF29" i="5"/>
  <c r="BL16" i="5"/>
  <c r="BD33" i="5"/>
  <c r="X30" i="5"/>
  <c r="AV26" i="5"/>
  <c r="X19" i="5"/>
  <c r="AF15" i="5"/>
  <c r="AV29" i="5"/>
  <c r="BL19" i="5"/>
  <c r="BO19" i="5"/>
  <c r="BN24" i="5"/>
  <c r="BF20" i="5"/>
  <c r="BF18" i="5"/>
  <c r="BF33" i="5"/>
  <c r="BO32" i="5"/>
  <c r="BN32" i="5"/>
  <c r="BO26" i="5"/>
  <c r="BO24" i="5"/>
  <c r="BO20" i="5"/>
  <c r="BO15" i="5"/>
  <c r="X25" i="5"/>
  <c r="X15" i="5"/>
  <c r="X40" i="5"/>
  <c r="X16" i="5"/>
  <c r="J15" i="5"/>
  <c r="J24" i="5"/>
  <c r="AV40" i="5"/>
  <c r="AV33" i="5"/>
  <c r="X32" i="5"/>
  <c r="X31" i="5"/>
  <c r="AV25" i="5"/>
  <c r="X24" i="5"/>
  <c r="AV19" i="5"/>
  <c r="BD16" i="5"/>
  <c r="BL15" i="5"/>
  <c r="X14" i="5"/>
  <c r="AL33" i="5"/>
  <c r="BL31" i="5"/>
  <c r="BL30" i="5"/>
  <c r="X29" i="5"/>
  <c r="X26" i="5"/>
  <c r="AF20" i="5"/>
  <c r="BL14" i="5"/>
  <c r="AV32" i="5"/>
  <c r="AV30" i="5"/>
  <c r="BL29" i="5"/>
  <c r="AV24" i="5"/>
  <c r="BL20" i="5"/>
  <c r="AF19" i="5"/>
  <c r="AD18" i="5"/>
  <c r="AV15" i="5"/>
  <c r="BL33" i="5"/>
  <c r="AV31" i="5"/>
  <c r="BL28" i="5"/>
  <c r="BL26" i="5"/>
  <c r="AF16" i="5"/>
  <c r="AV14" i="5"/>
  <c r="AE40" i="5"/>
  <c r="AD29" i="5"/>
  <c r="BJ33" i="5"/>
  <c r="AT19" i="5"/>
  <c r="AD16" i="5"/>
  <c r="BB32" i="5"/>
  <c r="BJ29" i="5"/>
  <c r="AL30" i="5"/>
  <c r="BJ31" i="5"/>
  <c r="AL29" i="5"/>
  <c r="BJ28" i="5"/>
  <c r="AD20" i="5"/>
  <c r="AL19" i="5"/>
  <c r="BJ16" i="5"/>
  <c r="AL14" i="5"/>
  <c r="AE32" i="5"/>
  <c r="BJ30" i="5"/>
  <c r="BB28" i="5"/>
  <c r="AD32" i="5"/>
  <c r="BB16" i="5"/>
  <c r="AU40" i="5"/>
  <c r="W28" i="5"/>
  <c r="W40" i="5"/>
  <c r="AM40" i="5"/>
  <c r="AU32" i="5"/>
  <c r="AM18" i="5"/>
  <c r="AM32" i="5"/>
  <c r="W32" i="5"/>
  <c r="N45" i="6"/>
  <c r="AA44" i="6" s="1"/>
  <c r="AA45" i="6" s="1"/>
  <c r="N44" i="6"/>
  <c r="O76" i="6"/>
  <c r="O77" i="6"/>
  <c r="F13" i="6"/>
  <c r="S12" i="6" s="1"/>
  <c r="S13" i="6" s="1"/>
  <c r="H13" i="6"/>
  <c r="U12" i="6" s="1"/>
  <c r="U13" i="6" s="1"/>
  <c r="H12" i="6"/>
  <c r="L12" i="6"/>
  <c r="L13" i="6"/>
  <c r="Y12" i="6" s="1"/>
  <c r="Y13" i="6" s="1"/>
  <c r="G44" i="6"/>
  <c r="G45" i="6"/>
  <c r="T44" i="6" s="1"/>
  <c r="T45" i="6" s="1"/>
  <c r="O44" i="6"/>
  <c r="O45" i="6"/>
  <c r="AB44" i="6" s="1"/>
  <c r="AB45" i="6" s="1"/>
  <c r="N140" i="6"/>
  <c r="N141" i="6"/>
  <c r="AA140" i="6" s="1"/>
  <c r="AA141" i="6" s="1"/>
  <c r="F140" i="6"/>
  <c r="F141" i="6"/>
  <c r="S140" i="6" s="1"/>
  <c r="S141" i="6" s="1"/>
  <c r="J109" i="6"/>
  <c r="J110" i="6"/>
  <c r="W109" i="6" s="1"/>
  <c r="W110" i="6" s="1"/>
  <c r="N77" i="6"/>
  <c r="AA76" i="6" s="1"/>
  <c r="AA77" i="6" s="1"/>
  <c r="N76" i="6"/>
  <c r="E13" i="6"/>
  <c r="R12" i="6" s="1"/>
  <c r="R13" i="6" s="1"/>
  <c r="O141" i="6"/>
  <c r="AB140" i="6" s="1"/>
  <c r="AB141" i="6" s="1"/>
  <c r="O140" i="6"/>
  <c r="G13" i="6"/>
  <c r="T12" i="6" s="1"/>
  <c r="T13" i="6" s="1"/>
  <c r="I12" i="6"/>
  <c r="I13" i="6"/>
  <c r="V12" i="6" s="1"/>
  <c r="V13" i="6" s="1"/>
  <c r="M13" i="6"/>
  <c r="Z12" i="6" s="1"/>
  <c r="Z13" i="6" s="1"/>
  <c r="M12" i="6"/>
  <c r="H44" i="6"/>
  <c r="H45" i="6"/>
  <c r="U44" i="6" s="1"/>
  <c r="U45" i="6" s="1"/>
  <c r="D77" i="6"/>
  <c r="Q76" i="6" s="1"/>
  <c r="Q77" i="6" s="1"/>
  <c r="D76" i="6"/>
  <c r="M140" i="6"/>
  <c r="M141" i="6" a="1"/>
  <c r="M141" i="6" s="1"/>
  <c r="Z140" i="6" s="1"/>
  <c r="Z141" i="6" s="1"/>
  <c r="E140" i="6"/>
  <c r="E141" i="6"/>
  <c r="R140" i="6" s="1"/>
  <c r="R141" i="6" s="1"/>
  <c r="I109" i="6"/>
  <c r="I110" i="6"/>
  <c r="V109" i="6" s="1"/>
  <c r="V110" i="6" s="1"/>
  <c r="M77" i="6"/>
  <c r="Z76" i="6" s="1"/>
  <c r="Z77" i="6" s="1"/>
  <c r="M76" i="6"/>
  <c r="K110" i="6"/>
  <c r="X109" i="6" s="1"/>
  <c r="X110" i="6" s="1"/>
  <c r="K109" i="6"/>
  <c r="AB76" i="6"/>
  <c r="AB77" i="6" s="1"/>
  <c r="J13" i="6"/>
  <c r="W12" i="6" s="1"/>
  <c r="W13" i="6" s="1"/>
  <c r="J12" i="6"/>
  <c r="N13" i="6"/>
  <c r="AA12" i="6" s="1"/>
  <c r="AA13" i="6" s="1"/>
  <c r="N12" i="6"/>
  <c r="I44" i="6"/>
  <c r="I45" i="6"/>
  <c r="V44" i="6" s="1"/>
  <c r="V45" i="6" s="1"/>
  <c r="E77" i="6"/>
  <c r="R76" i="6" s="1"/>
  <c r="R77" i="6" s="1"/>
  <c r="E76" i="6"/>
  <c r="L140" i="6"/>
  <c r="L141" i="6"/>
  <c r="Y140" i="6" s="1"/>
  <c r="Y141" i="6" s="1"/>
  <c r="D140" i="6"/>
  <c r="D141" i="6"/>
  <c r="Q140" i="6" s="1"/>
  <c r="Q141" i="6" s="1"/>
  <c r="H109" i="6"/>
  <c r="H110" i="6"/>
  <c r="U109" i="6" s="1"/>
  <c r="U110" i="6" s="1"/>
  <c r="L77" i="6"/>
  <c r="Y76" i="6" s="1"/>
  <c r="Y77" i="6" s="1"/>
  <c r="L76" i="6"/>
  <c r="K12" i="6"/>
  <c r="K13" i="6"/>
  <c r="X12" i="6" s="1"/>
  <c r="X13" i="6" s="1"/>
  <c r="G141" i="6"/>
  <c r="T140" i="6" s="1"/>
  <c r="T141" i="6" s="1"/>
  <c r="G140" i="6"/>
  <c r="O13" i="6"/>
  <c r="AB12" i="6" s="1"/>
  <c r="AB13" i="6" s="1"/>
  <c r="O12" i="6"/>
  <c r="J45" i="6"/>
  <c r="W44" i="6" s="1"/>
  <c r="W45" i="6" s="1"/>
  <c r="J44" i="6"/>
  <c r="F77" i="6"/>
  <c r="S76" i="6" s="1"/>
  <c r="S77" i="6" s="1"/>
  <c r="F76" i="6"/>
  <c r="K141" i="6"/>
  <c r="X140" i="6" s="1"/>
  <c r="X141" i="6" s="1"/>
  <c r="K140" i="6"/>
  <c r="O110" i="6"/>
  <c r="AB109" i="6" s="1"/>
  <c r="AB110" i="6" s="1"/>
  <c r="O109" i="6"/>
  <c r="G110" i="6"/>
  <c r="T109" i="6" s="1"/>
  <c r="T110" i="6" s="1"/>
  <c r="G109" i="6"/>
  <c r="K76" i="6"/>
  <c r="K77" i="6"/>
  <c r="X76" i="6" s="1"/>
  <c r="X77" i="6" s="1"/>
  <c r="G76" i="6"/>
  <c r="G77" i="6"/>
  <c r="T76" i="6" s="1"/>
  <c r="T77" i="6" s="1"/>
  <c r="J141" i="6"/>
  <c r="W140" i="6" s="1"/>
  <c r="W141" i="6" s="1"/>
  <c r="J140" i="6"/>
  <c r="N109" i="6"/>
  <c r="N110" i="6"/>
  <c r="AA109" i="6" s="1"/>
  <c r="AA110" i="6" s="1"/>
  <c r="F110" i="6"/>
  <c r="S109" i="6" s="1"/>
  <c r="S110" i="6" s="1"/>
  <c r="F109" i="6"/>
  <c r="J76" i="6"/>
  <c r="J77" i="6"/>
  <c r="W76" i="6" s="1"/>
  <c r="W77" i="6" s="1"/>
  <c r="D45" i="6"/>
  <c r="Q44" i="6" s="1"/>
  <c r="Q45" i="6" s="1"/>
  <c r="D44" i="6"/>
  <c r="E45" i="6"/>
  <c r="R44" i="6" s="1"/>
  <c r="R45" i="6" s="1"/>
  <c r="E44" i="6"/>
  <c r="L45" i="6"/>
  <c r="Y44" i="6" s="1"/>
  <c r="Y45" i="6" s="1"/>
  <c r="L44" i="6"/>
  <c r="I141" i="6"/>
  <c r="V140" i="6" s="1"/>
  <c r="V141" i="6" s="1"/>
  <c r="I140" i="6"/>
  <c r="M110" i="6"/>
  <c r="Z109" i="6" s="1"/>
  <c r="Z110" i="6" s="1"/>
  <c r="M109" i="6"/>
  <c r="E110" i="6"/>
  <c r="R109" i="6" s="1"/>
  <c r="R110" i="6" s="1"/>
  <c r="E109" i="6"/>
  <c r="I76" i="6"/>
  <c r="I77" i="6"/>
  <c r="V76" i="6" s="1"/>
  <c r="V77" i="6" s="1"/>
  <c r="K45" i="6"/>
  <c r="X44" i="6" s="1"/>
  <c r="X45" i="6" s="1"/>
  <c r="K44" i="6"/>
  <c r="F45" i="6"/>
  <c r="S44" i="6" s="1"/>
  <c r="S45" i="6" s="1"/>
  <c r="F44" i="6"/>
  <c r="M45" i="6"/>
  <c r="Z44" i="6" s="1"/>
  <c r="Z45" i="6" s="1"/>
  <c r="M44" i="6"/>
  <c r="H141" i="6"/>
  <c r="U140" i="6" s="1"/>
  <c r="U141" i="6" s="1"/>
  <c r="H140" i="6"/>
  <c r="L110" i="6"/>
  <c r="Y109" i="6" s="1"/>
  <c r="Y110" i="6" s="1"/>
  <c r="L109" i="6"/>
  <c r="D110" i="6"/>
  <c r="Q109" i="6" s="1"/>
  <c r="Q110" i="6" s="1"/>
  <c r="D109" i="6"/>
  <c r="H76" i="6"/>
  <c r="H77" i="6"/>
  <c r="U76" i="6" s="1"/>
  <c r="U77" i="6" s="1"/>
  <c r="AD33" i="5"/>
  <c r="BB30" i="5"/>
  <c r="AD30" i="5"/>
  <c r="BC18" i="5"/>
  <c r="W14" i="5"/>
  <c r="BC40" i="5"/>
  <c r="BC14" i="5"/>
  <c r="AT32" i="5"/>
  <c r="AT29" i="5"/>
  <c r="BB26" i="5"/>
  <c r="BB24" i="5"/>
  <c r="BB18" i="5"/>
  <c r="AE15" i="5"/>
  <c r="AU14" i="5"/>
  <c r="AD40" i="5"/>
  <c r="AD31" i="5"/>
  <c r="AT30" i="5"/>
  <c r="AE28" i="5"/>
  <c r="BJ25" i="5"/>
  <c r="AL16" i="5"/>
  <c r="AD15" i="5"/>
  <c r="BC19" i="5"/>
  <c r="BJ40" i="5"/>
  <c r="AL40" i="5"/>
  <c r="BC28" i="5"/>
  <c r="BB19" i="5"/>
  <c r="AL18" i="5"/>
  <c r="AI30" i="5"/>
  <c r="BO29" i="5"/>
  <c r="BP16" i="5"/>
  <c r="AJ40" i="5"/>
  <c r="Z40" i="5"/>
  <c r="AJ33" i="5"/>
  <c r="BP32" i="5"/>
  <c r="AA31" i="5"/>
  <c r="AX30" i="5"/>
  <c r="AH30" i="5"/>
  <c r="BO28" i="5"/>
  <c r="AL28" i="5"/>
  <c r="AL26" i="5"/>
  <c r="BO25" i="5"/>
  <c r="AL25" i="5"/>
  <c r="AL24" i="5"/>
  <c r="BP20" i="5"/>
  <c r="AL20" i="5"/>
  <c r="AX19" i="5"/>
  <c r="AD19" i="5"/>
  <c r="BJ18" i="5"/>
  <c r="AJ18" i="5"/>
  <c r="BO16" i="5"/>
  <c r="BB15" i="5"/>
  <c r="BB14" i="5"/>
  <c r="AD14" i="5"/>
  <c r="BP40" i="5"/>
  <c r="AI16" i="5"/>
  <c r="BO40" i="5"/>
  <c r="BB33" i="5"/>
  <c r="BJ32" i="5"/>
  <c r="AL32" i="5"/>
  <c r="AL31" i="5"/>
  <c r="AA30" i="5"/>
  <c r="AX29" i="5"/>
  <c r="AD28" i="5"/>
  <c r="BJ26" i="5"/>
  <c r="AD26" i="5"/>
  <c r="AD25" i="5"/>
  <c r="BJ24" i="5"/>
  <c r="BJ20" i="5"/>
  <c r="BJ19" i="5"/>
  <c r="AI19" i="5"/>
  <c r="BP18" i="5"/>
  <c r="BJ15" i="5"/>
  <c r="BO14" i="5"/>
  <c r="V14" i="5"/>
  <c r="AI32" i="5"/>
  <c r="AA26" i="5"/>
  <c r="AA24" i="5"/>
  <c r="BO18" i="5"/>
  <c r="BG15" i="5"/>
  <c r="BO30" i="5"/>
  <c r="BP33" i="5"/>
  <c r="BO33" i="5"/>
  <c r="AA33" i="5"/>
  <c r="AY32" i="5"/>
  <c r="AJ30" i="5"/>
  <c r="AA29" i="5"/>
  <c r="AA28" i="5"/>
  <c r="BN18" i="5"/>
  <c r="AY16" i="5"/>
  <c r="BF15" i="5"/>
  <c r="AA40" i="5"/>
  <c r="BP25" i="5"/>
  <c r="BP31" i="5"/>
  <c r="BP14" i="5"/>
  <c r="AJ31" i="5"/>
  <c r="BP30" i="5"/>
  <c r="BP29" i="5"/>
  <c r="AJ28" i="5"/>
  <c r="AJ25" i="5"/>
  <c r="BP19" i="5"/>
  <c r="AB14" i="5"/>
  <c r="BP26" i="5"/>
  <c r="BP24" i="5"/>
  <c r="AB24" i="5"/>
  <c r="AB26" i="5"/>
  <c r="AJ24" i="5"/>
  <c r="AJ14" i="5"/>
  <c r="BP28" i="5"/>
  <c r="AJ26" i="5"/>
  <c r="BO36" i="5"/>
  <c r="E386" i="2"/>
  <c r="I415" i="2"/>
  <c r="K415" i="2"/>
  <c r="E413" i="2"/>
  <c r="G413" i="2"/>
  <c r="E170" i="2"/>
  <c r="E143" i="2"/>
  <c r="E62" i="2"/>
  <c r="I413" i="2"/>
  <c r="K413" i="2"/>
  <c r="E361" i="2"/>
  <c r="E415" i="2"/>
  <c r="J25" i="5"/>
  <c r="J29" i="5"/>
  <c r="T24" i="5"/>
  <c r="O32" i="5"/>
  <c r="G415" i="2"/>
  <c r="J12" i="1"/>
  <c r="AD36" i="5"/>
  <c r="G199" i="2"/>
  <c r="G172" i="2"/>
  <c r="AD17" i="5"/>
  <c r="BD36" i="5"/>
  <c r="AX17" i="5"/>
  <c r="I116" i="2"/>
  <c r="I89" i="2"/>
  <c r="K361" i="2"/>
  <c r="AX36" i="5"/>
  <c r="K359" i="2"/>
  <c r="E224" i="2"/>
  <c r="E199" i="2"/>
  <c r="BO17" i="5"/>
  <c r="G361" i="2"/>
  <c r="G253" i="2"/>
  <c r="T17" i="5"/>
  <c r="G170" i="2"/>
  <c r="G143" i="2"/>
  <c r="BP36" i="5"/>
  <c r="I224" i="2"/>
  <c r="G305" i="2"/>
  <c r="AT17" i="5"/>
  <c r="I226" i="2"/>
  <c r="G307" i="2"/>
  <c r="G280" i="2"/>
  <c r="E278" i="2"/>
  <c r="E251" i="2"/>
  <c r="AH17" i="5"/>
  <c r="J36" i="5"/>
  <c r="I91" i="2"/>
  <c r="H21" i="6"/>
  <c r="K332" i="2"/>
  <c r="K280" i="2"/>
  <c r="AJ17" i="5"/>
  <c r="E332" i="2"/>
  <c r="I170" i="2"/>
  <c r="W17" i="5"/>
  <c r="K118" i="2"/>
  <c r="K388" i="2"/>
  <c r="G118" i="2"/>
  <c r="E116" i="2"/>
  <c r="L114" i="6"/>
  <c r="I305" i="2"/>
  <c r="AN36" i="5"/>
  <c r="K224" i="2"/>
  <c r="E172" i="2"/>
  <c r="G64" i="2"/>
  <c r="F71" i="6"/>
  <c r="N21" i="6"/>
  <c r="X36" i="5"/>
  <c r="K116" i="2"/>
  <c r="BP17" i="5"/>
  <c r="AL17" i="5"/>
  <c r="G278" i="2"/>
  <c r="K253" i="2"/>
  <c r="K226" i="2"/>
  <c r="K172" i="2"/>
  <c r="AJ36" i="5"/>
  <c r="G388" i="2"/>
  <c r="K334" i="2"/>
  <c r="K197" i="2"/>
  <c r="I334" i="2"/>
  <c r="AV36" i="5"/>
  <c r="I197" i="2"/>
  <c r="K143" i="2"/>
  <c r="E118" i="2"/>
  <c r="H71" i="6"/>
  <c r="G334" i="2"/>
  <c r="K251" i="2"/>
  <c r="G226" i="2"/>
  <c r="E89" i="2"/>
  <c r="G62" i="2"/>
  <c r="I199" i="2"/>
  <c r="AN17" i="5"/>
  <c r="E226" i="2"/>
  <c r="K145" i="2"/>
  <c r="I118" i="2"/>
  <c r="K89" i="2"/>
  <c r="AL36" i="5"/>
  <c r="G386" i="2"/>
  <c r="E307" i="2"/>
  <c r="G145" i="2"/>
  <c r="G37" i="2"/>
  <c r="K37" i="2"/>
  <c r="L17" i="5"/>
  <c r="L14" i="5"/>
  <c r="L30" i="5"/>
  <c r="L40" i="5"/>
  <c r="L28" i="5"/>
  <c r="L36" i="5"/>
  <c r="L26" i="5"/>
  <c r="R19" i="5"/>
  <c r="Z20" i="5"/>
  <c r="Z14" i="5"/>
  <c r="Z16" i="5"/>
  <c r="Z33" i="5"/>
  <c r="Z26" i="5"/>
  <c r="Z17" i="5"/>
  <c r="Z29" i="5"/>
  <c r="Z28" i="5"/>
  <c r="Z32" i="5"/>
  <c r="Z18" i="5"/>
  <c r="Z31" i="5"/>
  <c r="AA25" i="5"/>
  <c r="Z24" i="5"/>
  <c r="AA20" i="5"/>
  <c r="AA18" i="5"/>
  <c r="AA17" i="5"/>
  <c r="AA16" i="5"/>
  <c r="AA15" i="5"/>
  <c r="Z36" i="5"/>
  <c r="AB29" i="5"/>
  <c r="AB36" i="5"/>
  <c r="AB32" i="5"/>
  <c r="AB30" i="5"/>
  <c r="AB40" i="5"/>
  <c r="AB28" i="5"/>
  <c r="AB25" i="5"/>
  <c r="AB18" i="5"/>
  <c r="AB33" i="5"/>
  <c r="AB31" i="5"/>
  <c r="AB16" i="5"/>
  <c r="AE18" i="5"/>
  <c r="AE14" i="5"/>
  <c r="AF32" i="5"/>
  <c r="AF31" i="5"/>
  <c r="AF26" i="5"/>
  <c r="AF25" i="5"/>
  <c r="AF28" i="5"/>
  <c r="AF18" i="5"/>
  <c r="AF14" i="5"/>
  <c r="AI18" i="5"/>
  <c r="AI31" i="5"/>
  <c r="AI28" i="5"/>
  <c r="AI17" i="5"/>
  <c r="AI15" i="5"/>
  <c r="AI36" i="5"/>
  <c r="AJ29" i="5"/>
  <c r="AJ32" i="5"/>
  <c r="AI29" i="5"/>
  <c r="AJ20" i="5"/>
  <c r="AM28" i="5"/>
  <c r="AP18" i="5"/>
  <c r="AY33" i="5"/>
  <c r="AY30" i="5"/>
  <c r="AY25" i="5"/>
  <c r="AY17" i="5"/>
  <c r="AY28" i="5"/>
  <c r="AY19" i="5"/>
  <c r="AY15" i="5"/>
  <c r="AY26" i="5"/>
  <c r="AY14" i="5"/>
  <c r="AY36" i="5"/>
  <c r="AY29" i="5"/>
  <c r="AY20" i="5"/>
  <c r="AY18" i="5"/>
  <c r="AY31" i="5"/>
  <c r="BD19" i="5"/>
  <c r="BD32" i="5"/>
  <c r="BC15" i="5"/>
  <c r="BD24" i="5"/>
  <c r="BD18" i="5"/>
  <c r="BD14" i="5"/>
  <c r="BG33" i="5"/>
  <c r="BF30" i="5"/>
  <c r="BF29" i="5"/>
  <c r="BF26" i="5"/>
  <c r="BF25" i="5"/>
  <c r="BG25" i="5"/>
  <c r="BG32" i="5"/>
  <c r="BF19" i="5"/>
  <c r="BG16" i="5"/>
  <c r="BG40" i="5"/>
  <c r="BF36" i="5"/>
  <c r="BF28" i="5"/>
  <c r="BF14" i="5"/>
  <c r="BF40" i="5"/>
  <c r="BG30" i="5"/>
  <c r="BG29" i="5"/>
  <c r="BG26" i="5"/>
  <c r="BF24" i="5"/>
  <c r="BF17" i="5"/>
  <c r="BG31" i="5"/>
  <c r="BG28" i="5"/>
  <c r="BH16" i="5"/>
  <c r="BH36" i="5"/>
  <c r="AR26" i="5"/>
  <c r="AZ25" i="5"/>
  <c r="AZ33" i="5"/>
  <c r="AZ30" i="5"/>
  <c r="AR17" i="5"/>
  <c r="BH28" i="5"/>
  <c r="AR16" i="5"/>
  <c r="AR40" i="5"/>
  <c r="AR36" i="5"/>
  <c r="AR31" i="5"/>
  <c r="AR30" i="5"/>
  <c r="AQ40" i="5"/>
  <c r="AQ31" i="5"/>
  <c r="AQ30" i="5"/>
  <c r="AR33" i="5"/>
  <c r="AR24" i="5"/>
  <c r="AR18" i="5"/>
  <c r="AR14" i="5"/>
  <c r="AR32" i="5"/>
  <c r="AQ33" i="5"/>
  <c r="AR28" i="5"/>
  <c r="AR25" i="5"/>
  <c r="AQ24" i="5"/>
  <c r="AR20" i="5"/>
  <c r="AQ28" i="5"/>
  <c r="AP30" i="5"/>
  <c r="AN33" i="5"/>
  <c r="AN32" i="5"/>
  <c r="AN26" i="5"/>
  <c r="AN25" i="5"/>
  <c r="AN24" i="5"/>
  <c r="AN31" i="5"/>
  <c r="AN14" i="5"/>
  <c r="AN20" i="5"/>
  <c r="AN19" i="5"/>
  <c r="AN16" i="5"/>
  <c r="AN28" i="5"/>
  <c r="AN18" i="5"/>
  <c r="AP40" i="5"/>
  <c r="AP32" i="5"/>
  <c r="AP33" i="5"/>
  <c r="AP16" i="5"/>
  <c r="AP15" i="5"/>
  <c r="AP29" i="5"/>
  <c r="AP26" i="5"/>
  <c r="AP25" i="5"/>
  <c r="AP31" i="5"/>
  <c r="AP17" i="5"/>
  <c r="AP28" i="5"/>
  <c r="AP24" i="5"/>
  <c r="AP20" i="5"/>
  <c r="AP19" i="5"/>
  <c r="AU28" i="5"/>
  <c r="AV18" i="5"/>
  <c r="AZ24" i="5"/>
  <c r="BB40" i="5"/>
  <c r="BB31" i="5"/>
  <c r="BB25" i="5"/>
  <c r="BB29" i="5"/>
  <c r="BF32" i="5"/>
  <c r="BF31" i="5"/>
  <c r="BG24" i="5"/>
  <c r="BG20" i="5"/>
  <c r="BG19" i="5"/>
  <c r="BG14" i="5"/>
  <c r="BH20" i="5"/>
  <c r="BH26" i="5"/>
  <c r="BH14" i="5"/>
  <c r="BH29" i="5"/>
  <c r="BH25" i="5"/>
  <c r="BH17" i="5"/>
  <c r="BH33" i="5"/>
  <c r="BH32" i="5"/>
  <c r="BH18" i="5"/>
  <c r="BH40" i="5"/>
  <c r="BH31" i="5"/>
  <c r="BH24" i="5"/>
  <c r="BD40" i="5"/>
  <c r="BD28" i="5"/>
  <c r="BD30" i="5"/>
  <c r="BD29" i="5"/>
  <c r="BD20" i="5"/>
  <c r="BD31" i="5"/>
  <c r="BK32" i="5"/>
  <c r="BK28" i="5"/>
  <c r="BK17" i="5"/>
  <c r="BK14" i="5"/>
  <c r="BK18" i="5"/>
  <c r="BN40" i="5"/>
  <c r="BN33" i="5"/>
  <c r="BN26" i="5"/>
  <c r="BN17" i="5"/>
  <c r="BN15" i="5"/>
  <c r="BN36" i="5"/>
  <c r="BN30" i="5"/>
  <c r="BN19" i="5"/>
  <c r="BN31" i="5"/>
  <c r="BN29" i="5"/>
  <c r="BN28" i="5"/>
  <c r="BN16" i="5"/>
  <c r="AZ40" i="5"/>
  <c r="AZ28" i="5"/>
  <c r="AT15" i="5"/>
  <c r="AZ36" i="5"/>
  <c r="AZ17" i="5"/>
  <c r="AT14" i="5"/>
  <c r="AZ32" i="5"/>
  <c r="AT26" i="5"/>
  <c r="AQ19" i="5"/>
  <c r="AT18" i="5"/>
  <c r="AZ14" i="5"/>
  <c r="BB36" i="5"/>
  <c r="AT20" i="5"/>
  <c r="AT36" i="5"/>
  <c r="AQ32" i="5"/>
  <c r="AZ29" i="5"/>
  <c r="AQ29" i="5"/>
  <c r="AT25" i="5"/>
  <c r="AZ16" i="5"/>
  <c r="AQ16" i="5"/>
  <c r="AQ14" i="5"/>
  <c r="AQ15" i="5"/>
  <c r="AZ20" i="5"/>
  <c r="AQ20" i="5"/>
  <c r="AZ18" i="5"/>
  <c r="AT40" i="5"/>
  <c r="AT33" i="5"/>
  <c r="AT31" i="5"/>
  <c r="AT28" i="5"/>
  <c r="AZ26" i="5"/>
  <c r="AQ26" i="5"/>
  <c r="AT24" i="5"/>
  <c r="AQ18" i="5"/>
  <c r="AP36" i="5"/>
  <c r="T40" i="5"/>
  <c r="S32" i="5"/>
  <c r="S28" i="5"/>
  <c r="R33" i="5"/>
  <c r="R40" i="5"/>
  <c r="R36" i="5"/>
  <c r="R32" i="5"/>
  <c r="R26" i="5"/>
  <c r="R30" i="5"/>
  <c r="L33" i="5"/>
  <c r="L16" i="5"/>
  <c r="L25" i="5"/>
  <c r="L18" i="5"/>
  <c r="L32" i="5"/>
  <c r="L29" i="5"/>
  <c r="L20" i="5"/>
  <c r="L24" i="5"/>
  <c r="K26" i="5"/>
  <c r="J14" i="5"/>
  <c r="J33" i="5"/>
  <c r="J30" i="5"/>
  <c r="K24" i="5"/>
  <c r="J40" i="5"/>
  <c r="K30" i="5"/>
  <c r="K28" i="5"/>
  <c r="K15" i="5"/>
  <c r="P28" i="5"/>
  <c r="R28" i="5"/>
  <c r="R25" i="5"/>
  <c r="R17" i="5"/>
  <c r="R18" i="5"/>
  <c r="T36" i="5"/>
  <c r="T20" i="5"/>
  <c r="T18" i="5"/>
  <c r="T33" i="5"/>
  <c r="T25" i="5"/>
  <c r="T31" i="5"/>
  <c r="T16" i="5"/>
  <c r="T14" i="5"/>
  <c r="T29" i="5"/>
  <c r="T32" i="5"/>
  <c r="T30" i="5"/>
  <c r="T26" i="5"/>
  <c r="P15" i="5"/>
  <c r="P25" i="5"/>
  <c r="P16" i="5"/>
  <c r="P32" i="5"/>
  <c r="P20" i="5"/>
  <c r="P26" i="5"/>
  <c r="P31" i="5"/>
  <c r="P24" i="5"/>
  <c r="P18" i="5"/>
  <c r="P40" i="5"/>
  <c r="R31" i="5"/>
  <c r="R14" i="5"/>
  <c r="R20" i="5"/>
  <c r="R24" i="5"/>
  <c r="R16" i="5"/>
  <c r="R15" i="5"/>
  <c r="S30" i="5"/>
  <c r="P30" i="5"/>
  <c r="P29" i="5"/>
  <c r="P14" i="5"/>
  <c r="P33" i="5"/>
  <c r="J32" i="5"/>
  <c r="J19" i="5"/>
  <c r="J31" i="5"/>
  <c r="J28" i="5"/>
  <c r="J26" i="5"/>
  <c r="J16" i="5"/>
  <c r="J20" i="5"/>
  <c r="J18" i="5"/>
  <c r="J17" i="5"/>
  <c r="S31" i="5"/>
  <c r="K25" i="5"/>
  <c r="K19" i="5"/>
  <c r="K16" i="5"/>
  <c r="K14" i="5"/>
  <c r="K29" i="5"/>
  <c r="K40" i="5"/>
  <c r="S25" i="5"/>
  <c r="S16" i="5"/>
  <c r="S24" i="5"/>
  <c r="K20" i="5"/>
  <c r="K33" i="5"/>
  <c r="K32" i="5"/>
  <c r="K31" i="5"/>
  <c r="N17" i="5"/>
  <c r="N29" i="5"/>
  <c r="S15" i="5"/>
  <c r="V33" i="5"/>
  <c r="V25" i="5"/>
  <c r="V15" i="5"/>
  <c r="V40" i="5"/>
  <c r="V30" i="5"/>
  <c r="V24" i="5"/>
  <c r="V29" i="5"/>
  <c r="V28" i="5"/>
  <c r="V36" i="5"/>
  <c r="V32" i="5"/>
  <c r="V26" i="5"/>
  <c r="V20" i="5"/>
  <c r="V19" i="5"/>
  <c r="V17" i="5"/>
  <c r="V16" i="5"/>
  <c r="V31" i="5"/>
  <c r="S29" i="5"/>
  <c r="S20" i="5"/>
  <c r="S19" i="5"/>
  <c r="S18" i="5"/>
  <c r="S36" i="5"/>
  <c r="S40" i="5"/>
  <c r="S26" i="5"/>
  <c r="S17" i="5"/>
  <c r="S33" i="5"/>
  <c r="P36" i="5"/>
  <c r="E35" i="2"/>
  <c r="O28" i="5"/>
  <c r="O40" i="5"/>
  <c r="N24" i="5"/>
  <c r="O14" i="5"/>
  <c r="N32" i="5"/>
  <c r="N19" i="5"/>
  <c r="N30" i="5"/>
  <c r="N28" i="5"/>
  <c r="N25" i="5"/>
  <c r="N15" i="5"/>
  <c r="N16" i="5"/>
  <c r="N18" i="5"/>
  <c r="N14" i="5"/>
  <c r="N36" i="5"/>
  <c r="N33" i="5"/>
  <c r="N31" i="5"/>
  <c r="N40" i="5"/>
  <c r="N26" i="5"/>
  <c r="H13" i="1"/>
  <c r="H14" i="1"/>
  <c r="I14" i="1" s="1"/>
  <c r="BB17" i="5"/>
  <c r="I386" i="2"/>
  <c r="I388" i="2"/>
  <c r="K305" i="2"/>
  <c r="AQ36" i="5"/>
  <c r="I251" i="2"/>
  <c r="I253" i="2"/>
  <c r="K170" i="2"/>
  <c r="G89" i="2"/>
  <c r="K35" i="2"/>
  <c r="AH36" i="5"/>
  <c r="G71" i="6"/>
  <c r="BG36" i="5"/>
  <c r="I361" i="2"/>
  <c r="I332" i="2"/>
  <c r="I307" i="2"/>
  <c r="G251" i="2"/>
  <c r="E91" i="2"/>
  <c r="K36" i="5"/>
  <c r="I35" i="2"/>
  <c r="I37" i="2"/>
  <c r="BJ17" i="5"/>
  <c r="AB17" i="5"/>
  <c r="E334" i="2"/>
  <c r="I172" i="2"/>
  <c r="BJ36" i="5"/>
  <c r="E81" i="6"/>
  <c r="G359" i="2"/>
  <c r="G197" i="2"/>
  <c r="AA36" i="5"/>
  <c r="I143" i="2"/>
  <c r="I145" i="2"/>
  <c r="G35" i="2"/>
  <c r="L71" i="6"/>
  <c r="K386" i="2"/>
  <c r="E359" i="2"/>
  <c r="I278" i="2"/>
  <c r="G91" i="2"/>
  <c r="K64" i="2"/>
  <c r="BD17" i="5"/>
  <c r="X17" i="5"/>
  <c r="K71" i="6"/>
  <c r="E305" i="2"/>
  <c r="E280" i="2"/>
  <c r="I62" i="2"/>
  <c r="M45" i="1"/>
  <c r="M62" i="1"/>
  <c r="F48" i="1"/>
  <c r="M31" i="1"/>
  <c r="M47" i="1"/>
  <c r="F34" i="1"/>
  <c r="F58" i="1"/>
  <c r="F54" i="1"/>
  <c r="F52" i="1"/>
  <c r="F41" i="1"/>
  <c r="F36" i="1"/>
  <c r="M33" i="1"/>
  <c r="F20" i="1"/>
  <c r="F66" i="1"/>
  <c r="M63" i="1"/>
  <c r="M55" i="1"/>
  <c r="F49" i="1"/>
  <c r="F26" i="1"/>
  <c r="F24" i="1"/>
  <c r="F68" i="1"/>
  <c r="M65" i="1"/>
  <c r="M25" i="1"/>
  <c r="M23" i="1"/>
  <c r="M13" i="1"/>
  <c r="M59" i="1"/>
  <c r="M57" i="1"/>
  <c r="F43" i="1"/>
  <c r="M35" i="1"/>
  <c r="M69" i="1"/>
  <c r="M67" i="1"/>
  <c r="F53" i="1"/>
  <c r="M50" i="1"/>
  <c r="M41" i="1"/>
  <c r="M27" i="1"/>
  <c r="M18" i="1"/>
  <c r="M15" i="1"/>
  <c r="F71" i="1"/>
  <c r="F62" i="1"/>
  <c r="F56" i="1"/>
  <c r="M37" i="1"/>
  <c r="F22" i="1"/>
  <c r="M60" i="1"/>
  <c r="M58" i="1"/>
  <c r="F57" i="1"/>
  <c r="F46" i="1"/>
  <c r="F44" i="1"/>
  <c r="F30" i="1"/>
  <c r="M68" i="1"/>
  <c r="M64" i="1"/>
  <c r="F63" i="1"/>
  <c r="F61" i="1"/>
  <c r="M36" i="1"/>
  <c r="M32" i="1"/>
  <c r="F31" i="1"/>
  <c r="F29" i="1"/>
  <c r="F17" i="1"/>
  <c r="F39" i="1"/>
  <c r="M30" i="1"/>
  <c r="M28" i="1"/>
  <c r="M26" i="1"/>
  <c r="F25" i="1"/>
  <c r="F21" i="1"/>
  <c r="M16" i="1"/>
  <c r="M14" i="1"/>
  <c r="F13" i="1"/>
  <c r="M54" i="1"/>
  <c r="M52" i="1"/>
  <c r="F51" i="1"/>
  <c r="F47" i="1"/>
  <c r="M42" i="1"/>
  <c r="M40" i="1"/>
  <c r="M22" i="1"/>
  <c r="M20" i="1"/>
  <c r="F19" i="1"/>
  <c r="M70" i="1"/>
  <c r="F69" i="1"/>
  <c r="F64" i="1"/>
  <c r="F59" i="1"/>
  <c r="M53" i="1"/>
  <c r="M48" i="1"/>
  <c r="M43" i="1"/>
  <c r="F42" i="1"/>
  <c r="M38" i="1"/>
  <c r="F37" i="1"/>
  <c r="F32" i="1"/>
  <c r="F27" i="1"/>
  <c r="M21" i="1"/>
  <c r="F15" i="1"/>
  <c r="F67" i="1"/>
  <c r="M61" i="1"/>
  <c r="M56" i="1"/>
  <c r="M51" i="1"/>
  <c r="F50" i="1"/>
  <c r="M46" i="1"/>
  <c r="F45" i="1"/>
  <c r="F40" i="1"/>
  <c r="F35" i="1"/>
  <c r="M29" i="1"/>
  <c r="M24" i="1"/>
  <c r="M19" i="1"/>
  <c r="F18" i="1"/>
  <c r="M12" i="1"/>
  <c r="M71" i="1"/>
  <c r="F70" i="1"/>
  <c r="M66" i="1"/>
  <c r="F65" i="1"/>
  <c r="F60" i="1"/>
  <c r="F55" i="1"/>
  <c r="M49" i="1"/>
  <c r="M44" i="1"/>
  <c r="M39" i="1"/>
  <c r="F38" i="1"/>
  <c r="M34" i="1"/>
  <c r="F33" i="1"/>
  <c r="F28" i="1"/>
  <c r="F23" i="1"/>
  <c r="M17" i="1"/>
  <c r="F16" i="1"/>
  <c r="AM19" i="5"/>
  <c r="AM15" i="5"/>
  <c r="K307" i="2"/>
  <c r="K199" i="2"/>
  <c r="K91" i="2"/>
  <c r="L15" i="5"/>
  <c r="L19" i="5"/>
  <c r="BK33" i="5"/>
  <c r="BC33" i="5"/>
  <c r="AU33" i="5"/>
  <c r="AM33" i="5"/>
  <c r="AE33" i="5"/>
  <c r="W33" i="5"/>
  <c r="O33" i="5"/>
  <c r="BK29" i="5"/>
  <c r="BC29" i="5"/>
  <c r="AU29" i="5"/>
  <c r="AM29" i="5"/>
  <c r="AE29" i="5"/>
  <c r="W29" i="5"/>
  <c r="O29" i="5"/>
  <c r="BK24" i="5"/>
  <c r="BC24" i="5"/>
  <c r="AU24" i="5"/>
  <c r="AM24" i="5"/>
  <c r="AE24" i="5"/>
  <c r="W24" i="5"/>
  <c r="O24" i="5"/>
  <c r="AU19" i="5"/>
  <c r="AQ17" i="5"/>
  <c r="O17" i="5"/>
  <c r="AU15" i="5"/>
  <c r="I280" i="2"/>
  <c r="I64" i="2"/>
  <c r="H66" i="1"/>
  <c r="BH15" i="5"/>
  <c r="BH19" i="5"/>
  <c r="H58" i="1"/>
  <c r="AZ15" i="5"/>
  <c r="AZ19" i="5"/>
  <c r="H50" i="1"/>
  <c r="AR15" i="5"/>
  <c r="AR19" i="5"/>
  <c r="H42" i="1"/>
  <c r="AJ15" i="5"/>
  <c r="AJ19" i="5"/>
  <c r="H34" i="1"/>
  <c r="AB15" i="5"/>
  <c r="AB19" i="5"/>
  <c r="H26" i="1"/>
  <c r="I26" i="1" s="1"/>
  <c r="T15" i="5"/>
  <c r="T19" i="5"/>
  <c r="H18" i="1"/>
  <c r="BK30" i="5"/>
  <c r="BC30" i="5"/>
  <c r="AU30" i="5"/>
  <c r="AM30" i="5"/>
  <c r="AE30" i="5"/>
  <c r="W30" i="5"/>
  <c r="O30" i="5"/>
  <c r="BK25" i="5"/>
  <c r="BC25" i="5"/>
  <c r="AU25" i="5"/>
  <c r="AM25" i="5"/>
  <c r="AE25" i="5"/>
  <c r="W25" i="5"/>
  <c r="O25" i="5"/>
  <c r="BK19" i="5"/>
  <c r="BG17" i="5"/>
  <c r="AE17" i="5"/>
  <c r="BK15" i="5"/>
  <c r="O71" i="6"/>
  <c r="G332" i="2"/>
  <c r="G224" i="2"/>
  <c r="E71" i="6"/>
  <c r="G116" i="2"/>
  <c r="BL36" i="5"/>
  <c r="AF36" i="5"/>
  <c r="AM17" i="5"/>
  <c r="BK36" i="5"/>
  <c r="BC36" i="5"/>
  <c r="AU36" i="5"/>
  <c r="AM36" i="5"/>
  <c r="AE36" i="5"/>
  <c r="W36" i="5"/>
  <c r="O36" i="5"/>
  <c r="BK31" i="5"/>
  <c r="BC31" i="5"/>
  <c r="AU31" i="5"/>
  <c r="AM31" i="5"/>
  <c r="AE31" i="5"/>
  <c r="W31" i="5"/>
  <c r="O31" i="5"/>
  <c r="BK26" i="5"/>
  <c r="BC26" i="5"/>
  <c r="AU26" i="5"/>
  <c r="AM26" i="5"/>
  <c r="AE26" i="5"/>
  <c r="W26" i="5"/>
  <c r="O26" i="5"/>
  <c r="BK20" i="5"/>
  <c r="BC20" i="5"/>
  <c r="AU20" i="5"/>
  <c r="AM20" i="5"/>
  <c r="AE20" i="5"/>
  <c r="W20" i="5"/>
  <c r="O20" i="5"/>
  <c r="O19" i="5"/>
  <c r="AU17" i="5"/>
  <c r="K17" i="5"/>
  <c r="O15" i="5"/>
  <c r="H70" i="1"/>
  <c r="BL17" i="5"/>
  <c r="H62" i="1"/>
  <c r="I62" i="1" s="1"/>
  <c r="H54" i="1"/>
  <c r="I54" i="1" s="1"/>
  <c r="AV17" i="5"/>
  <c r="H46" i="1"/>
  <c r="H38" i="1"/>
  <c r="I38" i="1" s="1"/>
  <c r="AF17" i="5"/>
  <c r="H30" i="1"/>
  <c r="H22" i="1"/>
  <c r="I22" i="1" s="1"/>
  <c r="P17" i="5"/>
  <c r="H17" i="1"/>
  <c r="H21" i="1"/>
  <c r="H25" i="1"/>
  <c r="H29" i="1"/>
  <c r="H33" i="1"/>
  <c r="H37" i="1"/>
  <c r="H41" i="1"/>
  <c r="H45" i="1"/>
  <c r="H49" i="1"/>
  <c r="H53" i="1"/>
  <c r="H57" i="1"/>
  <c r="H61" i="1"/>
  <c r="H65" i="1"/>
  <c r="H69" i="1"/>
  <c r="H16" i="1"/>
  <c r="H20" i="1"/>
  <c r="H24" i="1"/>
  <c r="H28" i="1"/>
  <c r="H32" i="1"/>
  <c r="H36" i="1"/>
  <c r="H40" i="1"/>
  <c r="H44" i="1"/>
  <c r="H48" i="1"/>
  <c r="H52" i="1"/>
  <c r="H56" i="1"/>
  <c r="I56" i="1" s="1"/>
  <c r="H60" i="1"/>
  <c r="H64" i="1"/>
  <c r="H68" i="1"/>
  <c r="H15" i="1"/>
  <c r="H19" i="1"/>
  <c r="H23" i="1"/>
  <c r="H27" i="1"/>
  <c r="H31" i="1"/>
  <c r="H35" i="1"/>
  <c r="H39" i="1"/>
  <c r="H43" i="1"/>
  <c r="H47" i="1"/>
  <c r="H51" i="1"/>
  <c r="H55" i="1"/>
  <c r="I55" i="1" s="1"/>
  <c r="H59" i="1"/>
  <c r="H63" i="1"/>
  <c r="H67" i="1"/>
  <c r="H71" i="1"/>
  <c r="W19" i="5"/>
  <c r="BC17" i="5"/>
  <c r="BK16" i="5"/>
  <c r="BC16" i="5"/>
  <c r="AU16" i="5"/>
  <c r="AM16" i="5"/>
  <c r="AE16" i="5"/>
  <c r="W16" i="5"/>
  <c r="O16" i="5"/>
  <c r="W15" i="5"/>
  <c r="I359" i="2"/>
  <c r="K278" i="2"/>
  <c r="E197" i="2"/>
  <c r="K21" i="6"/>
  <c r="K62" i="2"/>
  <c r="F14" i="1"/>
  <c r="F23" i="6" l="1"/>
  <c r="F37" i="6" s="1"/>
  <c r="F38" i="6" s="1"/>
  <c r="G23" i="6"/>
  <c r="G37" i="6" s="1"/>
  <c r="G38" i="6" s="1"/>
  <c r="E23" i="6"/>
  <c r="E37" i="6" s="1"/>
  <c r="E38" i="6" s="1"/>
  <c r="D102" i="6"/>
  <c r="H151" i="6"/>
  <c r="H165" i="6" s="1"/>
  <c r="H166" i="6" s="1"/>
  <c r="H167" i="6"/>
  <c r="E55" i="6"/>
  <c r="E69" i="6" s="1"/>
  <c r="E70" i="6" s="1"/>
  <c r="K55" i="6"/>
  <c r="K69" i="6" s="1"/>
  <c r="K70" i="6" s="1"/>
  <c r="F55" i="6"/>
  <c r="F69" i="6" s="1"/>
  <c r="F70" i="6" s="1"/>
  <c r="G55" i="6"/>
  <c r="G69" i="6" s="1"/>
  <c r="G70" i="6" s="1"/>
  <c r="G151" i="6"/>
  <c r="G165" i="6" s="1"/>
  <c r="G166" i="6" s="1"/>
  <c r="G167" i="6"/>
  <c r="I87" i="6"/>
  <c r="I101" i="6" s="1"/>
  <c r="I102" i="6" s="1"/>
  <c r="I103" i="6"/>
  <c r="M120" i="6"/>
  <c r="M134" i="6" s="1"/>
  <c r="M135" i="6" s="1"/>
  <c r="M136" i="6"/>
  <c r="H55" i="6"/>
  <c r="H69" i="6" s="1"/>
  <c r="H70" i="6" s="1"/>
  <c r="I120" i="6"/>
  <c r="I134" i="6" s="1"/>
  <c r="I135" i="6" s="1"/>
  <c r="I136" i="6"/>
  <c r="K167" i="6"/>
  <c r="K151" i="6"/>
  <c r="K165" i="6" s="1"/>
  <c r="K166" i="6" s="1"/>
  <c r="G136" i="6"/>
  <c r="G120" i="6"/>
  <c r="G134" i="6" s="1"/>
  <c r="G135" i="6" s="1"/>
  <c r="L55" i="6"/>
  <c r="L69" i="6" s="1"/>
  <c r="L70" i="6" s="1"/>
  <c r="D136" i="6"/>
  <c r="D120" i="6"/>
  <c r="D134" i="6" s="1"/>
  <c r="D135" i="6" s="1"/>
  <c r="O55" i="6"/>
  <c r="O69" i="6" s="1"/>
  <c r="O70" i="6" s="1"/>
  <c r="I167" i="6"/>
  <c r="I151" i="6"/>
  <c r="I165" i="6" s="1"/>
  <c r="I166" i="6" s="1"/>
  <c r="K39" i="6"/>
  <c r="K23" i="6"/>
  <c r="K37" i="6" s="1"/>
  <c r="K38" i="6" s="1"/>
  <c r="H39" i="6"/>
  <c r="H23" i="6"/>
  <c r="H37" i="6" s="1"/>
  <c r="H38" i="6" s="1"/>
  <c r="N39" i="6"/>
  <c r="N23" i="6"/>
  <c r="N37" i="6" s="1"/>
  <c r="N38" i="6" s="1"/>
  <c r="J14" i="1"/>
  <c r="K13" i="5"/>
  <c r="J22" i="1"/>
  <c r="S13" i="5"/>
  <c r="J56" i="1"/>
  <c r="BA13" i="5"/>
  <c r="J54" i="1"/>
  <c r="AY13" i="5"/>
  <c r="J62" i="1"/>
  <c r="BG13" i="5"/>
  <c r="J55" i="1"/>
  <c r="AZ13" i="5"/>
  <c r="J38" i="1"/>
  <c r="AI13" i="5"/>
  <c r="J26" i="1"/>
  <c r="W13" i="5"/>
  <c r="D9" i="6"/>
  <c r="M172" i="2"/>
  <c r="M334" i="2"/>
  <c r="M170" i="2"/>
  <c r="M197" i="2"/>
  <c r="M388" i="2"/>
  <c r="M253" i="2"/>
  <c r="M118" i="2"/>
  <c r="M145" i="2"/>
  <c r="M226" i="2"/>
  <c r="M386" i="2"/>
  <c r="M64" i="2"/>
  <c r="M305" i="2"/>
  <c r="M359" i="2"/>
  <c r="M415" i="2"/>
  <c r="M361" i="2"/>
  <c r="M251" i="2"/>
  <c r="M278" i="2"/>
  <c r="M224" i="2"/>
  <c r="M413" i="2"/>
  <c r="M35" i="2"/>
  <c r="M307" i="2"/>
  <c r="M116" i="2"/>
  <c r="M62" i="2"/>
  <c r="M91" i="2"/>
  <c r="M143" i="2"/>
  <c r="M332" i="2"/>
  <c r="M280" i="2"/>
  <c r="M89" i="2"/>
  <c r="I27" i="1"/>
  <c r="I28" i="1"/>
  <c r="I29" i="1"/>
  <c r="I30" i="1"/>
  <c r="I31" i="1"/>
  <c r="I32" i="1"/>
  <c r="I33" i="1"/>
  <c r="I34" i="1"/>
  <c r="I35" i="1"/>
  <c r="I36" i="1"/>
  <c r="I37" i="1"/>
  <c r="I39" i="1"/>
  <c r="I40" i="1"/>
  <c r="I41" i="1"/>
  <c r="I42" i="1"/>
  <c r="I43" i="1"/>
  <c r="I44" i="1"/>
  <c r="I45" i="1"/>
  <c r="I46" i="1"/>
  <c r="I47" i="1"/>
  <c r="I48" i="1"/>
  <c r="I49" i="1"/>
  <c r="I50" i="1"/>
  <c r="I51" i="1"/>
  <c r="I52" i="1"/>
  <c r="I53" i="1"/>
  <c r="I57" i="1"/>
  <c r="I58" i="1"/>
  <c r="I63" i="1"/>
  <c r="I64" i="1"/>
  <c r="I59" i="1"/>
  <c r="I61" i="1"/>
  <c r="I60" i="1"/>
  <c r="I65" i="1"/>
  <c r="I66" i="1"/>
  <c r="I67" i="1"/>
  <c r="I68" i="1"/>
  <c r="I69" i="1"/>
  <c r="I70" i="1"/>
  <c r="I71" i="1"/>
  <c r="BP13" i="5" s="1"/>
  <c r="I25" i="1"/>
  <c r="I24" i="1"/>
  <c r="I23" i="1"/>
  <c r="I21" i="1"/>
  <c r="I20" i="1"/>
  <c r="I19" i="1"/>
  <c r="I18" i="1"/>
  <c r="I17" i="1"/>
  <c r="I16" i="1"/>
  <c r="I15" i="1"/>
  <c r="I13" i="1"/>
  <c r="J15" i="1" l="1"/>
  <c r="L13" i="5"/>
  <c r="J17" i="1"/>
  <c r="N13" i="5"/>
  <c r="J16" i="1"/>
  <c r="M13" i="5"/>
  <c r="J18" i="1"/>
  <c r="O13" i="5"/>
  <c r="J19" i="1"/>
  <c r="P13" i="5"/>
  <c r="J20" i="1"/>
  <c r="Q13" i="5"/>
  <c r="J21" i="1"/>
  <c r="R13" i="5"/>
  <c r="J13" i="1"/>
  <c r="J13" i="5"/>
  <c r="J23" i="1"/>
  <c r="T13" i="5"/>
  <c r="J63" i="1"/>
  <c r="BH13" i="5"/>
  <c r="J48" i="1"/>
  <c r="AS13" i="5"/>
  <c r="J40" i="1"/>
  <c r="AK13" i="5"/>
  <c r="J31" i="1"/>
  <c r="AB13" i="5"/>
  <c r="J45" i="1"/>
  <c r="AP13" i="5"/>
  <c r="J47" i="1"/>
  <c r="AR13" i="5"/>
  <c r="J66" i="1"/>
  <c r="BK13" i="5"/>
  <c r="J36" i="1"/>
  <c r="AG13" i="5"/>
  <c r="J52" i="1"/>
  <c r="AW13" i="5"/>
  <c r="J27" i="1"/>
  <c r="X13" i="5"/>
  <c r="J68" i="1"/>
  <c r="BM13" i="5"/>
  <c r="J58" i="1"/>
  <c r="BC13" i="5"/>
  <c r="J30" i="1"/>
  <c r="AA13" i="5"/>
  <c r="J46" i="1"/>
  <c r="AQ13" i="5"/>
  <c r="J29" i="1"/>
  <c r="Z13" i="5"/>
  <c r="J65" i="1"/>
  <c r="BJ13" i="5"/>
  <c r="J60" i="1"/>
  <c r="BE13" i="5"/>
  <c r="J71" i="1"/>
  <c r="J61" i="1"/>
  <c r="BF13" i="5"/>
  <c r="J51" i="1"/>
  <c r="AV13" i="5"/>
  <c r="J43" i="1"/>
  <c r="AN13" i="5"/>
  <c r="J34" i="1"/>
  <c r="AE13" i="5"/>
  <c r="J24" i="1"/>
  <c r="U13" i="5"/>
  <c r="J28" i="1"/>
  <c r="Y13" i="5"/>
  <c r="J44" i="1"/>
  <c r="AO13" i="5"/>
  <c r="J59" i="1"/>
  <c r="BD13" i="5"/>
  <c r="J50" i="1"/>
  <c r="AU13" i="5"/>
  <c r="J42" i="1"/>
  <c r="AM13" i="5"/>
  <c r="J33" i="1"/>
  <c r="AD13" i="5"/>
  <c r="J67" i="1"/>
  <c r="BL13" i="5"/>
  <c r="J39" i="1"/>
  <c r="AJ13" i="5"/>
  <c r="J57" i="1"/>
  <c r="BB13" i="5"/>
  <c r="J37" i="1"/>
  <c r="AH13" i="5"/>
  <c r="J53" i="1"/>
  <c r="AX13" i="5"/>
  <c r="J25" i="1"/>
  <c r="V13" i="5"/>
  <c r="J35" i="1"/>
  <c r="AF13" i="5"/>
  <c r="J70" i="1"/>
  <c r="BO13" i="5"/>
  <c r="J69" i="1"/>
  <c r="BN13" i="5"/>
  <c r="J64" i="1"/>
  <c r="BI13" i="5"/>
  <c r="J49" i="1"/>
  <c r="AT13" i="5"/>
  <c r="J41" i="1"/>
  <c r="AL13" i="5"/>
  <c r="J32" i="1"/>
  <c r="AC13" i="5"/>
  <c r="D417" i="2"/>
  <c r="D10" i="3" s="1"/>
  <c r="F11" i="3" s="1"/>
  <c r="D131" i="5" l="1"/>
  <c r="D99" i="5"/>
  <c r="D67" i="5"/>
  <c r="D163" i="5"/>
  <c r="D118" i="5"/>
  <c r="D150" i="5"/>
  <c r="D86" i="5"/>
  <c r="D35" i="5"/>
  <c r="D21" i="5"/>
  <c r="D54" i="5"/>
  <c r="D49" i="5"/>
  <c r="D22" i="5"/>
  <c r="D168" i="5"/>
  <c r="D136" i="5"/>
  <c r="D104" i="5"/>
  <c r="D72" i="5"/>
  <c r="D40" i="5"/>
  <c r="D34" i="5"/>
  <c r="D12" i="5"/>
  <c r="D13" i="5"/>
  <c r="D44" i="5"/>
  <c r="D76" i="5"/>
  <c r="D45" i="5"/>
  <c r="D109" i="5"/>
  <c r="D77" i="5"/>
  <c r="D141" i="5"/>
  <c r="D108" i="5"/>
  <c r="D154" i="5"/>
  <c r="D144" i="5"/>
  <c r="D126" i="5"/>
  <c r="D115" i="5"/>
  <c r="D88" i="5"/>
  <c r="D58" i="5"/>
  <c r="D66" i="5"/>
  <c r="D31" i="5"/>
  <c r="D20" i="5"/>
  <c r="D78" i="5"/>
  <c r="D117" i="5"/>
  <c r="D60" i="5"/>
  <c r="D24" i="5"/>
  <c r="D98" i="5"/>
  <c r="D162" i="5"/>
  <c r="D153" i="5"/>
  <c r="D143" i="5"/>
  <c r="D125" i="5"/>
  <c r="D114" i="5"/>
  <c r="D96" i="5"/>
  <c r="D85" i="5"/>
  <c r="D57" i="5"/>
  <c r="D48" i="5"/>
  <c r="D30" i="5"/>
  <c r="D19" i="5"/>
  <c r="D46" i="5"/>
  <c r="D142" i="5"/>
  <c r="D145" i="5"/>
  <c r="D152" i="5"/>
  <c r="D124" i="5"/>
  <c r="D113" i="5"/>
  <c r="D95" i="5"/>
  <c r="D84" i="5"/>
  <c r="D56" i="5"/>
  <c r="D64" i="5"/>
  <c r="D47" i="5"/>
  <c r="D29" i="5"/>
  <c r="D18" i="5"/>
  <c r="D128" i="5"/>
  <c r="D90" i="5"/>
  <c r="D156" i="5"/>
  <c r="D89" i="5"/>
  <c r="D32" i="5"/>
  <c r="D160" i="5"/>
  <c r="D149" i="5"/>
  <c r="D122" i="5"/>
  <c r="D112" i="5"/>
  <c r="D94" i="5"/>
  <c r="D83" i="5"/>
  <c r="D53" i="5"/>
  <c r="D63" i="5"/>
  <c r="D28" i="5"/>
  <c r="D146" i="5"/>
  <c r="D127" i="5"/>
  <c r="D79" i="5"/>
  <c r="D110" i="5"/>
  <c r="D159" i="5"/>
  <c r="D148" i="5"/>
  <c r="D130" i="5"/>
  <c r="D121" i="5"/>
  <c r="D111" i="5"/>
  <c r="D93" i="5"/>
  <c r="D82" i="5"/>
  <c r="D52" i="5"/>
  <c r="D62" i="5"/>
  <c r="D26" i="5"/>
  <c r="D16" i="5"/>
  <c r="D157" i="5"/>
  <c r="D116" i="5"/>
  <c r="D158" i="5"/>
  <c r="D147" i="5"/>
  <c r="D120" i="5"/>
  <c r="D92" i="5"/>
  <c r="D81" i="5"/>
  <c r="D51" i="5"/>
  <c r="D61" i="5"/>
  <c r="D25" i="5"/>
  <c r="D15" i="5"/>
  <c r="D80" i="5"/>
  <c r="D50" i="5"/>
  <c r="D140" i="5"/>
  <c r="I45" i="5"/>
  <c r="I46" i="5" s="1"/>
  <c r="D68" i="5" l="1"/>
  <c r="D100" i="5"/>
  <c r="D36" i="5"/>
  <c r="D164" i="5"/>
  <c r="D132" i="5"/>
  <c r="D103" i="5"/>
  <c r="D87" i="5"/>
  <c r="D101" i="5" s="1"/>
  <c r="D71" i="5"/>
  <c r="D55" i="5"/>
  <c r="D69" i="5" s="1"/>
  <c r="D135" i="5"/>
  <c r="D119" i="5"/>
  <c r="D133" i="5" s="1"/>
  <c r="D167" i="5"/>
  <c r="D151" i="5"/>
  <c r="D165" i="5" s="1"/>
  <c r="K45" i="5"/>
  <c r="K46" i="5" s="1"/>
  <c r="L45" i="5"/>
  <c r="L46" i="5" s="1"/>
  <c r="J45" i="5"/>
  <c r="J46" i="5" s="1"/>
  <c r="M45" i="5"/>
  <c r="M46" i="5" s="1"/>
  <c r="D14" i="5"/>
  <c r="D70" i="5" l="1"/>
  <c r="D102" i="5"/>
  <c r="D166" i="5"/>
  <c r="D134" i="5"/>
  <c r="D39" i="5"/>
  <c r="D23" i="5"/>
  <c r="D37" i="5" s="1"/>
  <c r="D38" i="5" s="1"/>
  <c r="D17" i="5"/>
  <c r="E37" i="2"/>
  <c r="M37" i="2" s="1"/>
  <c r="D419" i="2" s="1"/>
  <c r="D12" i="3" s="1"/>
  <c r="F12" i="3" s="1"/>
  <c r="F13" i="3" s="1"/>
  <c r="B16" i="3" s="1"/>
  <c r="D13" i="3" l="1"/>
  <c r="I41" i="5"/>
  <c r="D9" i="5" s="1"/>
</calcChain>
</file>

<file path=xl/sharedStrings.xml><?xml version="1.0" encoding="utf-8"?>
<sst xmlns="http://schemas.openxmlformats.org/spreadsheetml/2006/main" count="813" uniqueCount="99">
  <si>
    <t>It may take you 15-30 minutes to complete this calculator.</t>
  </si>
  <si>
    <t xml:space="preserve">For more information on correcting errors made in your GST return, you may refer to the link below: </t>
  </si>
  <si>
    <t>GST-registered businesses &gt; Filling your taxes &gt; Correcting Errors Made in GST Return (Filing GST F7)</t>
  </si>
  <si>
    <t>Basic Information</t>
  </si>
  <si>
    <t>Business Name:</t>
  </si>
  <si>
    <t>UEN/ GST-Registration no.:</t>
  </si>
  <si>
    <r>
      <rPr>
        <b/>
        <u/>
        <sz val="11"/>
        <rFont val="Arial"/>
        <family val="2"/>
      </rPr>
      <t>Instructions:</t>
    </r>
    <r>
      <rPr>
        <sz val="11"/>
        <rFont val="Arial"/>
        <family val="2"/>
      </rPr>
      <t xml:space="preserve">
1) Enter the number of periods of GST F5 return in which you have made errors in the box below.
2) Enter accounting periods of the GST returns with errors in the yellow box(es) below. Where there are two or more GST returns with errors, enter the accounting periods in ascending order i.e. enter the earliest accounting period in the first row.
</t>
    </r>
  </si>
  <si>
    <t>Current date</t>
  </si>
  <si>
    <t>Number of periods of GST F5 returns with errors</t>
  </si>
  <si>
    <t>No.</t>
  </si>
  <si>
    <t>Start of Standard Accounting Period (dd mmm yyyy)</t>
  </si>
  <si>
    <t>End of Standard Accounting Period (dd mmm yyyy)</t>
  </si>
  <si>
    <t xml:space="preserve">Remarks </t>
  </si>
  <si>
    <t>CF for D</t>
  </si>
  <si>
    <t>Return Details</t>
  </si>
  <si>
    <r>
      <rPr>
        <b/>
        <u/>
        <sz val="11"/>
        <rFont val="Arial"/>
        <family val="2"/>
      </rPr>
      <t>Instructions:</t>
    </r>
    <r>
      <rPr>
        <sz val="11"/>
        <rFont val="Arial"/>
        <family val="2"/>
      </rPr>
      <t xml:space="preserve"> 
1) For each accounting period, please enter the figures that you filed previously in your GST F5 return(s) and the correct figures.
2) After entering the figures, click on the "Next" button to determine whether you meet the administrative concession to adjust for the errors made in your next GST F5 return.</t>
    </r>
  </si>
  <si>
    <t>No. of GST returns with error:</t>
  </si>
  <si>
    <t>Box</t>
  </si>
  <si>
    <t>Accounting Period</t>
  </si>
  <si>
    <t>Figures filed previously</t>
  </si>
  <si>
    <t>Correct figures</t>
  </si>
  <si>
    <t>Total value of standard-rated supplies</t>
  </si>
  <si>
    <t>Total value of zero-rated supplies</t>
  </si>
  <si>
    <t>Total value of exempt supplies</t>
  </si>
  <si>
    <t>Total value of (1) + (2) + (3)</t>
  </si>
  <si>
    <t>Total value of taxable purchases</t>
  </si>
  <si>
    <t>Output tax due</t>
  </si>
  <si>
    <t>Input tax and refunds claimed</t>
  </si>
  <si>
    <t>Net GST to be paid to/ (claimed from) IRAS</t>
  </si>
  <si>
    <t>Total value of goods imported under MES/ Approved 3PL/ Other Approved Schemes</t>
  </si>
  <si>
    <t>Did you claim for GST you had refunded to tourists?
If you have claimed any GST refunds made to tourists under the Tourist Refund Scheme in box 7 (Input tax and refunds claimed), please indicate the amount claimed.</t>
  </si>
  <si>
    <t>Did you make any bad debt claims and/or refund claims for reverse charge transactions?
If you have made claims relating to bad debt relief and/or reverse charge transactions where you did not make payment to the overseas suppliers within 12 months, please state the amount claimed.</t>
  </si>
  <si>
    <t>Did you make any pre-registration claims?
If you have made pre-registration GST claims in box 7 (Input tax and refunds claimed), please state the GST amount claimed.</t>
  </si>
  <si>
    <t xml:space="preserve">Please file an F7 if you had made errors in your first F5 return. </t>
  </si>
  <si>
    <t>Revenue</t>
  </si>
  <si>
    <t>Did you import services subject to GST under Reverse Charge?
If you are required to account for GST under the reverse charge regime, please state the value of imported services and/or low-value goods that is subject to GST.</t>
  </si>
  <si>
    <t xml:space="preserve">Did you operate an electronic marketplace to supply remote services subject to GST on behalf of third-party suppliers?
If you are an overseas/local electronic marketplace operator supplying digital services on behalf of suppliers listed on your platform, please include the value of such digital services that are subject to GST. </t>
  </si>
  <si>
    <t xml:space="preserve">Are you a redeliverer or electronic marketplace operator supplying imported low-value goods that is subject to GST?
From 1 Jan 2023, if you are a redeliverer or an electronic marketplace operator who is regarded as the supplier of Low-Value Goods, please include the value of the Low-Value Goods subject to GST. </t>
  </si>
  <si>
    <t xml:space="preserve">Did you supply imported low-value goods that is subject to GST?
From 1 Jan 2023, if you are a supplier of Low-Value Goods, please include the value of the low-value goods. </t>
  </si>
  <si>
    <r>
      <rPr>
        <b/>
        <sz val="11"/>
        <rFont val="Arial"/>
        <family val="2"/>
      </rPr>
      <t xml:space="preserve">[This field is only applicable for companies under Import GST Deferment Scheme (IGDS)] 
</t>
    </r>
    <r>
      <rPr>
        <sz val="11"/>
        <rFont val="Arial"/>
        <family val="2"/>
      </rPr>
      <t>Net GST to be paid to/ (claimed from) IRAS</t>
    </r>
  </si>
  <si>
    <r>
      <rPr>
        <b/>
        <sz val="11"/>
        <rFont val="Arial"/>
        <family val="2"/>
      </rPr>
      <t xml:space="preserve">[This field is only applicable for companies under Import GST Deferment Scheme (IGDS)] 
</t>
    </r>
    <r>
      <rPr>
        <sz val="11"/>
        <rFont val="Arial"/>
        <family val="2"/>
      </rPr>
      <t xml:space="preserve">
Total deferred import GST payable</t>
    </r>
  </si>
  <si>
    <r>
      <rPr>
        <b/>
        <sz val="11"/>
        <rFont val="Arial"/>
        <family val="2"/>
      </rPr>
      <t xml:space="preserve">[This field is only applicable for companies under Import GST Deferment Scheme (IGDS)] 
</t>
    </r>
    <r>
      <rPr>
        <sz val="11"/>
        <rFont val="Arial"/>
        <family val="2"/>
      </rPr>
      <t xml:space="preserve">
Total value of goods imported under the Import GST Deferment Scheme</t>
    </r>
  </si>
  <si>
    <t>Net GST amount in error</t>
  </si>
  <si>
    <t>Net non-GST amount in error</t>
  </si>
  <si>
    <t>Net non-GST amount in error &lt; 5%?</t>
  </si>
  <si>
    <t>Net GST to be paid to/ (claim from) IRAS</t>
  </si>
  <si>
    <r>
      <rPr>
        <b/>
        <sz val="11"/>
        <rFont val="Arial"/>
        <family val="2"/>
      </rPr>
      <t xml:space="preserve">[This field is only applicable for companies under Import GST Deferment Scheme (IGDS)] </t>
    </r>
    <r>
      <rPr>
        <sz val="11"/>
        <rFont val="Arial"/>
        <family val="2"/>
      </rPr>
      <t xml:space="preserve">
Net GST to be paid to IRAS</t>
    </r>
  </si>
  <si>
    <r>
      <rPr>
        <b/>
        <sz val="11"/>
        <rFont val="Arial"/>
        <family val="2"/>
      </rPr>
      <t xml:space="preserve">[This field is only applicable for companies under Import GST Deferment Scheme (IGDS)] </t>
    </r>
    <r>
      <rPr>
        <sz val="11"/>
        <rFont val="Arial"/>
        <family val="2"/>
      </rPr>
      <t xml:space="preserve">
Total deferred import GST payable</t>
    </r>
  </si>
  <si>
    <r>
      <rPr>
        <b/>
        <sz val="11"/>
        <rFont val="Arial"/>
        <family val="2"/>
      </rPr>
      <t xml:space="preserve">[This field is only applicable for companies under Import GST Deferment Scheme (IGDS)] </t>
    </r>
    <r>
      <rPr>
        <sz val="11"/>
        <rFont val="Arial"/>
        <family val="2"/>
      </rPr>
      <t xml:space="preserve">
Total value of goods imported under the Import GST Deferment Scheme</t>
    </r>
  </si>
  <si>
    <t>Net non-GST amount in error &lt; 5%</t>
  </si>
  <si>
    <t>Conclusion</t>
  </si>
  <si>
    <t>Do I meet the administrative concession to adjust for the errors made in the next GST F5 return?</t>
  </si>
  <si>
    <t>S/N</t>
  </si>
  <si>
    <t>Condition to be met</t>
  </si>
  <si>
    <t>Based on the information provided, is the condition met?</t>
  </si>
  <si>
    <t>Is the Net GST amount in error not more than $3,000?</t>
  </si>
  <si>
    <r>
      <t xml:space="preserve">Is the total non-GST amounts in error for every accounting period </t>
    </r>
    <r>
      <rPr>
        <b/>
        <u/>
        <sz val="11"/>
        <color indexed="8"/>
        <rFont val="Arial"/>
        <family val="2"/>
      </rPr>
      <t>not more than 5%</t>
    </r>
    <r>
      <rPr>
        <sz val="11"/>
        <color indexed="8"/>
        <rFont val="Arial"/>
        <family val="2"/>
      </rPr>
      <t xml:space="preserve"> of the total value of suppli</t>
    </r>
    <r>
      <rPr>
        <sz val="11"/>
        <rFont val="Arial"/>
        <family val="2"/>
      </rPr>
      <t>es (total value of purchases, if no supply was made)</t>
    </r>
    <r>
      <rPr>
        <sz val="11"/>
        <color indexed="10"/>
        <rFont val="Arial"/>
        <family val="2"/>
      </rPr>
      <t xml:space="preserve"> </t>
    </r>
    <r>
      <rPr>
        <sz val="11"/>
        <rFont val="Arial"/>
        <family val="2"/>
      </rPr>
      <t>declar</t>
    </r>
    <r>
      <rPr>
        <sz val="11"/>
        <color indexed="8"/>
        <rFont val="Arial"/>
        <family val="2"/>
      </rPr>
      <t>ed in the submitted GST return?</t>
    </r>
  </si>
  <si>
    <t>Individual F7</t>
  </si>
  <si>
    <t>Go To</t>
  </si>
  <si>
    <t>Standard accounting period to request for GST F7(s):</t>
  </si>
  <si>
    <t>CF for TB</t>
  </si>
  <si>
    <t>From</t>
  </si>
  <si>
    <t>to</t>
  </si>
  <si>
    <t>Total revised value of standard-rated supplies</t>
  </si>
  <si>
    <t>Total revised value of zero-rated supplies</t>
  </si>
  <si>
    <t>Total revised value of exempt supplies</t>
  </si>
  <si>
    <t>Total revised value of (1) + (2) + (3)</t>
  </si>
  <si>
    <t>Total revised value of taxable purchases</t>
  </si>
  <si>
    <t>Revised output tax due</t>
  </si>
  <si>
    <t>Revised input tax and refunds claimed</t>
  </si>
  <si>
    <t>Net GST paid/ (claimed) previously for this accounting period</t>
  </si>
  <si>
    <t>Difference to be paid to/ (claimed from) IRAS</t>
  </si>
  <si>
    <t>Total revised value of goods imported under import GST suspension schemes</t>
  </si>
  <si>
    <t>Total value of tourist refund claim</t>
  </si>
  <si>
    <t>Total value of bad debts relief claims and/ or refund for reverse charge transactions</t>
  </si>
  <si>
    <t>Pre-registration input tax claims</t>
  </si>
  <si>
    <t>Value of imported services and/ or low-value goods subject to reverse charge</t>
  </si>
  <si>
    <t>Value of remote services supplied by electronic marketplace operator</t>
  </si>
  <si>
    <t>Value of imported low-value goods supplied by electronic marketplace operator/ redeliverer</t>
  </si>
  <si>
    <t>Value of own supply of imported low-value goods</t>
  </si>
  <si>
    <t>For companies under Import GST Deferment Scheme (IGDS) only:</t>
  </si>
  <si>
    <t>Revised deferred import GST payable</t>
  </si>
  <si>
    <t>Deferred import GST payable previously declared for this accounting period</t>
  </si>
  <si>
    <t>Difference in deferred import GST payable</t>
  </si>
  <si>
    <t>Difference in Net GST (per box 10 above)</t>
  </si>
  <si>
    <t>Difference in total tax to be paid to IRAS/ (claimed from) IRAS</t>
  </si>
  <si>
    <t>Revised total tax to be paid to/ (claimed from) IRAS</t>
  </si>
  <si>
    <t>Revised value of goods imported under this scheme</t>
  </si>
  <si>
    <t>Standard accounting period to request:</t>
  </si>
  <si>
    <t>Net revised GST to be paid to/ (claim from) IRAS</t>
  </si>
  <si>
    <t>Consolidating GST F7s</t>
  </si>
  <si>
    <r>
      <rPr>
        <b/>
        <u/>
        <sz val="11"/>
        <rFont val="Arial"/>
        <family val="2"/>
      </rPr>
      <t>Reporting errors on a consolidated basis (calendar year basis)</t>
    </r>
    <r>
      <rPr>
        <sz val="11"/>
        <rFont val="Arial"/>
        <family val="2"/>
      </rPr>
      <t xml:space="preserve">
1) To consolidate your errors for more than one accounting period, you should report the values as shown below in the last GST F7 of each calendar year.
2) For GST F7(s) where the net GST amount in error is positive, there will be a penalty of 5% of the GST undercharged if the GST F7(s) is filed beyond the 1-year grace period under IRAS' Voluntary Disclosure Programme. Click on the green button on the right to learn more.
3) The number of consolidated GST F7(s) you are required to file is/are:</t>
    </r>
  </si>
  <si>
    <r>
      <rPr>
        <b/>
        <u/>
        <sz val="11"/>
        <rFont val="Arial"/>
        <family val="2"/>
      </rPr>
      <t>Reporting errors made in each accounting period individually</t>
    </r>
    <r>
      <rPr>
        <sz val="11"/>
        <rFont val="Arial"/>
        <family val="2"/>
      </rPr>
      <t xml:space="preserve">
1) To correct the errors made in each accounting period individually, you should report the values as shown below in the following accounting periods.
2) For GST F7 where the net GST amount in error is positive, there will be a penalty of 5% of the GST undercharged if the GST F7 is filed beyond the 1-year grace period under IRAS' Voluntary Disclosure Programme. Click on the green button on the right to learn more.
3) The number of individual GST F7(s) you are required to file is/are:</t>
    </r>
  </si>
  <si>
    <t>[This field is only applicable for companies under Import GST Deferment Scheme (IGDS)] 
Total tax to be paid to IRAS</t>
  </si>
  <si>
    <t>[This field is only applicable for companies under Import GST Deferment Scheme (IGDS)] 
Total tax to be paid to/ (claimed from) IRAS</t>
  </si>
  <si>
    <r>
      <t>To begin using the calculator, please click on the "Start</t>
    </r>
    <r>
      <rPr>
        <sz val="11"/>
        <rFont val="Arial"/>
        <family val="2"/>
      </rPr>
      <t>" button below.</t>
    </r>
    <r>
      <rPr>
        <sz val="11"/>
        <color indexed="8"/>
        <rFont val="Arial"/>
        <family val="2"/>
      </rPr>
      <t xml:space="preserve"> </t>
    </r>
  </si>
  <si>
    <t>Note: Always refer to the IRAS website for the latest version of the calculator before you begin.</t>
  </si>
  <si>
    <r>
      <t xml:space="preserve">GST F7 Calculator
</t>
    </r>
    <r>
      <rPr>
        <b/>
        <sz val="8"/>
        <rFont val="Arial"/>
        <family val="2"/>
      </rPr>
      <t>(Updated on 24 Jul 2025)</t>
    </r>
  </si>
  <si>
    <t>If you have made errors in your past GST returns, you may use the calculator to determine:
(a) whether you meet the administrative concession to adjust for the errors made in your next GST F5 return; and
(b) how to consolidate the errors for more than one accounting period and report them in the last GST F7 of the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</si>
</sst>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 mmm\ yyyy"/>
    <numFmt numFmtId="165" formatCode="mmm/yyyy"/>
    <numFmt numFmtId="166" formatCode="#,##0_ ;\-#,##0\ "/>
  </numFmts>
  <fonts count="44" x14ac:knownFonts="1">
    <font>
      <sz val="11"/>
      <color theme="1"/>
      <name val="Calibri"/>
      <family val="2"/>
      <scheme val="minor"/>
    </font>
    <font>
      <sz val="11"/>
      <color indexed="8"/>
      <name val="Arial"/>
      <family val="2"/>
    </font>
    <font>
      <sz val="11"/>
      <name val="Arial"/>
      <family val="2"/>
    </font>
    <font>
      <b/>
      <u/>
      <sz val="11"/>
      <color indexed="8"/>
      <name val="Arial"/>
      <family val="2"/>
    </font>
    <font>
      <b/>
      <sz val="11"/>
      <name val="Arial"/>
      <family val="2"/>
    </font>
    <font>
      <b/>
      <u/>
      <sz val="11"/>
      <name val="Arial"/>
      <family val="2"/>
    </font>
    <font>
      <sz val="11"/>
      <color indexed="10"/>
      <name val="Arial"/>
      <family val="2"/>
    </font>
    <font>
      <b/>
      <sz val="20"/>
      <name val="Arial"/>
      <family val="2"/>
    </font>
    <font>
      <b/>
      <sz val="28"/>
      <name val="Arial"/>
      <family val="2"/>
    </font>
    <font>
      <b/>
      <sz val="18"/>
      <name val="Arial"/>
      <family val="2"/>
    </font>
    <font>
      <sz val="10"/>
      <name val="Arial"/>
      <family val="2"/>
    </font>
    <font>
      <i/>
      <sz val="10"/>
      <name val="Arial"/>
      <family val="2"/>
    </font>
    <font>
      <b/>
      <u/>
      <sz val="13"/>
      <name val="Arial"/>
      <family val="2"/>
    </font>
    <font>
      <b/>
      <sz val="10"/>
      <name val="Arial"/>
      <family val="2"/>
    </font>
    <font>
      <sz val="14"/>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indexed="10"/>
      <name val="Calibri"/>
      <family val="2"/>
      <scheme val="minor"/>
    </font>
    <font>
      <sz val="11"/>
      <color theme="1"/>
      <name val="Arial"/>
      <family val="2"/>
    </font>
    <font>
      <b/>
      <sz val="40"/>
      <color theme="4" tint="-0.24973296304208503"/>
      <name val="Calibri"/>
      <family val="2"/>
      <scheme val="minor"/>
    </font>
    <font>
      <sz val="11"/>
      <color theme="0"/>
      <name val="Arial"/>
      <family val="2"/>
    </font>
    <font>
      <sz val="15"/>
      <color theme="1"/>
      <name val="Arial"/>
      <family val="2"/>
    </font>
    <font>
      <sz val="11"/>
      <color rgb="FF00B050"/>
      <name val="Arial"/>
      <family val="2"/>
    </font>
    <font>
      <b/>
      <sz val="11"/>
      <color theme="1"/>
      <name val="Arial"/>
      <family val="2"/>
    </font>
    <font>
      <u/>
      <sz val="11"/>
      <color theme="10"/>
      <name val="Arial"/>
      <family val="2"/>
    </font>
    <font>
      <b/>
      <sz val="28"/>
      <color theme="4" tint="-0.24973296304208503"/>
      <name val="Calibri"/>
      <family val="2"/>
      <scheme val="minor"/>
    </font>
    <font>
      <b/>
      <sz val="20"/>
      <color theme="1"/>
      <name val="Arial"/>
      <family val="2"/>
    </font>
    <font>
      <sz val="13"/>
      <name val="Arial"/>
      <family val="2"/>
    </font>
    <font>
      <b/>
      <sz val="8"/>
      <name val="Arial"/>
      <family val="2"/>
    </font>
  </fonts>
  <fills count="41">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3" tint="0.79985961485641044"/>
        <bgColor indexed="64"/>
      </patternFill>
    </fill>
    <fill>
      <patternFill patternType="solid">
        <fgColor theme="0" tint="-0.14975432599871821"/>
        <bgColor indexed="64"/>
      </patternFill>
    </fill>
    <fill>
      <patternFill patternType="solid">
        <fgColor theme="0" tint="-0.149815363017670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AC7"/>
        <bgColor indexed="64"/>
      </patternFill>
    </fill>
  </fills>
  <borders count="29">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4">
    <xf numFmtId="0" fontId="0" fillId="0" borderId="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7" fillId="30" borderId="0" applyNumberFormat="0" applyBorder="0" applyAlignment="0" applyProtection="0"/>
    <xf numFmtId="0" fontId="18" fillId="31" borderId="11" applyNumberFormat="0" applyAlignment="0" applyProtection="0"/>
    <xf numFmtId="0" fontId="19" fillId="32" borderId="12" applyNumberFormat="0" applyAlignment="0" applyProtection="0"/>
    <xf numFmtId="0" fontId="20" fillId="0" borderId="0" applyNumberFormat="0" applyFill="0" applyBorder="0" applyAlignment="0" applyProtection="0"/>
    <xf numFmtId="0" fontId="21" fillId="33" borderId="0" applyNumberFormat="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3" borderId="11" applyNumberFormat="0" applyAlignment="0" applyProtection="0"/>
    <xf numFmtId="0" fontId="27" fillId="0" borderId="16" applyNumberFormat="0" applyFill="0" applyAlignment="0" applyProtection="0"/>
    <xf numFmtId="0" fontId="28" fillId="34" borderId="0" applyNumberFormat="0" applyBorder="0" applyAlignment="0" applyProtection="0"/>
    <xf numFmtId="0" fontId="15" fillId="2" borderId="17" applyNumberFormat="0" applyAlignment="0" applyProtection="0"/>
    <xf numFmtId="0" fontId="29" fillId="31" borderId="18" applyNumberFormat="0" applyAlignment="0" applyProtection="0"/>
    <xf numFmtId="0" fontId="30" fillId="0" borderId="0" applyNumberFormat="0" applyFill="0" applyBorder="0" applyAlignment="0" applyProtection="0"/>
    <xf numFmtId="0" fontId="31" fillId="0" borderId="19" applyNumberFormat="0" applyFill="0" applyAlignment="0" applyProtection="0"/>
    <xf numFmtId="0" fontId="32" fillId="0" borderId="0" applyNumberFormat="0" applyFill="0" applyBorder="0" applyAlignment="0" applyProtection="0"/>
    <xf numFmtId="43" fontId="15" fillId="0" borderId="0" applyFont="0" applyFill="0" applyBorder="0" applyAlignment="0" applyProtection="0"/>
  </cellStyleXfs>
  <cellXfs count="205">
    <xf numFmtId="0" fontId="0" fillId="0" borderId="0" xfId="0"/>
    <xf numFmtId="0" fontId="33" fillId="0" borderId="0" xfId="0" applyFont="1"/>
    <xf numFmtId="0" fontId="34" fillId="0" borderId="0" xfId="0" applyFont="1"/>
    <xf numFmtId="0" fontId="33" fillId="0" borderId="0" xfId="0" applyFont="1" applyAlignment="1">
      <alignment wrapText="1"/>
    </xf>
    <xf numFmtId="0" fontId="35" fillId="0" borderId="0" xfId="0" applyFont="1"/>
    <xf numFmtId="0" fontId="2" fillId="0" borderId="0" xfId="0" applyFont="1"/>
    <xf numFmtId="1" fontId="35" fillId="4" borderId="0" xfId="0" applyNumberFormat="1" applyFont="1" applyFill="1"/>
    <xf numFmtId="0" fontId="2" fillId="0" borderId="0" xfId="0" applyFont="1" applyAlignment="1">
      <alignment horizontal="center"/>
    </xf>
    <xf numFmtId="0" fontId="2" fillId="0" borderId="0" xfId="0" applyFont="1" applyAlignment="1">
      <alignment horizontal="right"/>
    </xf>
    <xf numFmtId="0" fontId="35" fillId="0" borderId="0" xfId="0" applyFont="1" applyAlignment="1">
      <alignment horizontal="center"/>
    </xf>
    <xf numFmtId="0" fontId="35" fillId="0" borderId="0" xfId="0" applyFont="1" applyAlignment="1">
      <alignment horizontal="right"/>
    </xf>
    <xf numFmtId="0" fontId="25" fillId="0" borderId="0" xfId="34" applyAlignment="1"/>
    <xf numFmtId="0" fontId="0" fillId="0" borderId="0" xfId="0" applyAlignment="1">
      <alignment vertical="top"/>
    </xf>
    <xf numFmtId="1" fontId="33" fillId="0" borderId="0" xfId="0" applyNumberFormat="1" applyFont="1"/>
    <xf numFmtId="0" fontId="6" fillId="0" borderId="0" xfId="0" applyFont="1"/>
    <xf numFmtId="0" fontId="0" fillId="0" borderId="0" xfId="0" applyAlignment="1">
      <alignment horizontal="center"/>
    </xf>
    <xf numFmtId="0" fontId="9" fillId="0" borderId="13" xfId="29" applyFont="1" applyFill="1" applyBorder="1" applyAlignment="1">
      <alignment horizontal="center"/>
    </xf>
    <xf numFmtId="0" fontId="37"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33" fillId="4" borderId="0" xfId="0" applyFont="1" applyFill="1" applyAlignment="1">
      <alignment vertical="center"/>
    </xf>
    <xf numFmtId="0" fontId="33" fillId="0" borderId="0" xfId="0" applyFont="1" applyAlignment="1">
      <alignment vertical="center"/>
    </xf>
    <xf numFmtId="1" fontId="2" fillId="0" borderId="0" xfId="0" applyNumberFormat="1" applyFont="1"/>
    <xf numFmtId="0" fontId="12" fillId="0" borderId="0" xfId="0" applyFont="1" applyAlignment="1">
      <alignment horizontal="center"/>
    </xf>
    <xf numFmtId="1" fontId="35" fillId="0" borderId="0" xfId="0" applyNumberFormat="1" applyFont="1"/>
    <xf numFmtId="164" fontId="33" fillId="0" borderId="0" xfId="0" applyNumberFormat="1" applyFont="1" applyProtection="1">
      <protection locked="0"/>
    </xf>
    <xf numFmtId="165" fontId="2" fillId="0" borderId="0" xfId="0" applyNumberFormat="1" applyFont="1"/>
    <xf numFmtId="1" fontId="2" fillId="0" borderId="0" xfId="0" applyNumberFormat="1" applyFont="1" applyAlignment="1">
      <alignment horizontal="left" vertical="top" readingOrder="1"/>
    </xf>
    <xf numFmtId="2" fontId="2" fillId="0" borderId="0" xfId="0" applyNumberFormat="1" applyFont="1" applyAlignment="1">
      <alignment horizontal="left" vertical="top"/>
    </xf>
    <xf numFmtId="0" fontId="2" fillId="4" borderId="0" xfId="0" applyFont="1" applyFill="1" applyAlignment="1">
      <alignment horizontal="left" vertical="top"/>
    </xf>
    <xf numFmtId="1" fontId="2" fillId="0" borderId="0" xfId="0" applyNumberFormat="1" applyFont="1" applyAlignment="1">
      <alignment horizontal="left" vertical="top"/>
    </xf>
    <xf numFmtId="1" fontId="2" fillId="0" borderId="0" xfId="0" applyNumberFormat="1" applyFont="1" applyAlignment="1">
      <alignment horizontal="left" vertical="top" wrapText="1"/>
    </xf>
    <xf numFmtId="0" fontId="2" fillId="0" borderId="0" xfId="0" applyFont="1" applyAlignment="1">
      <alignment horizontal="left" vertical="center" wrapText="1"/>
    </xf>
    <xf numFmtId="1" fontId="9" fillId="0" borderId="13" xfId="30" applyNumberFormat="1" applyFont="1" applyAlignment="1">
      <alignment horizontal="center" wrapText="1"/>
    </xf>
    <xf numFmtId="0" fontId="14" fillId="0" borderId="0" xfId="0" applyFont="1" applyAlignment="1">
      <alignment horizontal="left" wrapText="1"/>
    </xf>
    <xf numFmtId="1" fontId="14" fillId="0" borderId="0" xfId="0" applyNumberFormat="1" applyFont="1" applyAlignment="1">
      <alignment horizontal="left" wrapText="1"/>
    </xf>
    <xf numFmtId="0" fontId="2" fillId="0" borderId="0" xfId="0" applyFont="1" applyAlignment="1">
      <alignment horizontal="center" vertical="center"/>
    </xf>
    <xf numFmtId="1" fontId="9" fillId="0" borderId="13" xfId="29" applyNumberFormat="1" applyFont="1" applyFill="1" applyBorder="1" applyAlignment="1">
      <alignment horizontal="center"/>
    </xf>
    <xf numFmtId="3" fontId="2" fillId="0" borderId="0" xfId="0" applyNumberFormat="1" applyFont="1"/>
    <xf numFmtId="0" fontId="2" fillId="0" borderId="0" xfId="0" applyFont="1" applyAlignment="1">
      <alignment wrapText="1"/>
    </xf>
    <xf numFmtId="0" fontId="42" fillId="0" borderId="0" xfId="0" applyFont="1" applyAlignment="1">
      <alignment vertical="top" wrapText="1"/>
    </xf>
    <xf numFmtId="0" fontId="2" fillId="0" borderId="0" xfId="0" applyFont="1" applyAlignment="1">
      <alignment horizontal="center" wrapText="1"/>
    </xf>
    <xf numFmtId="1" fontId="35" fillId="0" borderId="0" xfId="0" applyNumberFormat="1" applyFont="1" applyAlignment="1">
      <alignment horizontal="right"/>
    </xf>
    <xf numFmtId="0" fontId="35" fillId="0" borderId="0" xfId="0" applyFont="1" applyAlignment="1">
      <alignment wrapText="1"/>
    </xf>
    <xf numFmtId="3" fontId="35" fillId="0" borderId="0" xfId="0" applyNumberFormat="1" applyFont="1" applyAlignment="1" applyProtection="1">
      <alignment horizontal="center"/>
      <protection locked="0"/>
    </xf>
    <xf numFmtId="3" fontId="35" fillId="0" borderId="0" xfId="0" applyNumberFormat="1" applyFont="1"/>
    <xf numFmtId="3" fontId="35" fillId="0" borderId="0" xfId="0" applyNumberFormat="1" applyFont="1" applyAlignment="1">
      <alignment horizontal="center"/>
    </xf>
    <xf numFmtId="0" fontId="7" fillId="0" borderId="0" xfId="0" applyFont="1"/>
    <xf numFmtId="4" fontId="2" fillId="0" borderId="0" xfId="0" applyNumberFormat="1" applyFont="1"/>
    <xf numFmtId="0" fontId="35" fillId="0" borderId="10" xfId="0" applyFont="1" applyBorder="1" applyAlignment="1">
      <alignment horizontal="center"/>
    </xf>
    <xf numFmtId="0" fontId="2" fillId="0" borderId="0" xfId="0" applyFont="1" applyAlignment="1">
      <alignment horizontal="right" vertical="top"/>
    </xf>
    <xf numFmtId="0" fontId="2" fillId="0" borderId="0" xfId="0" applyFont="1" applyAlignment="1">
      <alignment horizontal="right" vertical="top" wrapText="1"/>
    </xf>
    <xf numFmtId="4" fontId="35" fillId="0" borderId="0" xfId="0" applyNumberFormat="1" applyFont="1"/>
    <xf numFmtId="0" fontId="35" fillId="0" borderId="0" xfId="0" applyFont="1" applyAlignment="1">
      <alignment horizontal="center" vertical="center"/>
    </xf>
    <xf numFmtId="0" fontId="13" fillId="24" borderId="0" xfId="19" applyFont="1" applyAlignment="1">
      <alignment horizontal="center"/>
    </xf>
    <xf numFmtId="3" fontId="2" fillId="0" borderId="0" xfId="0" applyNumberFormat="1" applyFont="1" applyAlignment="1">
      <alignment vertical="center"/>
    </xf>
    <xf numFmtId="4" fontId="2" fillId="0" borderId="0" xfId="0" applyNumberFormat="1" applyFont="1" applyAlignment="1">
      <alignment vertical="center"/>
    </xf>
    <xf numFmtId="4" fontId="2" fillId="39" borderId="0" xfId="0" applyNumberFormat="1" applyFont="1" applyFill="1" applyAlignment="1">
      <alignment vertical="center"/>
    </xf>
    <xf numFmtId="3" fontId="2" fillId="39" borderId="0" xfId="0" applyNumberFormat="1" applyFont="1" applyFill="1" applyAlignment="1">
      <alignment vertical="center"/>
    </xf>
    <xf numFmtId="4" fontId="2" fillId="40" borderId="0" xfId="0" applyNumberFormat="1" applyFont="1" applyFill="1" applyAlignment="1">
      <alignment vertical="center"/>
    </xf>
    <xf numFmtId="4" fontId="2" fillId="38" borderId="0" xfId="0" applyNumberFormat="1" applyFont="1" applyFill="1" applyAlignment="1">
      <alignment horizontal="right" vertical="center" wrapText="1"/>
    </xf>
    <xf numFmtId="0" fontId="4" fillId="39" borderId="24" xfId="0" applyFont="1" applyFill="1" applyBorder="1" applyAlignment="1">
      <alignment vertical="center"/>
    </xf>
    <xf numFmtId="0" fontId="4" fillId="39" borderId="25" xfId="0" applyFont="1" applyFill="1" applyBorder="1" applyAlignment="1">
      <alignment vertical="center"/>
    </xf>
    <xf numFmtId="0" fontId="4" fillId="39" borderId="0" xfId="0" applyFont="1" applyFill="1" applyAlignment="1">
      <alignment vertical="center"/>
    </xf>
    <xf numFmtId="4" fontId="2" fillId="39" borderId="0" xfId="0" quotePrefix="1" applyNumberFormat="1" applyFont="1" applyFill="1" applyAlignment="1">
      <alignment vertical="center"/>
    </xf>
    <xf numFmtId="0" fontId="2" fillId="0" borderId="0" xfId="0" applyFont="1" applyAlignment="1">
      <alignment horizontal="left" wrapText="1"/>
    </xf>
    <xf numFmtId="0" fontId="2" fillId="0" borderId="24" xfId="0" applyFont="1" applyBorder="1" applyAlignment="1">
      <alignment horizontal="center" vertical="center" wrapText="1"/>
    </xf>
    <xf numFmtId="0" fontId="2" fillId="0" borderId="26" xfId="0" applyFont="1" applyBorder="1" applyAlignment="1">
      <alignment horizontal="left" vertical="center" wrapText="1"/>
    </xf>
    <xf numFmtId="49" fontId="33" fillId="5" borderId="24" xfId="0" applyNumberFormat="1" applyFont="1" applyFill="1" applyBorder="1" applyProtection="1">
      <protection locked="0"/>
    </xf>
    <xf numFmtId="164" fontId="33" fillId="0" borderId="24" xfId="0" applyNumberFormat="1" applyFont="1" applyBorder="1"/>
    <xf numFmtId="1" fontId="33" fillId="5" borderId="24" xfId="0" applyNumberFormat="1" applyFont="1" applyFill="1" applyBorder="1" applyProtection="1">
      <protection locked="0"/>
    </xf>
    <xf numFmtId="0" fontId="2" fillId="0" borderId="24" xfId="0" applyFont="1" applyBorder="1"/>
    <xf numFmtId="0" fontId="2" fillId="6" borderId="24" xfId="0" applyFont="1" applyFill="1" applyBorder="1" applyAlignment="1">
      <alignment horizontal="center" vertical="center"/>
    </xf>
    <xf numFmtId="0" fontId="2" fillId="0" borderId="24" xfId="0" applyFont="1" applyBorder="1" applyAlignment="1">
      <alignment horizontal="left" vertical="center"/>
    </xf>
    <xf numFmtId="0" fontId="33" fillId="4" borderId="24" xfId="0" applyFont="1" applyFill="1" applyBorder="1"/>
    <xf numFmtId="0" fontId="2" fillId="4" borderId="24" xfId="0" applyFont="1" applyFill="1" applyBorder="1" applyAlignment="1">
      <alignment horizontal="center" vertical="center"/>
    </xf>
    <xf numFmtId="0" fontId="33" fillId="35" borderId="24" xfId="0" applyFont="1" applyFill="1" applyBorder="1" applyAlignment="1">
      <alignment horizontal="center" vertical="center" wrapText="1"/>
    </xf>
    <xf numFmtId="0" fontId="33" fillId="0" borderId="24" xfId="0" applyFont="1" applyBorder="1" applyAlignment="1">
      <alignment horizontal="center" vertical="center"/>
    </xf>
    <xf numFmtId="0" fontId="1" fillId="0" borderId="24" xfId="0" applyFont="1" applyBorder="1" applyAlignment="1">
      <alignment horizontal="center" wrapText="1"/>
    </xf>
    <xf numFmtId="0" fontId="33" fillId="35" borderId="24" xfId="0" applyFont="1" applyFill="1" applyBorder="1" applyAlignment="1">
      <alignment horizontal="center" vertical="center"/>
    </xf>
    <xf numFmtId="0" fontId="38" fillId="37" borderId="24" xfId="0" applyFont="1" applyFill="1" applyBorder="1" applyAlignment="1">
      <alignment horizontal="center" vertical="center" wrapText="1"/>
    </xf>
    <xf numFmtId="0" fontId="2" fillId="6" borderId="24" xfId="0" applyFont="1" applyFill="1" applyBorder="1"/>
    <xf numFmtId="0" fontId="2" fillId="40" borderId="24" xfId="0" applyFont="1" applyFill="1" applyBorder="1" applyAlignment="1">
      <alignment horizontal="center" vertical="center" wrapText="1"/>
    </xf>
    <xf numFmtId="0" fontId="4" fillId="40" borderId="26" xfId="0" applyFont="1" applyFill="1" applyBorder="1" applyAlignment="1">
      <alignment horizontal="left" vertical="center" wrapText="1"/>
    </xf>
    <xf numFmtId="0" fontId="2" fillId="0" borderId="26" xfId="0" applyFont="1" applyBorder="1" applyAlignment="1">
      <alignment horizontal="left" vertical="center"/>
    </xf>
    <xf numFmtId="0" fontId="2" fillId="38" borderId="24" xfId="0" applyFont="1" applyFill="1" applyBorder="1" applyAlignment="1">
      <alignment horizontal="center" vertical="center" wrapText="1"/>
    </xf>
    <xf numFmtId="0" fontId="2" fillId="38" borderId="26" xfId="0" applyFont="1" applyFill="1" applyBorder="1" applyAlignment="1">
      <alignment horizontal="left" vertical="center" wrapText="1"/>
    </xf>
    <xf numFmtId="0" fontId="2" fillId="0" borderId="24" xfId="0" applyFont="1" applyBorder="1" applyAlignment="1">
      <alignment horizontal="center" vertical="top" wrapText="1"/>
    </xf>
    <xf numFmtId="0" fontId="2" fillId="0" borderId="26" xfId="0" applyFont="1" applyBorder="1" applyAlignment="1">
      <alignment horizontal="left" vertical="top" wrapText="1"/>
    </xf>
    <xf numFmtId="0" fontId="2" fillId="39" borderId="24" xfId="0" applyFont="1" applyFill="1" applyBorder="1" applyAlignment="1">
      <alignment horizontal="center" vertical="center" wrapText="1"/>
    </xf>
    <xf numFmtId="0" fontId="2" fillId="39" borderId="26" xfId="0" applyFont="1" applyFill="1" applyBorder="1" applyAlignment="1">
      <alignment horizontal="left" vertical="center" wrapText="1"/>
    </xf>
    <xf numFmtId="0" fontId="2" fillId="6" borderId="22" xfId="0" applyFont="1" applyFill="1" applyBorder="1"/>
    <xf numFmtId="164" fontId="2" fillId="6" borderId="0" xfId="0" applyNumberFormat="1" applyFont="1" applyFill="1" applyAlignment="1">
      <alignment horizontal="right" vertical="center"/>
    </xf>
    <xf numFmtId="0" fontId="2" fillId="6" borderId="26" xfId="0" applyFont="1" applyFill="1" applyBorder="1" applyAlignment="1">
      <alignment vertical="center"/>
    </xf>
    <xf numFmtId="0" fontId="2" fillId="38" borderId="26" xfId="0" applyFont="1" applyFill="1" applyBorder="1" applyAlignment="1">
      <alignment vertical="center"/>
    </xf>
    <xf numFmtId="4" fontId="2" fillId="0" borderId="24" xfId="0" applyNumberFormat="1" applyFont="1" applyBorder="1" applyAlignment="1">
      <alignment horizontal="center" vertical="center"/>
    </xf>
    <xf numFmtId="3" fontId="2" fillId="0" borderId="24" xfId="0" applyNumberFormat="1" applyFont="1" applyBorder="1" applyAlignment="1">
      <alignment horizontal="center" vertical="center"/>
    </xf>
    <xf numFmtId="0" fontId="2" fillId="0" borderId="24" xfId="0" applyFont="1" applyBorder="1" applyAlignment="1">
      <alignment horizontal="left" vertical="center" wrapText="1"/>
    </xf>
    <xf numFmtId="0" fontId="4" fillId="40" borderId="24" xfId="0" applyFont="1" applyFill="1" applyBorder="1" applyAlignment="1">
      <alignment horizontal="left" vertical="center" wrapText="1"/>
    </xf>
    <xf numFmtId="164" fontId="2" fillId="6" borderId="24" xfId="0" applyNumberFormat="1" applyFont="1" applyFill="1" applyBorder="1" applyAlignment="1">
      <alignment horizontal="center" vertical="center"/>
    </xf>
    <xf numFmtId="0" fontId="2" fillId="38" borderId="24" xfId="0" applyFont="1" applyFill="1" applyBorder="1" applyAlignment="1">
      <alignment horizontal="left" vertical="center" wrapText="1"/>
    </xf>
    <xf numFmtId="4" fontId="2" fillId="38" borderId="24" xfId="0" applyNumberFormat="1" applyFont="1" applyFill="1" applyBorder="1" applyAlignment="1">
      <alignment horizontal="center" vertical="center" wrapText="1"/>
    </xf>
    <xf numFmtId="0" fontId="2" fillId="38" borderId="22" xfId="0" applyFont="1" applyFill="1" applyBorder="1"/>
    <xf numFmtId="0" fontId="4" fillId="40" borderId="24" xfId="0" applyFont="1" applyFill="1" applyBorder="1" applyAlignment="1">
      <alignment horizontal="center" vertical="center" wrapText="1"/>
    </xf>
    <xf numFmtId="3" fontId="4" fillId="40" borderId="0" xfId="0" applyNumberFormat="1" applyFont="1" applyFill="1" applyAlignment="1">
      <alignment vertical="center"/>
    </xf>
    <xf numFmtId="4" fontId="4" fillId="40" borderId="0" xfId="0" applyNumberFormat="1" applyFont="1" applyFill="1" applyAlignment="1">
      <alignment vertical="center"/>
    </xf>
    <xf numFmtId="3" fontId="4" fillId="40" borderId="24" xfId="0" applyNumberFormat="1" applyFont="1" applyFill="1" applyBorder="1" applyAlignment="1">
      <alignment horizontal="center" vertical="center"/>
    </xf>
    <xf numFmtId="4" fontId="4" fillId="40" borderId="24" xfId="0"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24" xfId="0" applyFont="1" applyBorder="1" applyAlignment="1">
      <alignment horizontal="center" vertical="center"/>
    </xf>
    <xf numFmtId="0" fontId="4" fillId="40" borderId="24" xfId="0" applyFont="1" applyFill="1" applyBorder="1" applyAlignment="1">
      <alignment horizontal="center" vertical="center"/>
    </xf>
    <xf numFmtId="3" fontId="2" fillId="0" borderId="24" xfId="0" applyNumberFormat="1" applyFont="1" applyBorder="1" applyAlignment="1">
      <alignment horizontal="centerContinuous" vertical="center"/>
    </xf>
    <xf numFmtId="3" fontId="4" fillId="40" borderId="24" xfId="0" applyNumberFormat="1" applyFont="1" applyFill="1" applyBorder="1" applyAlignment="1">
      <alignment horizontal="centerContinuous" vertical="center"/>
    </xf>
    <xf numFmtId="4" fontId="2" fillId="0" borderId="24" xfId="0" applyNumberFormat="1" applyFont="1" applyBorder="1" applyAlignment="1">
      <alignment horizontal="centerContinuous" vertical="center"/>
    </xf>
    <xf numFmtId="4" fontId="4" fillId="40" borderId="24" xfId="0" applyNumberFormat="1" applyFont="1" applyFill="1" applyBorder="1" applyAlignment="1">
      <alignment horizontal="centerContinuous" vertical="center"/>
    </xf>
    <xf numFmtId="4" fontId="2" fillId="38" borderId="24" xfId="0" applyNumberFormat="1" applyFont="1" applyFill="1" applyBorder="1" applyAlignment="1">
      <alignment horizontal="centerContinuous" vertical="center" wrapText="1"/>
    </xf>
    <xf numFmtId="0" fontId="2" fillId="0" borderId="0" xfId="0" applyFont="1" applyAlignment="1">
      <alignment vertical="top"/>
    </xf>
    <xf numFmtId="0" fontId="2" fillId="6" borderId="24" xfId="0" applyFont="1" applyFill="1" applyBorder="1" applyAlignment="1">
      <alignment vertical="center"/>
    </xf>
    <xf numFmtId="0" fontId="2" fillId="6" borderId="22" xfId="0" applyFont="1" applyFill="1" applyBorder="1" applyAlignment="1">
      <alignment vertical="center"/>
    </xf>
    <xf numFmtId="3" fontId="2" fillId="0" borderId="0" xfId="0" applyNumberFormat="1" applyFont="1" applyAlignment="1" applyProtection="1">
      <alignment horizontal="center" vertical="center"/>
      <protection locked="0"/>
    </xf>
    <xf numFmtId="3" fontId="4" fillId="40" borderId="0" xfId="0" applyNumberFormat="1" applyFont="1" applyFill="1" applyAlignment="1">
      <alignment horizontal="center" vertical="center"/>
    </xf>
    <xf numFmtId="4" fontId="2" fillId="0" borderId="0" xfId="0" applyNumberFormat="1" applyFont="1" applyAlignment="1" applyProtection="1">
      <alignment horizontal="center" vertical="center"/>
      <protection locked="0"/>
    </xf>
    <xf numFmtId="0" fontId="2" fillId="40" borderId="24" xfId="0" applyFont="1" applyFill="1" applyBorder="1" applyAlignment="1">
      <alignment horizontal="center" vertical="center"/>
    </xf>
    <xf numFmtId="4" fontId="4" fillId="40" borderId="0" xfId="0" applyNumberFormat="1" applyFont="1" applyFill="1" applyAlignment="1">
      <alignment horizontal="center" vertical="center"/>
    </xf>
    <xf numFmtId="0" fontId="2" fillId="38" borderId="24" xfId="0" applyFont="1" applyFill="1" applyBorder="1" applyAlignment="1">
      <alignment horizontal="center" vertical="center"/>
    </xf>
    <xf numFmtId="0" fontId="2" fillId="39" borderId="24" xfId="0" applyFont="1" applyFill="1" applyBorder="1" applyAlignment="1">
      <alignment horizontal="left" vertical="center" wrapText="1"/>
    </xf>
    <xf numFmtId="4" fontId="2" fillId="39" borderId="24" xfId="0" applyNumberFormat="1" applyFont="1" applyFill="1" applyBorder="1" applyAlignment="1">
      <alignment horizontal="center" vertical="center"/>
    </xf>
    <xf numFmtId="0" fontId="2" fillId="39" borderId="24" xfId="0" applyFont="1" applyFill="1" applyBorder="1" applyAlignment="1">
      <alignment horizontal="left" vertical="top" wrapText="1"/>
    </xf>
    <xf numFmtId="166" fontId="2" fillId="39" borderId="24" xfId="43" applyNumberFormat="1" applyFont="1" applyFill="1" applyBorder="1" applyAlignment="1">
      <alignment horizontal="center" vertical="center"/>
    </xf>
    <xf numFmtId="3" fontId="2" fillId="39" borderId="24" xfId="0" applyNumberFormat="1" applyFont="1" applyFill="1" applyBorder="1" applyAlignment="1">
      <alignment horizontal="center" vertical="center"/>
    </xf>
    <xf numFmtId="0" fontId="2" fillId="39" borderId="24" xfId="0" applyFont="1" applyFill="1" applyBorder="1" applyAlignment="1">
      <alignment horizontal="center" vertical="center"/>
    </xf>
    <xf numFmtId="0" fontId="2" fillId="39" borderId="24" xfId="0" applyFont="1" applyFill="1" applyBorder="1" applyAlignment="1">
      <alignment vertical="center"/>
    </xf>
    <xf numFmtId="0" fontId="2" fillId="0" borderId="24" xfId="0" applyFont="1" applyBorder="1" applyAlignment="1">
      <alignment vertical="center" wrapText="1"/>
    </xf>
    <xf numFmtId="0" fontId="2" fillId="6" borderId="0" xfId="0" applyFont="1" applyFill="1" applyAlignment="1">
      <alignment horizontal="center" vertical="center"/>
    </xf>
    <xf numFmtId="0" fontId="35" fillId="0" borderId="0" xfId="0" applyFont="1" applyAlignment="1">
      <alignment vertical="center" wrapText="1"/>
    </xf>
    <xf numFmtId="3" fontId="35" fillId="0" borderId="0" xfId="0" applyNumberFormat="1" applyFont="1" applyAlignment="1">
      <alignment horizontal="center" vertical="center"/>
    </xf>
    <xf numFmtId="0" fontId="35" fillId="0" borderId="0" xfId="0" applyFont="1" applyAlignment="1">
      <alignment vertical="center"/>
    </xf>
    <xf numFmtId="1" fontId="35" fillId="0" borderId="0" xfId="0" applyNumberFormat="1" applyFont="1" applyAlignment="1">
      <alignment horizontal="right" vertical="center"/>
    </xf>
    <xf numFmtId="0" fontId="2" fillId="38" borderId="0" xfId="0" applyFont="1" applyFill="1" applyAlignment="1">
      <alignment horizontal="center" vertical="center"/>
    </xf>
    <xf numFmtId="0" fontId="4" fillId="40" borderId="24" xfId="0" applyFont="1" applyFill="1" applyBorder="1" applyAlignment="1">
      <alignment horizontal="left" vertical="center"/>
    </xf>
    <xf numFmtId="0" fontId="4" fillId="40" borderId="24" xfId="0" applyFont="1" applyFill="1" applyBorder="1" applyAlignment="1">
      <alignment vertical="center"/>
    </xf>
    <xf numFmtId="0" fontId="4" fillId="40" borderId="24" xfId="0" applyFont="1" applyFill="1" applyBorder="1" applyAlignment="1">
      <alignment vertical="center" wrapText="1"/>
    </xf>
    <xf numFmtId="0" fontId="39" fillId="0" borderId="0" xfId="34" applyFont="1" applyBorder="1" applyAlignment="1" applyProtection="1">
      <alignment vertical="center" wrapText="1"/>
    </xf>
    <xf numFmtId="0" fontId="0" fillId="0" borderId="0" xfId="0" applyAlignment="1">
      <alignment horizontal="right"/>
    </xf>
    <xf numFmtId="0" fontId="33" fillId="0" borderId="1" xfId="0" applyFont="1" applyBorder="1"/>
    <xf numFmtId="0" fontId="33" fillId="0" borderId="2" xfId="0" applyFont="1" applyBorder="1"/>
    <xf numFmtId="0" fontId="0" fillId="0" borderId="3" xfId="0" applyBorder="1"/>
    <xf numFmtId="0" fontId="33" fillId="0" borderId="4" xfId="0" applyFont="1" applyBorder="1"/>
    <xf numFmtId="0" fontId="33" fillId="0" borderId="0" xfId="0" applyFont="1" applyAlignment="1">
      <alignment horizontal="left" vertical="top"/>
    </xf>
    <xf numFmtId="0" fontId="0" fillId="0" borderId="5" xfId="0" applyBorder="1"/>
    <xf numFmtId="0" fontId="33" fillId="0" borderId="0" xfId="0" applyFont="1" applyAlignment="1">
      <alignment horizontal="left" vertical="top" wrapText="1"/>
    </xf>
    <xf numFmtId="0" fontId="39" fillId="0" borderId="0" xfId="34" applyFont="1" applyBorder="1" applyAlignment="1" applyProtection="1">
      <alignment horizontal="left" vertical="top" wrapText="1"/>
    </xf>
    <xf numFmtId="0" fontId="33" fillId="0" borderId="6" xfId="0" applyFont="1" applyBorder="1"/>
    <xf numFmtId="0" fontId="33" fillId="0" borderId="7" xfId="0" applyFont="1" applyBorder="1"/>
    <xf numFmtId="0" fontId="0" fillId="0" borderId="8" xfId="0" applyBorder="1"/>
    <xf numFmtId="0" fontId="10" fillId="4" borderId="0" xfId="0" applyFont="1" applyFill="1" applyAlignment="1">
      <alignment horizontal="left" wrapText="1"/>
    </xf>
    <xf numFmtId="0" fontId="36" fillId="0" borderId="0" xfId="0" applyFont="1" applyAlignment="1">
      <alignment horizontal="center" wrapText="1"/>
    </xf>
    <xf numFmtId="0" fontId="4" fillId="38" borderId="27" xfId="0" applyFont="1" applyFill="1" applyBorder="1"/>
    <xf numFmtId="0" fontId="2" fillId="0" borderId="28" xfId="0" applyFont="1" applyBorder="1" applyAlignment="1">
      <alignment horizontal="center" vertical="center" wrapText="1"/>
    </xf>
    <xf numFmtId="0" fontId="2" fillId="0" borderId="28" xfId="0" applyFont="1" applyBorder="1" applyAlignment="1">
      <alignment horizontal="left" vertical="center" wrapText="1"/>
    </xf>
    <xf numFmtId="0" fontId="2" fillId="39" borderId="28" xfId="0" applyFont="1" applyFill="1" applyBorder="1" applyAlignment="1">
      <alignment horizontal="center" vertical="center" wrapText="1"/>
    </xf>
    <xf numFmtId="0" fontId="4" fillId="39" borderId="28" xfId="0" applyFont="1" applyFill="1" applyBorder="1" applyAlignment="1">
      <alignment vertical="center"/>
    </xf>
    <xf numFmtId="0" fontId="11" fillId="4" borderId="0" xfId="0" applyFont="1" applyFill="1" applyAlignment="1">
      <alignment horizontal="left" wrapText="1"/>
    </xf>
    <xf numFmtId="0" fontId="10" fillId="4" borderId="0" xfId="0" applyFont="1" applyFill="1" applyAlignment="1">
      <alignment horizontal="left" wrapText="1"/>
    </xf>
    <xf numFmtId="0" fontId="8" fillId="10" borderId="7" xfId="0" applyFont="1" applyFill="1" applyBorder="1" applyAlignment="1">
      <alignment horizontal="center" vertical="center" wrapText="1"/>
    </xf>
    <xf numFmtId="0" fontId="40" fillId="10" borderId="7" xfId="0" applyFont="1" applyFill="1" applyBorder="1" applyAlignment="1">
      <alignment horizontal="center" vertical="center"/>
    </xf>
    <xf numFmtId="0" fontId="41" fillId="10" borderId="0" xfId="0" applyFont="1" applyFill="1" applyAlignment="1">
      <alignment horizontal="center" vertical="center"/>
    </xf>
    <xf numFmtId="0" fontId="33" fillId="38" borderId="24" xfId="0" applyFont="1" applyFill="1" applyBorder="1" applyAlignment="1">
      <alignment horizontal="left"/>
    </xf>
    <xf numFmtId="0" fontId="33" fillId="4" borderId="24" xfId="0" applyFont="1" applyFill="1" applyBorder="1" applyAlignment="1">
      <alignment horizontal="left"/>
    </xf>
    <xf numFmtId="0" fontId="2" fillId="0" borderId="23" xfId="0" applyFont="1" applyBorder="1" applyAlignment="1">
      <alignment horizontal="left" vertical="center" wrapText="1"/>
    </xf>
    <xf numFmtId="0" fontId="7" fillId="10" borderId="0" xfId="0" applyFont="1" applyFill="1" applyAlignment="1">
      <alignment horizontal="center" vertical="center"/>
    </xf>
    <xf numFmtId="164" fontId="2" fillId="6" borderId="0" xfId="0" applyNumberFormat="1" applyFont="1" applyFill="1" applyAlignment="1">
      <alignment horizontal="center" vertical="center"/>
    </xf>
    <xf numFmtId="164" fontId="2" fillId="38" borderId="0" xfId="0" applyNumberFormat="1" applyFont="1" applyFill="1" applyAlignment="1">
      <alignment horizontal="center" vertical="center"/>
    </xf>
    <xf numFmtId="3" fontId="2" fillId="38" borderId="0" xfId="0" applyNumberFormat="1" applyFont="1" applyFill="1" applyAlignment="1">
      <alignment horizontal="center" vertical="center" wrapText="1"/>
    </xf>
    <xf numFmtId="0" fontId="2" fillId="6" borderId="20" xfId="0" applyFont="1" applyFill="1" applyBorder="1" applyAlignment="1">
      <alignment horizontal="center" vertical="center"/>
    </xf>
    <xf numFmtId="0" fontId="2" fillId="6" borderId="9" xfId="0" applyFont="1" applyFill="1" applyBorder="1" applyAlignment="1">
      <alignment horizontal="center" vertical="center"/>
    </xf>
    <xf numFmtId="0" fontId="2" fillId="4" borderId="24" xfId="0" applyFont="1" applyFill="1" applyBorder="1" applyAlignment="1">
      <alignment horizontal="left"/>
    </xf>
    <xf numFmtId="0" fontId="2" fillId="4" borderId="26" xfId="0" applyFont="1" applyFill="1" applyBorder="1" applyAlignment="1">
      <alignment horizontal="left"/>
    </xf>
    <xf numFmtId="0" fontId="2" fillId="0" borderId="0" xfId="0" applyFont="1" applyAlignment="1">
      <alignment horizontal="left" vertical="center" wrapText="1"/>
    </xf>
    <xf numFmtId="0" fontId="2" fillId="0" borderId="24" xfId="0" applyFont="1" applyBorder="1"/>
    <xf numFmtId="0" fontId="2" fillId="0" borderId="24" xfId="0" applyFont="1" applyBorder="1" applyAlignment="1">
      <alignment horizontal="center"/>
    </xf>
    <xf numFmtId="0" fontId="2" fillId="0" borderId="0" xfId="0" applyFont="1" applyAlignment="1">
      <alignment horizontal="left" wrapText="1"/>
    </xf>
    <xf numFmtId="0" fontId="4" fillId="0" borderId="10" xfId="0" applyFont="1" applyBorder="1" applyAlignment="1">
      <alignment horizontal="center" vertical="center" wrapText="1"/>
    </xf>
    <xf numFmtId="0" fontId="2" fillId="0" borderId="0" xfId="0" applyFont="1" applyAlignment="1">
      <alignment horizontal="center"/>
    </xf>
    <xf numFmtId="0" fontId="38" fillId="0" borderId="0" xfId="0" applyFont="1" applyAlignment="1">
      <alignment horizontal="center"/>
    </xf>
    <xf numFmtId="0" fontId="33" fillId="0" borderId="20" xfId="0" applyFont="1" applyBorder="1" applyAlignment="1">
      <alignment horizontal="center" vertical="center"/>
    </xf>
    <xf numFmtId="0" fontId="33" fillId="0" borderId="9" xfId="0" applyFont="1" applyBorder="1" applyAlignment="1">
      <alignment horizontal="center" vertical="center"/>
    </xf>
    <xf numFmtId="0" fontId="41" fillId="10" borderId="0" xfId="0" applyFont="1" applyFill="1" applyAlignment="1">
      <alignment horizontal="center"/>
    </xf>
    <xf numFmtId="0" fontId="33" fillId="36" borderId="0" xfId="0" applyFont="1" applyFill="1" applyAlignment="1">
      <alignment horizontal="center" vertical="center" wrapText="1"/>
    </xf>
    <xf numFmtId="49" fontId="33" fillId="0" borderId="20" xfId="0" quotePrefix="1" applyNumberFormat="1" applyFont="1" applyBorder="1" applyAlignment="1">
      <alignment horizontal="center" vertical="center" wrapText="1"/>
    </xf>
    <xf numFmtId="49" fontId="33" fillId="0" borderId="9" xfId="0" applyNumberFormat="1" applyFont="1" applyBorder="1" applyAlignment="1">
      <alignment horizontal="center" vertical="center" wrapText="1"/>
    </xf>
    <xf numFmtId="2" fontId="33" fillId="35" borderId="20" xfId="0" applyNumberFormat="1" applyFont="1" applyFill="1" applyBorder="1" applyAlignment="1">
      <alignment horizontal="center" vertical="center"/>
    </xf>
    <xf numFmtId="2" fontId="33" fillId="35" borderId="9" xfId="0" applyNumberFormat="1" applyFont="1" applyFill="1" applyBorder="1" applyAlignment="1">
      <alignment horizontal="center" vertical="center"/>
    </xf>
    <xf numFmtId="0" fontId="33" fillId="0" borderId="24" xfId="0" applyFont="1" applyBorder="1" applyAlignment="1">
      <alignment horizontal="left"/>
    </xf>
    <xf numFmtId="0" fontId="7" fillId="10" borderId="0" xfId="0" applyFont="1" applyFill="1" applyAlignment="1">
      <alignment horizontal="center"/>
    </xf>
    <xf numFmtId="0" fontId="2" fillId="6" borderId="21" xfId="0" applyFont="1" applyFill="1" applyBorder="1" applyAlignment="1">
      <alignment horizontal="center" vertical="center"/>
    </xf>
    <xf numFmtId="0" fontId="4" fillId="24" borderId="0" xfId="19" applyFont="1" applyAlignment="1">
      <alignment horizontal="center"/>
    </xf>
    <xf numFmtId="0" fontId="2" fillId="4" borderId="22" xfId="0" applyFont="1" applyFill="1" applyBorder="1" applyAlignment="1">
      <alignment horizontal="left"/>
    </xf>
    <xf numFmtId="0" fontId="2" fillId="0" borderId="26" xfId="0" applyFont="1" applyBorder="1"/>
    <xf numFmtId="0" fontId="2" fillId="0" borderId="23" xfId="0" applyFont="1" applyBorder="1"/>
    <xf numFmtId="0" fontId="2" fillId="0" borderId="22" xfId="0" applyFont="1" applyBorder="1"/>
    <xf numFmtId="0" fontId="4" fillId="39" borderId="26" xfId="0" applyFont="1" applyFill="1" applyBorder="1" applyAlignment="1">
      <alignment horizontal="left" vertical="center" wrapText="1"/>
    </xf>
    <xf numFmtId="0" fontId="4" fillId="39" borderId="22" xfId="0" applyFont="1" applyFill="1" applyBorder="1" applyAlignment="1">
      <alignment horizontal="left" vertical="center" wrapText="1"/>
    </xf>
    <xf numFmtId="0" fontId="2" fillId="6" borderId="24" xfId="0" applyFont="1" applyFill="1" applyBorder="1" applyAlignment="1">
      <alignment horizontal="center" vertical="center"/>
    </xf>
    <xf numFmtId="0" fontId="2" fillId="0" borderId="0" xfId="0" applyFont="1" applyAlignment="1">
      <alignment horizontal="left"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3"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52">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auto="1"/>
      </font>
      <border>
        <left style="thin">
          <color auto="1"/>
        </left>
        <right style="thin">
          <color auto="1"/>
        </right>
        <top style="thin">
          <color auto="1"/>
        </top>
        <bottom style="thin">
          <color auto="1"/>
        </bottom>
      </border>
    </dxf>
    <dxf>
      <font>
        <color theme="0"/>
      </font>
      <fill>
        <patternFill>
          <bgColor theme="0"/>
        </patternFill>
      </fill>
      <border>
        <left/>
        <right/>
        <top/>
        <bottom/>
      </border>
    </dxf>
    <dxf>
      <font>
        <color auto="1"/>
      </font>
      <border>
        <left style="thin">
          <color auto="1"/>
        </left>
        <right style="thin">
          <color auto="1"/>
        </right>
        <top style="thin">
          <color auto="1"/>
        </top>
        <bottom style="thin">
          <color auto="1"/>
        </bottom>
      </border>
    </dxf>
    <dxf>
      <font>
        <color theme="0"/>
      </font>
      <fill>
        <patternFill>
          <bgColor theme="0"/>
        </patternFill>
      </fill>
      <border>
        <left/>
        <right/>
        <top/>
        <bottom/>
      </border>
    </dxf>
    <dxf>
      <font>
        <color auto="1"/>
      </font>
      <border>
        <left style="thin">
          <color auto="1"/>
        </left>
        <right style="thin">
          <color auto="1"/>
        </right>
        <top style="thin">
          <color auto="1"/>
        </top>
        <bottom style="thin">
          <color auto="1"/>
        </bottom>
      </border>
    </dxf>
    <dxf>
      <font>
        <color theme="0"/>
      </font>
      <fill>
        <patternFill>
          <bgColor theme="0"/>
        </patternFill>
      </fill>
      <border>
        <left/>
        <right/>
        <top/>
        <bottom/>
      </border>
    </dxf>
    <dxf>
      <font>
        <color auto="1"/>
      </font>
      <border>
        <left style="thin">
          <color auto="1"/>
        </left>
        <right style="thin">
          <color auto="1"/>
        </right>
        <top style="thin">
          <color auto="1"/>
        </top>
        <bottom style="thin">
          <color auto="1"/>
        </bottom>
      </border>
    </dxf>
    <dxf>
      <font>
        <color theme="0"/>
      </font>
      <fill>
        <patternFill>
          <bgColor theme="0"/>
        </patternFill>
      </fill>
      <border>
        <left/>
        <right/>
        <top/>
        <bottom/>
      </border>
    </dxf>
    <dxf>
      <font>
        <color auto="1"/>
      </font>
      <border>
        <left style="thin">
          <color auto="1"/>
        </left>
        <right style="thin">
          <color auto="1"/>
        </right>
        <top style="thin">
          <color auto="1"/>
        </top>
        <bottom style="thin">
          <color auto="1"/>
        </bottom>
      </border>
    </dxf>
    <dxf>
      <font>
        <color theme="0"/>
      </font>
      <fill>
        <patternFill patternType="solid">
          <bgColor theme="0"/>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0" tint="-0.14972380748924222"/>
        </patternFill>
      </fill>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none">
          <bgColor indexed="65"/>
        </patternFill>
      </fill>
      <border>
        <left/>
        <right/>
        <top/>
        <bottom/>
      </border>
    </dxf>
    <dxf>
      <font>
        <condense val="0"/>
        <extend val="0"/>
        <color theme="0"/>
      </font>
      <fill>
        <patternFill patternType="solid">
          <bgColor theme="0"/>
        </patternFill>
      </fill>
      <border>
        <left/>
        <right/>
        <top/>
        <bottom/>
      </border>
    </dxf>
    <dxf>
      <font>
        <condense val="0"/>
        <extend val="0"/>
        <color theme="1"/>
      </font>
      <fill>
        <patternFill patternType="solid">
          <bgColor indexed="43"/>
        </patternFill>
      </fill>
      <border>
        <left style="thin">
          <color indexed="8"/>
        </left>
        <right style="thin">
          <color indexed="8"/>
        </right>
        <top style="thin">
          <color indexed="8"/>
        </top>
        <bottom style="thin">
          <color indexed="8"/>
        </bottom>
      </border>
    </dxf>
    <dxf>
      <font>
        <condense val="0"/>
        <extend val="0"/>
        <color theme="1"/>
      </font>
      <fill>
        <patternFill patternType="none">
          <bgColor indexed="65"/>
        </patternFill>
      </fill>
      <border>
        <left style="thin">
          <color indexed="8"/>
        </left>
        <right style="thin">
          <color indexed="8"/>
        </right>
        <top style="thin">
          <color indexed="8"/>
        </top>
        <bottom style="thin">
          <color indexed="8"/>
        </bottom>
      </border>
    </dxf>
  </dxfs>
  <tableStyles count="0" defaultTableStyle="TableStyleMedium2" defaultPivotStyle="PivotStyleLight16"/>
  <colors>
    <mruColors>
      <color rgb="FFFFFAC7"/>
      <color rgb="FFFFFF99"/>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Basic Information'!D9"/></Relationships>
</file>

<file path=xl/drawings/_rels/drawing2.xml.rels><?xml version="1.0" encoding="UTF-8" standalone="yes"?>
<Relationships xmlns="http://schemas.openxmlformats.org/package/2006/relationships"><Relationship Id="rId3" Type="http://schemas.openxmlformats.org/officeDocument/2006/relationships/hyperlink" Target="#'Return Details'!D14"/><Relationship Id="rId2" Type="http://schemas.openxmlformats.org/officeDocument/2006/relationships/hyperlink" Target="#Instructions!A1"/><Relationship Id="rId1" Type="http://schemas.openxmlformats.org/officeDocument/2006/relationships/hyperlink" Target="#'Return Details'!A1"/></Relationships>
</file>

<file path=xl/drawings/_rels/drawing3.xml.rels><?xml version="1.0" encoding="UTF-8" standalone="yes"?>
<Relationships xmlns="http://schemas.openxmlformats.org/package/2006/relationships"><Relationship Id="rId2" Type="http://schemas.openxmlformats.org/officeDocument/2006/relationships/hyperlink" Target="#Conclusion!A1"/><Relationship Id="rId1" Type="http://schemas.openxmlformats.org/officeDocument/2006/relationships/hyperlink" Target="#'Basic Information'!D9"/></Relationships>
</file>

<file path=xl/drawings/_rels/drawing4.xml.rels><?xml version="1.0" encoding="UTF-8" standalone="yes"?>
<Relationships xmlns="http://schemas.openxmlformats.org/package/2006/relationships"><Relationship Id="rId3" Type="http://schemas.openxmlformats.org/officeDocument/2006/relationships/hyperlink" Target="#'Return Details'!D14"/><Relationship Id="rId2" Type="http://schemas.openxmlformats.org/officeDocument/2006/relationships/hyperlink" Target="#'Consolidating F7s (Optional)'!D14"/><Relationship Id="rId1" Type="http://schemas.openxmlformats.org/officeDocument/2006/relationships/hyperlink" Target="#'Individual F7'!D14"/></Relationships>
</file>

<file path=xl/drawings/_rels/drawing5.xml.rels><?xml version="1.0" encoding="UTF-8" standalone="yes"?>
<Relationships xmlns="http://schemas.openxmlformats.org/package/2006/relationships"><Relationship Id="rId3" Type="http://schemas.openxmlformats.org/officeDocument/2006/relationships/hyperlink" Target="#Conclusion!A1"/><Relationship Id="rId2" Type="http://schemas.openxmlformats.org/officeDocument/2006/relationships/hyperlink" Target="#'Consolidating F7s (Optional)'!A1"/><Relationship Id="rId1" Type="http://schemas.openxmlformats.org/officeDocument/2006/relationships/hyperlink" Target="https://www.iras.gov.sg/taxes/goods-services-tax-(gst)/filing-gst/overview-of-gst-e-filing-process" TargetMode="External"/><Relationship Id="rId5" Type="http://schemas.openxmlformats.org/officeDocument/2006/relationships/hyperlink" Target="https://mytax.iras.gov.sg/ESVWeb/default.aspx" TargetMode="External"/><Relationship Id="rId4" Type="http://schemas.openxmlformats.org/officeDocument/2006/relationships/hyperlink" Target="https://www.iras.gov.sg/taxes/goods-services-tax-(gst)/getting-it-right/voluntary-disclosure-of-errors-for-reduced-penalties"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Conclusion!A1"/><Relationship Id="rId2" Type="http://schemas.openxmlformats.org/officeDocument/2006/relationships/hyperlink" Target="#'Individual F7'!A1"/><Relationship Id="rId1" Type="http://schemas.openxmlformats.org/officeDocument/2006/relationships/hyperlink" Target="https://www.iras.gov.sg/taxes/goods-services-tax-(gst)/filing-gst/overview-of-gst-e-filing-process" TargetMode="External"/><Relationship Id="rId5" Type="http://schemas.openxmlformats.org/officeDocument/2006/relationships/hyperlink" Target="https://mytax.iras.gov.sg/ESVWeb/default.aspx" TargetMode="External"/><Relationship Id="rId4" Type="http://schemas.openxmlformats.org/officeDocument/2006/relationships/hyperlink" Target="https://www.iras.gov.sg/taxes/goods-services-tax-(gst)/getting-it-right/voluntary-disclosure-of-errors-for-reduced-penalties" TargetMode="External"/></Relationships>
</file>

<file path=xl/drawings/drawing1.xml><?xml version="1.0" encoding="utf-8"?>
<xdr:wsDr xmlns:xdr="http://schemas.openxmlformats.org/drawingml/2006/spreadsheetDrawing" xmlns:a="http://schemas.openxmlformats.org/drawingml/2006/main">
  <xdr:twoCellAnchor>
    <xdr:from>
      <xdr:col>4</xdr:col>
      <xdr:colOff>8887231</xdr:colOff>
      <xdr:row>12</xdr:row>
      <xdr:rowOff>89067</xdr:rowOff>
    </xdr:from>
    <xdr:to>
      <xdr:col>5</xdr:col>
      <xdr:colOff>182700</xdr:colOff>
      <xdr:row>15</xdr:row>
      <xdr:rowOff>157271</xdr:rowOff>
    </xdr:to>
    <xdr:sp macro="" textlink="">
      <xdr:nvSpPr>
        <xdr:cNvPr id="7" name="TextBox 15">
          <a:hlinkClick xmlns:r="http://schemas.openxmlformats.org/officeDocument/2006/relationships" r:id="rId1" tooltip="Go to &quot;Basic Information&quot;"/>
          <a:extLst>
            <a:ext uri="{FF2B5EF4-FFF2-40B4-BE49-F238E27FC236}">
              <a16:creationId xmlns:a16="http://schemas.microsoft.com/office/drawing/2014/main" id="{84257FF9-F0A2-4E78-9385-E060782E71F4}"/>
            </a:ext>
          </a:extLst>
        </xdr:cNvPr>
        <xdr:cNvSpPr txBox="1"/>
      </xdr:nvSpPr>
      <xdr:spPr>
        <a:xfrm>
          <a:off x="9648825" y="3095625"/>
          <a:ext cx="1533525" cy="847725"/>
        </a:xfrm>
        <a:prstGeom prst="rect">
          <a:avLst/>
        </a:prstGeom>
        <a:solidFill>
          <a:schemeClr val="accent5">
            <a:lumMod val="20000"/>
            <a:lumOff val="80000"/>
          </a:schemeClr>
        </a:solidFill>
        <a:ln w="19050">
          <a:solidFill>
            <a:srgbClr val="000000"/>
          </a:solidFill>
        </a:ln>
      </xdr:spPr>
      <xdr:style>
        <a:lnRef idx="1">
          <a:schemeClr val="accent1"/>
        </a:lnRef>
        <a:fillRef idx="2">
          <a:schemeClr val="accent1"/>
        </a:fillRef>
        <a:effectRef idx="1">
          <a:schemeClr val="accent1"/>
        </a:effectRef>
        <a:fontRef idx="minor">
          <a:schemeClr val="tx1"/>
        </a:fontRef>
      </xdr:style>
      <xdr:txBody>
        <a:bodyPr vertOverflow="clip" horzOverflow="clip" wrap="square" anchor="ctr"/>
        <a:lstStyle/>
        <a:p>
          <a:pPr algn="ctr">
            <a:lnSpc>
              <a:spcPts val="1100"/>
            </a:lnSpc>
          </a:pPr>
          <a:r>
            <a:rPr lang="en-SG" sz="1100" b="1">
              <a:solidFill>
                <a:srgbClr val="000000"/>
              </a:solidFill>
              <a:latin typeface="Arial" panose="020B0604020202020204" pitchFamily="34" charset="0"/>
              <a:cs typeface="Arial" panose="020B0604020202020204" pitchFamily="34" charset="0"/>
            </a:rPr>
            <a:t>Start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7</xdr:row>
      <xdr:rowOff>0</xdr:rowOff>
    </xdr:to>
    <xdr:sp macro="" textlink="">
      <xdr:nvSpPr>
        <xdr:cNvPr id="10" name="TextBox 8">
          <a:hlinkClick xmlns:r="http://schemas.openxmlformats.org/officeDocument/2006/relationships" r:id="rId1"/>
          <a:extLst>
            <a:ext uri="{FF2B5EF4-FFF2-40B4-BE49-F238E27FC236}">
              <a16:creationId xmlns:a16="http://schemas.microsoft.com/office/drawing/2014/main" id="{036B8C1C-E4ED-4386-9B95-A6768B0488D8}"/>
            </a:ext>
          </a:extLst>
        </xdr:cNvPr>
        <xdr:cNvSpPr txBox="1"/>
      </xdr:nvSpPr>
      <xdr:spPr>
        <a:xfrm>
          <a:off x="7219950" y="3543300"/>
          <a:ext cx="0" cy="0"/>
        </a:xfrm>
        <a:prstGeom prst="rect">
          <a:avLst/>
        </a:prstGeom>
        <a:solidFill>
          <a:schemeClr val="accent5">
            <a:lumMod val="20000"/>
            <a:lumOff val="80000"/>
          </a:schemeClr>
        </a:solidFill>
        <a:ln w="19050">
          <a:solidFill>
            <a:srgbClr val="000000"/>
          </a:solidFill>
        </a:ln>
      </xdr:spPr>
      <xdr:style>
        <a:lnRef idx="1">
          <a:schemeClr val="accent1"/>
        </a:lnRef>
        <a:fillRef idx="2">
          <a:schemeClr val="accent1"/>
        </a:fillRef>
        <a:effectRef idx="1">
          <a:schemeClr val="accent1"/>
        </a:effectRef>
        <a:fontRef idx="minor">
          <a:schemeClr val="tx1"/>
        </a:fontRef>
      </xdr:style>
      <xdr:txBody>
        <a:bodyPr vertOverflow="clip" horzOverflow="clip" wrap="square" anchor="ctr"/>
        <a:lstStyle/>
        <a:p>
          <a:pPr algn="ctr">
            <a:lnSpc>
              <a:spcPts val="1100"/>
            </a:lnSpc>
          </a:pPr>
          <a:r>
            <a:rPr lang="en-SG" sz="1100" b="1">
              <a:solidFill>
                <a:srgbClr val="000000"/>
              </a:solidFill>
              <a:latin typeface="Arial" panose="020B0604020202020204" pitchFamily="34" charset="0"/>
              <a:cs typeface="Arial" panose="020B0604020202020204" pitchFamily="34" charset="0"/>
            </a:rPr>
            <a:t>Next</a:t>
          </a:r>
        </a:p>
      </xdr:txBody>
    </xdr:sp>
    <xdr:clientData/>
  </xdr:twoCellAnchor>
  <xdr:twoCellAnchor editAs="absolute">
    <xdr:from>
      <xdr:col>3</xdr:col>
      <xdr:colOff>1314411</xdr:colOff>
      <xdr:row>6</xdr:row>
      <xdr:rowOff>1696737</xdr:rowOff>
    </xdr:from>
    <xdr:to>
      <xdr:col>3</xdr:col>
      <xdr:colOff>2155827</xdr:colOff>
      <xdr:row>6</xdr:row>
      <xdr:rowOff>2230122</xdr:rowOff>
    </xdr:to>
    <xdr:sp macro="" textlink="">
      <xdr:nvSpPr>
        <xdr:cNvPr id="11" name="TextBox 9">
          <a:hlinkClick xmlns:r="http://schemas.openxmlformats.org/officeDocument/2006/relationships" r:id="rId2" tooltip="Return to &quot;Instructions&quot;"/>
          <a:extLst>
            <a:ext uri="{FF2B5EF4-FFF2-40B4-BE49-F238E27FC236}">
              <a16:creationId xmlns:a16="http://schemas.microsoft.com/office/drawing/2014/main" id="{C9DA6435-0106-4285-995F-A06CCBFA1372}"/>
            </a:ext>
          </a:extLst>
        </xdr:cNvPr>
        <xdr:cNvSpPr txBox="1"/>
      </xdr:nvSpPr>
      <xdr:spPr>
        <a:xfrm flipH="1">
          <a:off x="5295900" y="2790825"/>
          <a:ext cx="847725" cy="533400"/>
        </a:xfrm>
        <a:prstGeom prst="rect">
          <a:avLst/>
        </a:prstGeom>
        <a:solidFill>
          <a:schemeClr val="accent5">
            <a:lumMod val="20000"/>
            <a:lumOff val="80000"/>
          </a:schemeClr>
        </a:solidFill>
        <a:ln w="19050">
          <a:solidFill>
            <a:srgbClr val="000000"/>
          </a:solidFill>
        </a:ln>
      </xdr:spPr>
      <xdr:style>
        <a:lnRef idx="1">
          <a:schemeClr val="accent1"/>
        </a:lnRef>
        <a:fillRef idx="2">
          <a:schemeClr val="accent1"/>
        </a:fillRef>
        <a:effectRef idx="1">
          <a:schemeClr val="accent1"/>
        </a:effectRef>
        <a:fontRef idx="minor">
          <a:schemeClr val="tx1"/>
        </a:fontRef>
      </xdr:style>
      <xdr:txBody>
        <a:bodyPr vertOverflow="clip" horzOverflow="clip" wrap="square" anchor="ctr"/>
        <a:lstStyle/>
        <a:p>
          <a:pPr marL="0" indent="0" algn="ctr">
            <a:lnSpc>
              <a:spcPts val="1100"/>
            </a:lnSpc>
          </a:pPr>
          <a:r>
            <a:rPr lang="en-SG" sz="1100" b="1">
              <a:solidFill>
                <a:srgbClr val="000000"/>
              </a:solidFill>
              <a:latin typeface="Arial" panose="020B0604020202020204" pitchFamily="34" charset="0"/>
              <a:ea typeface="+mn-ea"/>
              <a:cs typeface="Arial" panose="020B0604020202020204" pitchFamily="34" charset="0"/>
            </a:rPr>
            <a:t>Back</a:t>
          </a:r>
        </a:p>
      </xdr:txBody>
    </xdr:sp>
    <xdr:clientData/>
  </xdr:twoCellAnchor>
  <xdr:twoCellAnchor editAs="absolute">
    <xdr:from>
      <xdr:col>3</xdr:col>
      <xdr:colOff>2378075</xdr:colOff>
      <xdr:row>6</xdr:row>
      <xdr:rowOff>1691857</xdr:rowOff>
    </xdr:from>
    <xdr:to>
      <xdr:col>3</xdr:col>
      <xdr:colOff>3178175</xdr:colOff>
      <xdr:row>6</xdr:row>
      <xdr:rowOff>2212538</xdr:rowOff>
    </xdr:to>
    <xdr:sp macro="" textlink="">
      <xdr:nvSpPr>
        <xdr:cNvPr id="12" name="TextBox 9">
          <a:hlinkClick xmlns:r="http://schemas.openxmlformats.org/officeDocument/2006/relationships" r:id="rId3" tooltip="Go to &quot;Return Details&quot;"/>
          <a:extLst>
            <a:ext uri="{FF2B5EF4-FFF2-40B4-BE49-F238E27FC236}">
              <a16:creationId xmlns:a16="http://schemas.microsoft.com/office/drawing/2014/main" id="{FD928CC6-4634-450F-818D-9D94284ABCFB}"/>
            </a:ext>
          </a:extLst>
        </xdr:cNvPr>
        <xdr:cNvSpPr txBox="1"/>
      </xdr:nvSpPr>
      <xdr:spPr>
        <a:xfrm flipH="1">
          <a:off x="6362700" y="2790825"/>
          <a:ext cx="800100" cy="533400"/>
        </a:xfrm>
        <a:prstGeom prst="rect">
          <a:avLst/>
        </a:prstGeom>
        <a:solidFill>
          <a:schemeClr val="accent5">
            <a:lumMod val="20000"/>
            <a:lumOff val="80000"/>
          </a:schemeClr>
        </a:solidFill>
        <a:ln w="19050">
          <a:solidFill>
            <a:srgbClr val="000000"/>
          </a:solidFill>
        </a:ln>
      </xdr:spPr>
      <xdr:style>
        <a:lnRef idx="1">
          <a:schemeClr val="accent1"/>
        </a:lnRef>
        <a:fillRef idx="2">
          <a:schemeClr val="accent1"/>
        </a:fillRef>
        <a:effectRef idx="1">
          <a:schemeClr val="accent1"/>
        </a:effectRef>
        <a:fontRef idx="minor">
          <a:schemeClr val="tx1"/>
        </a:fontRef>
      </xdr:style>
      <xdr:txBody>
        <a:bodyPr vertOverflow="clip" horzOverflow="clip" wrap="square" anchor="ctr"/>
        <a:lstStyle/>
        <a:p>
          <a:pPr marL="0" indent="0" algn="ctr">
            <a:lnSpc>
              <a:spcPts val="1100"/>
            </a:lnSpc>
          </a:pPr>
          <a:r>
            <a:rPr lang="en-SG" sz="1100" b="1">
              <a:solidFill>
                <a:srgbClr val="000000"/>
              </a:solidFill>
              <a:latin typeface="Arial" panose="020B0604020202020204" pitchFamily="34" charset="0"/>
              <a:ea typeface="+mn-ea"/>
              <a:cs typeface="Arial" panose="020B0604020202020204" pitchFamily="34" charset="0"/>
            </a:rPr>
            <a:t>Next</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111124</xdr:colOff>
      <xdr:row>7</xdr:row>
      <xdr:rowOff>97170</xdr:rowOff>
    </xdr:from>
    <xdr:to>
      <xdr:col>3</xdr:col>
      <xdr:colOff>1126744</xdr:colOff>
      <xdr:row>8</xdr:row>
      <xdr:rowOff>288592</xdr:rowOff>
    </xdr:to>
    <xdr:sp macro="" textlink="">
      <xdr:nvSpPr>
        <xdr:cNvPr id="7" name="TextBox 9">
          <a:hlinkClick xmlns:r="http://schemas.openxmlformats.org/officeDocument/2006/relationships" r:id="rId1" tooltip="Return to &quot;Basic Information&quot;"/>
          <a:extLst>
            <a:ext uri="{FF2B5EF4-FFF2-40B4-BE49-F238E27FC236}">
              <a16:creationId xmlns:a16="http://schemas.microsoft.com/office/drawing/2014/main" id="{516D75B5-FF65-4CFD-8B9D-737B1E553C9B}"/>
            </a:ext>
          </a:extLst>
        </xdr:cNvPr>
        <xdr:cNvSpPr txBox="1"/>
      </xdr:nvSpPr>
      <xdr:spPr>
        <a:xfrm>
          <a:off x="8609283" y="2424987"/>
          <a:ext cx="1008000" cy="581715"/>
        </a:xfrm>
        <a:prstGeom prst="rect">
          <a:avLst/>
        </a:prstGeom>
        <a:solidFill>
          <a:schemeClr val="accent5">
            <a:lumMod val="20000"/>
            <a:lumOff val="80000"/>
          </a:schemeClr>
        </a:solidFill>
        <a:ln w="19050">
          <a:solidFill>
            <a:srgbClr val="000000"/>
          </a:solidFill>
        </a:ln>
      </xdr:spPr>
      <xdr:style>
        <a:lnRef idx="1">
          <a:schemeClr val="accent1"/>
        </a:lnRef>
        <a:fillRef idx="2">
          <a:schemeClr val="accent1"/>
        </a:fillRef>
        <a:effectRef idx="1">
          <a:schemeClr val="accent1"/>
        </a:effectRef>
        <a:fontRef idx="minor">
          <a:schemeClr val="tx1"/>
        </a:fontRef>
      </xdr:style>
      <xdr:txBody>
        <a:bodyPr vertOverflow="clip" horzOverflow="clip" wrap="square" anchor="ctr"/>
        <a:lstStyle/>
        <a:p>
          <a:pPr marL="0" indent="0" algn="ctr">
            <a:lnSpc>
              <a:spcPts val="1100"/>
            </a:lnSpc>
          </a:pPr>
          <a:r>
            <a:rPr lang="en-SG" sz="1100" b="1">
              <a:solidFill>
                <a:srgbClr val="000000"/>
              </a:solidFill>
              <a:latin typeface="Arial" panose="020B0604020202020204" pitchFamily="34" charset="0"/>
              <a:ea typeface="+mn-ea"/>
              <a:cs typeface="Arial" panose="020B0604020202020204" pitchFamily="34" charset="0"/>
            </a:rPr>
            <a:t>Back</a:t>
          </a:r>
        </a:p>
      </xdr:txBody>
    </xdr:sp>
    <xdr:clientData/>
  </xdr:twoCellAnchor>
  <xdr:twoCellAnchor editAs="absolute">
    <xdr:from>
      <xdr:col>3</xdr:col>
      <xdr:colOff>1488619</xdr:colOff>
      <xdr:row>7</xdr:row>
      <xdr:rowOff>97308</xdr:rowOff>
    </xdr:from>
    <xdr:to>
      <xdr:col>4</xdr:col>
      <xdr:colOff>669539</xdr:colOff>
      <xdr:row>8</xdr:row>
      <xdr:rowOff>288730</xdr:rowOff>
    </xdr:to>
    <xdr:sp macro="" textlink="">
      <xdr:nvSpPr>
        <xdr:cNvPr id="8" name="TextBox 9">
          <a:hlinkClick xmlns:r="http://schemas.openxmlformats.org/officeDocument/2006/relationships" r:id="rId2" tooltip="Go to &quot;Conclusion&quot;"/>
          <a:extLst>
            <a:ext uri="{FF2B5EF4-FFF2-40B4-BE49-F238E27FC236}">
              <a16:creationId xmlns:a16="http://schemas.microsoft.com/office/drawing/2014/main" id="{26C72193-CF08-4413-818B-2351145B489B}"/>
            </a:ext>
          </a:extLst>
        </xdr:cNvPr>
        <xdr:cNvSpPr txBox="1"/>
      </xdr:nvSpPr>
      <xdr:spPr>
        <a:xfrm>
          <a:off x="9986778" y="2425125"/>
          <a:ext cx="1008000" cy="581715"/>
        </a:xfrm>
        <a:prstGeom prst="rect">
          <a:avLst/>
        </a:prstGeom>
        <a:solidFill>
          <a:schemeClr val="accent5">
            <a:lumMod val="20000"/>
            <a:lumOff val="80000"/>
          </a:schemeClr>
        </a:solidFill>
        <a:ln w="19050">
          <a:solidFill>
            <a:srgbClr val="000000"/>
          </a:solidFill>
        </a:ln>
      </xdr:spPr>
      <xdr:style>
        <a:lnRef idx="1">
          <a:schemeClr val="accent1"/>
        </a:lnRef>
        <a:fillRef idx="2">
          <a:schemeClr val="accent1"/>
        </a:fillRef>
        <a:effectRef idx="1">
          <a:schemeClr val="accent1"/>
        </a:effectRef>
        <a:fontRef idx="minor">
          <a:schemeClr val="tx1"/>
        </a:fontRef>
      </xdr:style>
      <xdr:txBody>
        <a:bodyPr vertOverflow="clip" horzOverflow="clip" wrap="square" anchor="ctr"/>
        <a:lstStyle/>
        <a:p>
          <a:pPr marL="0" indent="0" algn="ctr">
            <a:lnSpc>
              <a:spcPts val="1100"/>
            </a:lnSpc>
          </a:pPr>
          <a:r>
            <a:rPr lang="en-SG" sz="1100" b="1">
              <a:solidFill>
                <a:srgbClr val="000000"/>
              </a:solidFill>
              <a:latin typeface="Arial" panose="020B0604020202020204" pitchFamily="34" charset="0"/>
              <a:ea typeface="+mn-ea"/>
              <a:cs typeface="Arial" panose="020B0604020202020204" pitchFamily="34" charset="0"/>
            </a:rPr>
            <a:t>Next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623262</xdr:colOff>
      <xdr:row>20</xdr:row>
      <xdr:rowOff>94593</xdr:rowOff>
    </xdr:from>
    <xdr:to>
      <xdr:col>2</xdr:col>
      <xdr:colOff>848405</xdr:colOff>
      <xdr:row>23</xdr:row>
      <xdr:rowOff>182172</xdr:rowOff>
    </xdr:to>
    <xdr:sp macro="" textlink="">
      <xdr:nvSpPr>
        <xdr:cNvPr id="11" name="TextBox 5">
          <a:hlinkClick xmlns:r="http://schemas.openxmlformats.org/officeDocument/2006/relationships" r:id="rId1" tooltip="Go to &quot;Individual F7&quot;"/>
          <a:extLst>
            <a:ext uri="{FF2B5EF4-FFF2-40B4-BE49-F238E27FC236}">
              <a16:creationId xmlns:a16="http://schemas.microsoft.com/office/drawing/2014/main" id="{44873B4E-0665-45C8-98C2-28C5F810289E}"/>
            </a:ext>
          </a:extLst>
        </xdr:cNvPr>
        <xdr:cNvSpPr txBox="1"/>
      </xdr:nvSpPr>
      <xdr:spPr>
        <a:xfrm>
          <a:off x="871740" y="5387180"/>
          <a:ext cx="2055600" cy="642514"/>
        </a:xfrm>
        <a:prstGeom prst="rect">
          <a:avLst/>
        </a:prstGeom>
        <a:solidFill>
          <a:schemeClr val="accent5">
            <a:lumMod val="20000"/>
            <a:lumOff val="80000"/>
          </a:schemeClr>
        </a:solidFill>
        <a:ln w="19050">
          <a:solidFill>
            <a:srgbClr val="000000"/>
          </a:solidFill>
        </a:ln>
      </xdr:spPr>
      <xdr:style>
        <a:lnRef idx="1">
          <a:schemeClr val="accent1"/>
        </a:lnRef>
        <a:fillRef idx="2">
          <a:schemeClr val="accent1"/>
        </a:fillRef>
        <a:effectRef idx="1">
          <a:schemeClr val="accent1"/>
        </a:effectRef>
        <a:fontRef idx="minor">
          <a:schemeClr val="tx1"/>
        </a:fontRef>
      </xdr:style>
      <xdr:txBody>
        <a:bodyPr vertOverflow="clip" horzOverflow="clip" wrap="square" anchor="ctr"/>
        <a:lstStyle/>
        <a:p>
          <a:pPr algn="ctr">
            <a:lnSpc>
              <a:spcPts val="1000"/>
            </a:lnSpc>
          </a:pPr>
          <a:r>
            <a:rPr lang="en-SG" sz="1100" b="1">
              <a:solidFill>
                <a:srgbClr val="000000"/>
              </a:solidFill>
              <a:latin typeface="Arial" panose="020B0604020202020204" pitchFamily="34" charset="0"/>
              <a:cs typeface="Arial" panose="020B0604020202020204" pitchFamily="34" charset="0"/>
            </a:rPr>
            <a:t>Learn how to file an individual GST F7</a:t>
          </a:r>
        </a:p>
      </xdr:txBody>
    </xdr:sp>
    <xdr:clientData/>
  </xdr:twoCellAnchor>
  <xdr:twoCellAnchor>
    <xdr:from>
      <xdr:col>2</xdr:col>
      <xdr:colOff>1181295</xdr:colOff>
      <xdr:row>20</xdr:row>
      <xdr:rowOff>92075</xdr:rowOff>
    </xdr:from>
    <xdr:to>
      <xdr:col>2</xdr:col>
      <xdr:colOff>3236895</xdr:colOff>
      <xdr:row>23</xdr:row>
      <xdr:rowOff>177940</xdr:rowOff>
    </xdr:to>
    <xdr:sp macro="" textlink="">
      <xdr:nvSpPr>
        <xdr:cNvPr id="12" name="TextBox 7">
          <a:hlinkClick xmlns:r="http://schemas.openxmlformats.org/officeDocument/2006/relationships" r:id="rId2" tooltip="Go to &quot;Consolidated F7s&quot;"/>
          <a:extLst>
            <a:ext uri="{FF2B5EF4-FFF2-40B4-BE49-F238E27FC236}">
              <a16:creationId xmlns:a16="http://schemas.microsoft.com/office/drawing/2014/main" id="{91104A2C-0454-49BF-A4E8-2490CFEFF664}"/>
            </a:ext>
          </a:extLst>
        </xdr:cNvPr>
        <xdr:cNvSpPr txBox="1"/>
      </xdr:nvSpPr>
      <xdr:spPr>
        <a:xfrm>
          <a:off x="3260230" y="5384662"/>
          <a:ext cx="2055600" cy="640800"/>
        </a:xfrm>
        <a:prstGeom prst="rect">
          <a:avLst/>
        </a:prstGeom>
        <a:solidFill>
          <a:schemeClr val="accent5">
            <a:lumMod val="20000"/>
            <a:lumOff val="80000"/>
          </a:schemeClr>
        </a:solidFill>
        <a:ln w="19050">
          <a:solidFill>
            <a:srgbClr val="000000"/>
          </a:solidFill>
        </a:ln>
      </xdr:spPr>
      <xdr:style>
        <a:lnRef idx="1">
          <a:schemeClr val="accent1"/>
        </a:lnRef>
        <a:fillRef idx="2">
          <a:schemeClr val="accent1"/>
        </a:fillRef>
        <a:effectRef idx="1">
          <a:schemeClr val="accent1"/>
        </a:effectRef>
        <a:fontRef idx="minor">
          <a:schemeClr val="tx1"/>
        </a:fontRef>
      </xdr:style>
      <xdr:txBody>
        <a:bodyPr vertOverflow="clip" horzOverflow="clip" wrap="square" anchor="ctr"/>
        <a:lstStyle/>
        <a:p>
          <a:pPr algn="ctr"/>
          <a:r>
            <a:rPr lang="en-SG" sz="1100" b="1">
              <a:solidFill>
                <a:srgbClr val="000000"/>
              </a:solidFill>
              <a:latin typeface="Arial" panose="020B0604020202020204" pitchFamily="34" charset="0"/>
              <a:cs typeface="Arial" panose="020B0604020202020204" pitchFamily="34" charset="0"/>
            </a:rPr>
            <a:t>Learn how to file consolidated GST F7(s)</a:t>
          </a:r>
        </a:p>
      </xdr:txBody>
    </xdr:sp>
    <xdr:clientData/>
  </xdr:twoCellAnchor>
  <xdr:twoCellAnchor>
    <xdr:from>
      <xdr:col>2</xdr:col>
      <xdr:colOff>3579187</xdr:colOff>
      <xdr:row>21</xdr:row>
      <xdr:rowOff>57151</xdr:rowOff>
    </xdr:from>
    <xdr:to>
      <xdr:col>3</xdr:col>
      <xdr:colOff>1583106</xdr:colOff>
      <xdr:row>23</xdr:row>
      <xdr:rowOff>0</xdr:rowOff>
    </xdr:to>
    <xdr:sp macro="" textlink="">
      <xdr:nvSpPr>
        <xdr:cNvPr id="13" name="TextBox 9">
          <a:hlinkClick xmlns:r="http://schemas.openxmlformats.org/officeDocument/2006/relationships" r:id="rId3" tooltip="Return to &quot;Return Details&quot;"/>
          <a:extLst>
            <a:ext uri="{FF2B5EF4-FFF2-40B4-BE49-F238E27FC236}">
              <a16:creationId xmlns:a16="http://schemas.microsoft.com/office/drawing/2014/main" id="{DCB051C9-D5CA-4460-B2A2-A87EA015ABD4}"/>
            </a:ext>
          </a:extLst>
        </xdr:cNvPr>
        <xdr:cNvSpPr txBox="1"/>
      </xdr:nvSpPr>
      <xdr:spPr>
        <a:xfrm>
          <a:off x="5658122" y="5531955"/>
          <a:ext cx="1697962" cy="315567"/>
        </a:xfrm>
        <a:prstGeom prst="rect">
          <a:avLst/>
        </a:prstGeom>
        <a:solidFill>
          <a:schemeClr val="accent5">
            <a:lumMod val="20000"/>
            <a:lumOff val="80000"/>
          </a:schemeClr>
        </a:solidFill>
        <a:ln w="19050">
          <a:solidFill>
            <a:srgbClr val="000000"/>
          </a:solidFill>
        </a:ln>
      </xdr:spPr>
      <xdr:style>
        <a:lnRef idx="1">
          <a:schemeClr val="accent1"/>
        </a:lnRef>
        <a:fillRef idx="2">
          <a:schemeClr val="accent1"/>
        </a:fillRef>
        <a:effectRef idx="1">
          <a:schemeClr val="accent1"/>
        </a:effectRef>
        <a:fontRef idx="minor">
          <a:schemeClr val="tx1"/>
        </a:fontRef>
      </xdr:style>
      <xdr:txBody>
        <a:bodyPr vertOverflow="clip" horzOverflow="clip" wrap="square" anchor="ctr"/>
        <a:lstStyle/>
        <a:p>
          <a:pPr algn="ctr"/>
          <a:r>
            <a:rPr lang="en-SG" sz="1100" b="1">
              <a:solidFill>
                <a:srgbClr val="000000"/>
              </a:solidFill>
              <a:latin typeface="Arial" panose="020B0604020202020204" pitchFamily="34" charset="0"/>
              <a:cs typeface="Arial" panose="020B0604020202020204" pitchFamily="34" charset="0"/>
            </a:rPr>
            <a:t>Back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12802</xdr:colOff>
      <xdr:row>6</xdr:row>
      <xdr:rowOff>25273</xdr:rowOff>
    </xdr:from>
    <xdr:to>
      <xdr:col>8</xdr:col>
      <xdr:colOff>1030506</xdr:colOff>
      <xdr:row>8</xdr:row>
      <xdr:rowOff>285073</xdr:rowOff>
    </xdr:to>
    <xdr:sp macro="" textlink="">
      <xdr:nvSpPr>
        <xdr:cNvPr id="16" name="TextBox 7">
          <a:hlinkClick xmlns:r="http://schemas.openxmlformats.org/officeDocument/2006/relationships" r:id="rId1" tooltip="Find out more about GST e-filing process"/>
          <a:extLst>
            <a:ext uri="{FF2B5EF4-FFF2-40B4-BE49-F238E27FC236}">
              <a16:creationId xmlns:a16="http://schemas.microsoft.com/office/drawing/2014/main" id="{5E3B8D49-C654-4722-91C7-DD3B94308F2D}"/>
            </a:ext>
          </a:extLst>
        </xdr:cNvPr>
        <xdr:cNvSpPr txBox="1"/>
      </xdr:nvSpPr>
      <xdr:spPr>
        <a:xfrm>
          <a:off x="10871302" y="1135143"/>
          <a:ext cx="2053030" cy="640800"/>
        </a:xfrm>
        <a:prstGeom prst="rect">
          <a:avLst/>
        </a:prstGeom>
        <a:solidFill>
          <a:srgbClr val="4BACC6">
            <a:lumMod val="20000"/>
            <a:lumOff val="80000"/>
          </a:srgbClr>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GST F7 e-Filing Guide</a:t>
          </a:r>
        </a:p>
      </xdr:txBody>
    </xdr:sp>
    <xdr:clientData/>
  </xdr:twoCellAnchor>
  <xdr:twoCellAnchor>
    <xdr:from>
      <xdr:col>7</xdr:col>
      <xdr:colOff>15218</xdr:colOff>
      <xdr:row>8</xdr:row>
      <xdr:rowOff>487642</xdr:rowOff>
    </xdr:from>
    <xdr:to>
      <xdr:col>8</xdr:col>
      <xdr:colOff>1033494</xdr:colOff>
      <xdr:row>8</xdr:row>
      <xdr:rowOff>1129037</xdr:rowOff>
    </xdr:to>
    <xdr:sp macro="" textlink="">
      <xdr:nvSpPr>
        <xdr:cNvPr id="17" name="TextBox 7">
          <a:hlinkClick xmlns:r="http://schemas.openxmlformats.org/officeDocument/2006/relationships" r:id="rId2" tooltip="Go to &quot;Consolidating F7s&quot;"/>
          <a:extLst>
            <a:ext uri="{FF2B5EF4-FFF2-40B4-BE49-F238E27FC236}">
              <a16:creationId xmlns:a16="http://schemas.microsoft.com/office/drawing/2014/main" id="{9DE4A1B5-A57E-426D-922A-03800E41D560}"/>
            </a:ext>
          </a:extLst>
        </xdr:cNvPr>
        <xdr:cNvSpPr txBox="1"/>
      </xdr:nvSpPr>
      <xdr:spPr>
        <a:xfrm>
          <a:off x="10893425" y="1985366"/>
          <a:ext cx="2056172" cy="641395"/>
        </a:xfrm>
        <a:prstGeom prst="rect">
          <a:avLst/>
        </a:prstGeom>
        <a:solidFill>
          <a:srgbClr val="4BACC6">
            <a:lumMod val="20000"/>
            <a:lumOff val="80000"/>
          </a:srgbClr>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Learn how to file consolidated GST F7(s)</a:t>
          </a:r>
        </a:p>
      </xdr:txBody>
    </xdr:sp>
    <xdr:clientData/>
  </xdr:twoCellAnchor>
  <xdr:twoCellAnchor>
    <xdr:from>
      <xdr:col>7</xdr:col>
      <xdr:colOff>14972</xdr:colOff>
      <xdr:row>8</xdr:row>
      <xdr:rowOff>2227542</xdr:rowOff>
    </xdr:from>
    <xdr:to>
      <xdr:col>9</xdr:col>
      <xdr:colOff>1735</xdr:colOff>
      <xdr:row>8</xdr:row>
      <xdr:rowOff>2878467</xdr:rowOff>
    </xdr:to>
    <xdr:sp macro="" textlink="">
      <xdr:nvSpPr>
        <xdr:cNvPr id="18" name="TextBox 7">
          <a:hlinkClick xmlns:r="http://schemas.openxmlformats.org/officeDocument/2006/relationships" r:id="rId3" tooltip="Return to &quot;Conclusion&quot;"/>
          <a:extLst>
            <a:ext uri="{FF2B5EF4-FFF2-40B4-BE49-F238E27FC236}">
              <a16:creationId xmlns:a16="http://schemas.microsoft.com/office/drawing/2014/main" id="{4945D7A0-05AB-443A-88A7-CE5DE7D3DB92}"/>
            </a:ext>
          </a:extLst>
        </xdr:cNvPr>
        <xdr:cNvSpPr txBox="1"/>
      </xdr:nvSpPr>
      <xdr:spPr>
        <a:xfrm>
          <a:off x="9909766" y="3706718"/>
          <a:ext cx="2048645" cy="650925"/>
        </a:xfrm>
        <a:prstGeom prst="rect">
          <a:avLst/>
        </a:prstGeom>
        <a:solidFill>
          <a:srgbClr val="4BACC6">
            <a:lumMod val="20000"/>
            <a:lumOff val="80000"/>
          </a:srgbClr>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Back</a:t>
          </a:r>
        </a:p>
      </xdr:txBody>
    </xdr:sp>
    <xdr:clientData/>
  </xdr:twoCellAnchor>
  <xdr:twoCellAnchor editAs="absolute">
    <xdr:from>
      <xdr:col>10</xdr:col>
      <xdr:colOff>160165</xdr:colOff>
      <xdr:row>8</xdr:row>
      <xdr:rowOff>1330338</xdr:rowOff>
    </xdr:from>
    <xdr:to>
      <xdr:col>12</xdr:col>
      <xdr:colOff>197602</xdr:colOff>
      <xdr:row>8</xdr:row>
      <xdr:rowOff>2017047</xdr:rowOff>
    </xdr:to>
    <xdr:sp macro="" textlink="">
      <xdr:nvSpPr>
        <xdr:cNvPr id="19" name="TextBox 7">
          <a:hlinkClick xmlns:r="http://schemas.openxmlformats.org/officeDocument/2006/relationships" r:id="rId4" tooltip="Find out more about Voluntary Disclosure Programme"/>
          <a:extLst>
            <a:ext uri="{FF2B5EF4-FFF2-40B4-BE49-F238E27FC236}">
              <a16:creationId xmlns:a16="http://schemas.microsoft.com/office/drawing/2014/main" id="{6BFB20F4-5ED1-4B0A-B20B-8B81A9F93A52}"/>
            </a:ext>
          </a:extLst>
        </xdr:cNvPr>
        <xdr:cNvSpPr txBox="1"/>
      </xdr:nvSpPr>
      <xdr:spPr>
        <a:xfrm>
          <a:off x="6835407" y="2807609"/>
          <a:ext cx="1324721" cy="688614"/>
        </a:xfrm>
        <a:prstGeom prst="rect">
          <a:avLst/>
        </a:prstGeom>
        <a:solidFill>
          <a:srgbClr val="92D050"/>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Voluntary Disclosure Programme</a:t>
          </a:r>
        </a:p>
      </xdr:txBody>
    </xdr:sp>
    <xdr:clientData/>
  </xdr:twoCellAnchor>
  <xdr:twoCellAnchor>
    <xdr:from>
      <xdr:col>7</xdr:col>
      <xdr:colOff>16359</xdr:colOff>
      <xdr:row>8</xdr:row>
      <xdr:rowOff>1351188</xdr:rowOff>
    </xdr:from>
    <xdr:to>
      <xdr:col>8</xdr:col>
      <xdr:colOff>1034063</xdr:colOff>
      <xdr:row>8</xdr:row>
      <xdr:rowOff>1991988</xdr:rowOff>
    </xdr:to>
    <xdr:sp macro="" textlink="">
      <xdr:nvSpPr>
        <xdr:cNvPr id="20" name="TextBox 7">
          <a:hlinkClick xmlns:r="http://schemas.openxmlformats.org/officeDocument/2006/relationships" r:id="rId5" tooltip="Login to myTax Portal"/>
          <a:extLst>
            <a:ext uri="{FF2B5EF4-FFF2-40B4-BE49-F238E27FC236}">
              <a16:creationId xmlns:a16="http://schemas.microsoft.com/office/drawing/2014/main" id="{46B7692B-C42A-47A6-8E6A-381A36601E50}"/>
            </a:ext>
          </a:extLst>
        </xdr:cNvPr>
        <xdr:cNvSpPr txBox="1"/>
      </xdr:nvSpPr>
      <xdr:spPr>
        <a:xfrm>
          <a:off x="10894566" y="2848912"/>
          <a:ext cx="2055600" cy="640800"/>
        </a:xfrm>
        <a:prstGeom prst="rect">
          <a:avLst/>
        </a:prstGeom>
        <a:solidFill>
          <a:srgbClr val="4BACC6">
            <a:lumMod val="20000"/>
            <a:lumOff val="80000"/>
          </a:srgbClr>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myTax Portal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9525</xdr:colOff>
      <xdr:row>5</xdr:row>
      <xdr:rowOff>171450</xdr:rowOff>
    </xdr:from>
    <xdr:to>
      <xdr:col>5</xdr:col>
      <xdr:colOff>1989525</xdr:colOff>
      <xdr:row>8</xdr:row>
      <xdr:rowOff>260274</xdr:rowOff>
    </xdr:to>
    <xdr:sp macro="" textlink="">
      <xdr:nvSpPr>
        <xdr:cNvPr id="16" name="TextBox 7">
          <a:hlinkClick xmlns:r="http://schemas.openxmlformats.org/officeDocument/2006/relationships" r:id="rId1" tooltip="Find out more about GST e-filing process"/>
          <a:extLst>
            <a:ext uri="{FF2B5EF4-FFF2-40B4-BE49-F238E27FC236}">
              <a16:creationId xmlns:a16="http://schemas.microsoft.com/office/drawing/2014/main" id="{04BE20EC-1FD7-44C2-89D5-FC41D5546F9F}"/>
            </a:ext>
          </a:extLst>
        </xdr:cNvPr>
        <xdr:cNvSpPr txBox="1"/>
      </xdr:nvSpPr>
      <xdr:spPr>
        <a:xfrm>
          <a:off x="9358679" y="977412"/>
          <a:ext cx="1980000" cy="652997"/>
        </a:xfrm>
        <a:prstGeom prst="rect">
          <a:avLst/>
        </a:prstGeom>
        <a:solidFill>
          <a:srgbClr val="4BACC6">
            <a:lumMod val="20000"/>
            <a:lumOff val="80000"/>
          </a:srgbClr>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GST F7 e-Filing Guide</a:t>
          </a:r>
        </a:p>
      </xdr:txBody>
    </xdr:sp>
    <xdr:clientData/>
  </xdr:twoCellAnchor>
  <xdr:twoCellAnchor>
    <xdr:from>
      <xdr:col>5</xdr:col>
      <xdr:colOff>5373</xdr:colOff>
      <xdr:row>8</xdr:row>
      <xdr:rowOff>445742</xdr:rowOff>
    </xdr:from>
    <xdr:to>
      <xdr:col>5</xdr:col>
      <xdr:colOff>1985373</xdr:colOff>
      <xdr:row>8</xdr:row>
      <xdr:rowOff>1096648</xdr:rowOff>
    </xdr:to>
    <xdr:sp macro="" textlink="">
      <xdr:nvSpPr>
        <xdr:cNvPr id="17" name="TextBox 7">
          <a:hlinkClick xmlns:r="http://schemas.openxmlformats.org/officeDocument/2006/relationships" r:id="rId2" tooltip="Return to &quot;Individual F7&quot;"/>
          <a:extLst>
            <a:ext uri="{FF2B5EF4-FFF2-40B4-BE49-F238E27FC236}">
              <a16:creationId xmlns:a16="http://schemas.microsoft.com/office/drawing/2014/main" id="{DA3FA27C-3C81-4186-B18E-9B28D282A986}"/>
            </a:ext>
          </a:extLst>
        </xdr:cNvPr>
        <xdr:cNvSpPr txBox="1"/>
      </xdr:nvSpPr>
      <xdr:spPr>
        <a:xfrm>
          <a:off x="9354527" y="1815877"/>
          <a:ext cx="1980000" cy="650906"/>
        </a:xfrm>
        <a:prstGeom prst="rect">
          <a:avLst/>
        </a:prstGeom>
        <a:solidFill>
          <a:srgbClr val="4BACC6">
            <a:lumMod val="20000"/>
            <a:lumOff val="80000"/>
          </a:srgbClr>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ts val="1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Learn how to file an individual GST F7</a:t>
          </a:r>
        </a:p>
      </xdr:txBody>
    </xdr:sp>
    <xdr:clientData/>
  </xdr:twoCellAnchor>
  <xdr:twoCellAnchor>
    <xdr:from>
      <xdr:col>5</xdr:col>
      <xdr:colOff>9525</xdr:colOff>
      <xdr:row>8</xdr:row>
      <xdr:rowOff>2149928</xdr:rowOff>
    </xdr:from>
    <xdr:to>
      <xdr:col>5</xdr:col>
      <xdr:colOff>1989525</xdr:colOff>
      <xdr:row>9</xdr:row>
      <xdr:rowOff>606</xdr:rowOff>
    </xdr:to>
    <xdr:sp macro="" textlink="">
      <xdr:nvSpPr>
        <xdr:cNvPr id="18" name="TextBox 7">
          <a:hlinkClick xmlns:r="http://schemas.openxmlformats.org/officeDocument/2006/relationships" r:id="rId3" tooltip="Return to &quot;Conclusion&quot;"/>
          <a:extLst>
            <a:ext uri="{FF2B5EF4-FFF2-40B4-BE49-F238E27FC236}">
              <a16:creationId xmlns:a16="http://schemas.microsoft.com/office/drawing/2014/main" id="{6FDE2035-22E1-41D1-A46F-A7A07F2C8C00}"/>
            </a:ext>
          </a:extLst>
        </xdr:cNvPr>
        <xdr:cNvSpPr txBox="1"/>
      </xdr:nvSpPr>
      <xdr:spPr>
        <a:xfrm>
          <a:off x="9358679" y="3520063"/>
          <a:ext cx="1980000" cy="473716"/>
        </a:xfrm>
        <a:prstGeom prst="rect">
          <a:avLst/>
        </a:prstGeom>
        <a:solidFill>
          <a:srgbClr val="4BACC6">
            <a:lumMod val="20000"/>
            <a:lumOff val="80000"/>
          </a:srgbClr>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Back</a:t>
          </a:r>
        </a:p>
      </xdr:txBody>
    </xdr:sp>
    <xdr:clientData/>
  </xdr:twoCellAnchor>
  <xdr:twoCellAnchor editAs="absolute">
    <xdr:from>
      <xdr:col>3</xdr:col>
      <xdr:colOff>435835</xdr:colOff>
      <xdr:row>8</xdr:row>
      <xdr:rowOff>1123480</xdr:rowOff>
    </xdr:from>
    <xdr:to>
      <xdr:col>3</xdr:col>
      <xdr:colOff>1865425</xdr:colOff>
      <xdr:row>8</xdr:row>
      <xdr:rowOff>1850733</xdr:rowOff>
    </xdr:to>
    <xdr:sp macro="" textlink="">
      <xdr:nvSpPr>
        <xdr:cNvPr id="19" name="TextBox 7">
          <a:hlinkClick xmlns:r="http://schemas.openxmlformats.org/officeDocument/2006/relationships" r:id="rId4" tooltip="Find out more about Voluntary Disclosure Programme"/>
          <a:extLst>
            <a:ext uri="{FF2B5EF4-FFF2-40B4-BE49-F238E27FC236}">
              <a16:creationId xmlns:a16="http://schemas.microsoft.com/office/drawing/2014/main" id="{8720EDF5-A120-4736-A8BF-B7430A8C57AB}"/>
            </a:ext>
          </a:extLst>
        </xdr:cNvPr>
        <xdr:cNvSpPr txBox="1"/>
      </xdr:nvSpPr>
      <xdr:spPr>
        <a:xfrm>
          <a:off x="5348830" y="2510320"/>
          <a:ext cx="1421970" cy="704393"/>
        </a:xfrm>
        <a:prstGeom prst="rect">
          <a:avLst/>
        </a:prstGeom>
        <a:solidFill>
          <a:srgbClr val="92D050"/>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ts val="1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Voluntary Disclosure Programme</a:t>
          </a:r>
        </a:p>
      </xdr:txBody>
    </xdr:sp>
    <xdr:clientData/>
  </xdr:twoCellAnchor>
  <xdr:twoCellAnchor>
    <xdr:from>
      <xdr:col>5</xdr:col>
      <xdr:colOff>8618</xdr:colOff>
      <xdr:row>8</xdr:row>
      <xdr:rowOff>1294736</xdr:rowOff>
    </xdr:from>
    <xdr:to>
      <xdr:col>5</xdr:col>
      <xdr:colOff>1988618</xdr:colOff>
      <xdr:row>8</xdr:row>
      <xdr:rowOff>1946336</xdr:rowOff>
    </xdr:to>
    <xdr:sp macro="" textlink="">
      <xdr:nvSpPr>
        <xdr:cNvPr id="20" name="TextBox 7">
          <a:hlinkClick xmlns:r="http://schemas.openxmlformats.org/officeDocument/2006/relationships" r:id="rId5" tooltip="Login to myTax Portal"/>
          <a:extLst>
            <a:ext uri="{FF2B5EF4-FFF2-40B4-BE49-F238E27FC236}">
              <a16:creationId xmlns:a16="http://schemas.microsoft.com/office/drawing/2014/main" id="{BB265AD2-7ADD-4EC8-83C7-C3E901A5B3B1}"/>
            </a:ext>
          </a:extLst>
        </xdr:cNvPr>
        <xdr:cNvSpPr txBox="1"/>
      </xdr:nvSpPr>
      <xdr:spPr>
        <a:xfrm>
          <a:off x="9357772" y="2664871"/>
          <a:ext cx="1980000" cy="651600"/>
        </a:xfrm>
        <a:prstGeom prst="rect">
          <a:avLst/>
        </a:prstGeom>
        <a:solidFill>
          <a:srgbClr val="4BACC6">
            <a:lumMod val="20000"/>
            <a:lumOff val="80000"/>
          </a:srgbClr>
        </a:solidFill>
        <a:ln w="19050" cap="flat" cmpd="sng" algn="ctr">
          <a:solidFill>
            <a:srgbClr val="000000"/>
          </a:solidFill>
          <a:prstDash val="solid"/>
        </a:ln>
        <a:effectLst>
          <a:outerShdw blurRad="40000" dist="20000" dir="5400000" rotWithShape="0">
            <a:srgbClr val="000000">
              <a:alpha val="38000"/>
            </a:srgbClr>
          </a:outerShdw>
        </a:effectLst>
      </xdr:spPr>
      <xdr:txBody>
        <a:bodyPr vertOverflow="clip" horz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kumimoji="0" lang="en-SG" sz="1100" b="1" i="0" u="none" kern="0" spc="0" baseline="0">
              <a:ln>
                <a:noFill/>
              </a:ln>
              <a:solidFill>
                <a:srgbClr val="000000"/>
              </a:solidFill>
              <a:effectLst/>
              <a:latin typeface="Arial" panose="020B0604020202020204" pitchFamily="34" charset="0"/>
              <a:ea typeface="+mn-ea"/>
              <a:cs typeface="Arial" panose="020B0604020202020204" pitchFamily="34" charset="0"/>
            </a:rPr>
            <a:t>myTax Portal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FF"/>
        </a:solidFill>
        <a:ln>
          <a:solidFill>
            <a:schemeClr val="bg1"/>
          </a:solidFill>
        </a:ln>
        <a:scene3d>
          <a:camera prst="orthographicFront">
            <a:rot lat="0" lon="0" rev="0"/>
          </a:camera>
          <a:lightRig rig="threePt" dir="t">
            <a:rot lat="0" lon="0" rev="0"/>
          </a:lightRig>
        </a:scene3d>
        <a:sp3d>
          <a:bevelT w="63500" h="25400"/>
        </a:sp3d>
      </a:spPr>
      <a:bodyPr vertOverflow="clip" rtlCol="0" anchor="ctr"/>
      <a:lstStyle>
        <a:defPPr algn="ctr">
          <a:defRPr sz="1050" b="1">
            <a:latin typeface="Arial" pitchFamily="34" charset="0"/>
            <a:cs typeface="Arial" pitchFamily="34" charset="0"/>
          </a:defRPr>
        </a:defPPr>
      </a:lstStyle>
      <a:style>
        <a:lnRef idx="0">
          <a:schemeClr val="accent5"/>
        </a:lnRef>
        <a:fillRef idx="3">
          <a:schemeClr val="accent5"/>
        </a:fillRef>
        <a:effectRef idx="3">
          <a:schemeClr val="accent5"/>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ras.gov.sg/irashome/GST/GST-registered-businesses/Filing-your-taxes/Correcting-Errors-Made-in-GST-Return--Filing-GST-F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281D-22BC-41E1-9C6F-7D5ECB018B94}">
  <sheetPr codeName="Sheet4"/>
  <dimension ref="A1:G55"/>
  <sheetViews>
    <sheetView showGridLines="0" showRowColHeaders="0" tabSelected="1" zoomScale="115" zoomScaleNormal="115" workbookViewId="0"/>
  </sheetViews>
  <sheetFormatPr defaultColWidth="0" defaultRowHeight="15" zeroHeight="1" x14ac:dyDescent="0.25"/>
  <cols>
    <col min="1" max="4" width="2.85546875" customWidth="1"/>
    <col min="5" max="5" width="153.5703125" customWidth="1"/>
    <col min="6" max="6" width="2.85546875" customWidth="1"/>
    <col min="7" max="7" width="5.5703125" customWidth="1"/>
    <col min="8" max="16384" width="9.140625" hidden="1"/>
  </cols>
  <sheetData>
    <row r="1" spans="2:7" x14ac:dyDescent="0.25">
      <c r="G1" s="143"/>
    </row>
    <row r="2" spans="2:7" s="2" customFormat="1" ht="51.75" thickBot="1" x14ac:dyDescent="0.8">
      <c r="B2" s="164" t="s">
        <v>97</v>
      </c>
      <c r="C2" s="165"/>
      <c r="D2" s="165"/>
      <c r="E2" s="165"/>
      <c r="F2" s="165"/>
    </row>
    <row r="3" spans="2:7" ht="15.75" thickTop="1" x14ac:dyDescent="0.25">
      <c r="B3" s="144"/>
      <c r="C3" s="145"/>
      <c r="D3" s="145"/>
      <c r="E3" s="145"/>
      <c r="F3" s="146"/>
    </row>
    <row r="4" spans="2:7" x14ac:dyDescent="0.25">
      <c r="B4" s="147"/>
      <c r="C4" s="148">
        <v>1</v>
      </c>
      <c r="D4" s="148"/>
      <c r="E4" s="19" t="s">
        <v>0</v>
      </c>
      <c r="F4" s="149"/>
    </row>
    <row r="5" spans="2:7" x14ac:dyDescent="0.25">
      <c r="B5" s="147"/>
      <c r="C5" s="148"/>
      <c r="D5" s="148"/>
      <c r="E5" s="19"/>
      <c r="F5" s="149"/>
    </row>
    <row r="6" spans="2:7" ht="42.75" x14ac:dyDescent="0.25">
      <c r="B6" s="147"/>
      <c r="C6" s="148">
        <v>2</v>
      </c>
      <c r="D6" s="148"/>
      <c r="E6" s="19" t="s">
        <v>98</v>
      </c>
      <c r="F6" s="149"/>
    </row>
    <row r="7" spans="2:7" x14ac:dyDescent="0.25">
      <c r="B7" s="147"/>
      <c r="C7" s="148"/>
      <c r="D7" s="148"/>
      <c r="E7" s="19"/>
      <c r="F7" s="149"/>
    </row>
    <row r="8" spans="2:7" x14ac:dyDescent="0.25">
      <c r="B8" s="147"/>
      <c r="C8" s="148">
        <v>3</v>
      </c>
      <c r="D8" s="148"/>
      <c r="E8" s="150" t="s">
        <v>1</v>
      </c>
      <c r="F8" s="149"/>
    </row>
    <row r="9" spans="2:7" x14ac:dyDescent="0.25">
      <c r="B9" s="147"/>
      <c r="C9" s="148"/>
      <c r="D9" s="148"/>
      <c r="E9" s="142" t="s">
        <v>2</v>
      </c>
      <c r="F9" s="149"/>
    </row>
    <row r="10" spans="2:7" x14ac:dyDescent="0.25">
      <c r="B10" s="147"/>
      <c r="C10" s="148"/>
      <c r="D10" s="148"/>
      <c r="E10" s="151"/>
      <c r="F10" s="149"/>
    </row>
    <row r="11" spans="2:7" x14ac:dyDescent="0.25">
      <c r="B11" s="147"/>
      <c r="C11" s="148">
        <v>4</v>
      </c>
      <c r="D11" s="148"/>
      <c r="E11" s="150" t="s">
        <v>95</v>
      </c>
      <c r="F11" s="149"/>
    </row>
    <row r="12" spans="2:7" ht="15.75" thickBot="1" x14ac:dyDescent="0.3">
      <c r="B12" s="152"/>
      <c r="C12" s="153"/>
      <c r="D12" s="153"/>
      <c r="E12" s="153"/>
      <c r="F12" s="154"/>
    </row>
    <row r="13" spans="2:7" ht="15" customHeight="1" thickTop="1" x14ac:dyDescent="0.25">
      <c r="B13" s="162" t="s">
        <v>96</v>
      </c>
      <c r="C13" s="163"/>
      <c r="D13" s="163"/>
      <c r="E13" s="163"/>
      <c r="F13" s="163"/>
    </row>
    <row r="14" spans="2:7" ht="23.25" customHeight="1" x14ac:dyDescent="0.25">
      <c r="B14" s="163"/>
      <c r="C14" s="163"/>
      <c r="D14" s="163"/>
      <c r="E14" s="163"/>
      <c r="F14" s="163"/>
    </row>
    <row r="15" spans="2:7" ht="23.25" customHeight="1" x14ac:dyDescent="0.25">
      <c r="B15" s="155"/>
      <c r="C15" s="155"/>
      <c r="D15" s="155"/>
      <c r="E15" s="155"/>
      <c r="F15" s="155"/>
    </row>
    <row r="16" spans="2:7" ht="15" customHeight="1" x14ac:dyDescent="0.25">
      <c r="B16" s="156"/>
      <c r="C16" s="156"/>
      <c r="D16" s="156"/>
      <c r="E16" s="156"/>
      <c r="F16" s="156"/>
    </row>
    <row r="17" spans="2:6" ht="15" customHeight="1" x14ac:dyDescent="0.25">
      <c r="B17" s="156"/>
      <c r="C17" s="156"/>
      <c r="D17" s="156"/>
      <c r="E17" s="156"/>
      <c r="F17" s="156"/>
    </row>
    <row r="18" spans="2:6" hidden="1" x14ac:dyDescent="0.25">
      <c r="B18" s="15"/>
      <c r="C18" s="15"/>
      <c r="D18" s="15"/>
      <c r="E18" s="15"/>
      <c r="F18" s="15"/>
    </row>
    <row r="19" spans="2:6" hidden="1" x14ac:dyDescent="0.25">
      <c r="E19" s="12"/>
    </row>
    <row r="31" spans="2:6" x14ac:dyDescent="0.25"/>
    <row r="32" spans="2:6" x14ac:dyDescent="0.25"/>
    <row r="55" ht="15" hidden="1" customHeight="1" x14ac:dyDescent="0.25"/>
  </sheetData>
  <sheetProtection algorithmName="SHA-512" hashValue="pB6moE61xBjVBSKvK63CMxUA9D8vjLveYFoDCz1xd2bggMfy/+MlBrkcVfgmfRnRYfJdhIwJzWnI02eZWzb8ZA==" saltValue="OELGLcEzmcjgYFKNZe88Jg==" spinCount="100000" sheet="1" objects="1" scenarios="1"/>
  <mergeCells count="2">
    <mergeCell ref="B13:F14"/>
    <mergeCell ref="B2:F2"/>
  </mergeCells>
  <hyperlinks>
    <hyperlink ref="E9" r:id="rId1" xr:uid="{D937A676-06BA-4714-9396-F6CB4A8C5C30}"/>
  </hyperlinks>
  <printOptions horizontalCentered="1" verticalCentered="1"/>
  <pageMargins left="0.7" right="0.7" top="0.75" bottom="0.75" header="0.3" footer="0.3"/>
  <pageSetup paperSize="9" orientation="portrait" blackAndWhite="1"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375BF-5645-4864-A5C0-9867DA2176A4}">
  <sheetPr codeName="Sheet1">
    <pageSetUpPr fitToPage="1"/>
  </sheetPr>
  <dimension ref="A1:IV86"/>
  <sheetViews>
    <sheetView showGridLines="0" showRowColHeaders="0" zoomScaleNormal="100" workbookViewId="0">
      <selection activeCell="D9" sqref="D9"/>
    </sheetView>
  </sheetViews>
  <sheetFormatPr defaultColWidth="0" defaultRowHeight="15" zeroHeight="1" x14ac:dyDescent="0.25"/>
  <cols>
    <col min="1" max="1" width="2.85546875" style="1" customWidth="1"/>
    <col min="2" max="2" width="4.140625" style="1" bestFit="1" customWidth="1"/>
    <col min="3" max="3" width="52.7109375" style="1" customWidth="1"/>
    <col min="4" max="4" width="52.7109375" style="1" bestFit="1" customWidth="1"/>
    <col min="5" max="5" width="2.85546875" customWidth="1"/>
    <col min="6" max="6" width="66.28515625" style="5" hidden="1" customWidth="1"/>
    <col min="7" max="7" width="6.7109375" style="5" hidden="1" customWidth="1"/>
    <col min="8" max="8" width="2.28515625" style="5" hidden="1" customWidth="1"/>
    <col min="9" max="9" width="2.28515625" style="8" hidden="1" customWidth="1"/>
    <col min="10" max="12" width="2.5703125" style="5" hidden="1" customWidth="1"/>
    <col min="13" max="13" width="9.140625" style="5" hidden="1" customWidth="1"/>
    <col min="14" max="256" width="2.5703125" style="1" hidden="1" customWidth="1"/>
    <col min="257" max="16384" width="2.42578125" style="1" hidden="1"/>
  </cols>
  <sheetData>
    <row r="1" spans="2:13" x14ac:dyDescent="0.25"/>
    <row r="2" spans="2:13" ht="15" customHeight="1" x14ac:dyDescent="0.25">
      <c r="B2" s="166" t="s">
        <v>3</v>
      </c>
      <c r="C2" s="166"/>
      <c r="D2" s="166"/>
    </row>
    <row r="3" spans="2:13" ht="14.25" customHeight="1" x14ac:dyDescent="0.25">
      <c r="B3" s="166"/>
      <c r="C3" s="166"/>
      <c r="D3" s="166"/>
    </row>
    <row r="4" spans="2:13" x14ac:dyDescent="0.25"/>
    <row r="5" spans="2:13" ht="15" customHeight="1" x14ac:dyDescent="0.25">
      <c r="B5" s="168" t="s">
        <v>4</v>
      </c>
      <c r="C5" s="168"/>
      <c r="D5" s="68"/>
      <c r="I5" s="5"/>
      <c r="J5" s="8"/>
    </row>
    <row r="6" spans="2:13" ht="15" customHeight="1" x14ac:dyDescent="0.25">
      <c r="B6" s="168" t="s">
        <v>5</v>
      </c>
      <c r="C6" s="168"/>
      <c r="D6" s="68"/>
      <c r="I6" s="5"/>
      <c r="J6" s="8"/>
    </row>
    <row r="7" spans="2:13" ht="192.75" customHeight="1" x14ac:dyDescent="0.25">
      <c r="B7" s="169" t="s">
        <v>6</v>
      </c>
      <c r="C7" s="169"/>
      <c r="D7" s="169"/>
      <c r="F7" s="40"/>
    </row>
    <row r="8" spans="2:13" ht="15" customHeight="1" x14ac:dyDescent="0.25">
      <c r="B8" s="167" t="s">
        <v>7</v>
      </c>
      <c r="C8" s="167"/>
      <c r="D8" s="69">
        <f ca="1">NOW()</f>
        <v>45862.394949652778</v>
      </c>
    </row>
    <row r="9" spans="2:13" ht="15" customHeight="1" x14ac:dyDescent="0.25">
      <c r="B9" s="167" t="s">
        <v>8</v>
      </c>
      <c r="C9" s="167"/>
      <c r="D9" s="70"/>
    </row>
    <row r="10" spans="2:13" x14ac:dyDescent="0.25">
      <c r="D10" s="13"/>
    </row>
    <row r="11" spans="2:13" x14ac:dyDescent="0.25">
      <c r="B11" s="157" t="s">
        <v>9</v>
      </c>
      <c r="C11" s="157" t="s">
        <v>10</v>
      </c>
      <c r="D11" s="157" t="s">
        <v>11</v>
      </c>
      <c r="F11" s="5" t="s">
        <v>12</v>
      </c>
      <c r="M11" s="5" t="s">
        <v>13</v>
      </c>
    </row>
    <row r="12" spans="2:13" ht="29.25" customHeight="1" x14ac:dyDescent="0.25">
      <c r="B12" s="6">
        <v>1</v>
      </c>
      <c r="C12" s="25"/>
      <c r="D12" s="25"/>
      <c r="F12" s="39" t="str">
        <f ca="1">IF(AND(YEAR(EDATE(D12,60))=YEAR($D$8),MONTH(EDATE(D12,60))=MONTH($D$8)),"",IF($D$8&lt;EDATE(D12,60),"","The errors made in this return are not required to be reported as it is currently more than five years from the end of this accounting period."))</f>
        <v>The errors made in this return are not required to be reported as it is currently more than five years from the end of this accounting period.</v>
      </c>
      <c r="G12" s="5">
        <f>IF(YEAR(D12)=YEAR(D13),0,1)</f>
        <v>0</v>
      </c>
      <c r="H12" s="5">
        <f>SUM(G12)</f>
        <v>0</v>
      </c>
      <c r="I12" s="8" t="str">
        <f>IF(G12=0,"0",H12)</f>
        <v>0</v>
      </c>
      <c r="J12" s="5" t="str">
        <f t="shared" ref="J12:J43" si="0">IF(D12="","",I12)</f>
        <v/>
      </c>
      <c r="M12" s="5">
        <f ca="1">IF(AND(YEAR(EDATE(D12,60))=YEAR($D$8),MONTH(EDATE(D12,60))=MONTH($D$8)),1,IF($D$8&lt;EDATE(D12,60),1,0))</f>
        <v>0</v>
      </c>
    </row>
    <row r="13" spans="2:13" ht="29.25" customHeight="1" x14ac:dyDescent="0.25">
      <c r="B13" s="6">
        <v>2</v>
      </c>
      <c r="C13" s="25"/>
      <c r="D13" s="25"/>
      <c r="F13" s="39" t="str">
        <f t="shared" ref="F13:F43" ca="1" si="1">IF(AND(YEAR(EDATE(D13,60))=YEAR($D$8),MONTH(EDATE(D13,60))=MONTH($D$8)),"",IF($D$8&lt;EDATE(D13,60),"","The errors made in this return are not required to be reported as it is currently more than five years from the end of this accounting period."))</f>
        <v>The errors made in this return are not required to be reported as it is currently more than five years from the end of this accounting period.</v>
      </c>
      <c r="G13" s="5">
        <f>IF(YEAR(D13)=YEAR(D14),0,1)</f>
        <v>0</v>
      </c>
      <c r="H13" s="5">
        <f>SUM(G12:G13)</f>
        <v>0</v>
      </c>
      <c r="I13" s="8" t="str">
        <f>IF(G13=0,"0",H13)</f>
        <v>0</v>
      </c>
      <c r="J13" s="5" t="str">
        <f t="shared" si="0"/>
        <v/>
      </c>
      <c r="M13" s="5">
        <f t="shared" ref="M13:M43" ca="1" si="2">IF(AND(YEAR(EDATE(D13,60))=YEAR($D$8),MONTH(EDATE(D13,60))=MONTH($D$8)),1,IF($D$8&lt;EDATE(D13,60),1,0))</f>
        <v>0</v>
      </c>
    </row>
    <row r="14" spans="2:13" ht="29.25" customHeight="1" x14ac:dyDescent="0.25">
      <c r="B14" s="6">
        <v>3</v>
      </c>
      <c r="C14" s="25"/>
      <c r="D14" s="25"/>
      <c r="F14" s="39" t="str">
        <f t="shared" ca="1" si="1"/>
        <v>The errors made in this return are not required to be reported as it is currently more than five years from the end of this accounting period.</v>
      </c>
      <c r="G14" s="5">
        <f t="shared" ref="G14:G71" si="3">IF(YEAR(D14)=YEAR(D15),0,1)</f>
        <v>0</v>
      </c>
      <c r="H14" s="5">
        <f>SUM(G12:G14)</f>
        <v>0</v>
      </c>
      <c r="I14" s="8" t="str">
        <f t="shared" ref="I14:I71" si="4">IF(G14=0,"0",H14)</f>
        <v>0</v>
      </c>
      <c r="J14" s="5" t="str">
        <f t="shared" si="0"/>
        <v/>
      </c>
      <c r="M14" s="5">
        <f t="shared" ca="1" si="2"/>
        <v>0</v>
      </c>
    </row>
    <row r="15" spans="2:13" ht="29.25" customHeight="1" x14ac:dyDescent="0.25">
      <c r="B15" s="6">
        <v>4</v>
      </c>
      <c r="C15" s="25"/>
      <c r="D15" s="25"/>
      <c r="F15" s="39" t="str">
        <f t="shared" ca="1" si="1"/>
        <v>The errors made in this return are not required to be reported as it is currently more than five years from the end of this accounting period.</v>
      </c>
      <c r="G15" s="5">
        <f t="shared" si="3"/>
        <v>0</v>
      </c>
      <c r="H15" s="5">
        <f>SUM(G12:G15)</f>
        <v>0</v>
      </c>
      <c r="I15" s="8" t="str">
        <f t="shared" si="4"/>
        <v>0</v>
      </c>
      <c r="J15" s="5" t="str">
        <f t="shared" si="0"/>
        <v/>
      </c>
      <c r="M15" s="5">
        <f t="shared" ca="1" si="2"/>
        <v>0</v>
      </c>
    </row>
    <row r="16" spans="2:13" ht="29.25" customHeight="1" x14ac:dyDescent="0.25">
      <c r="B16" s="6">
        <v>5</v>
      </c>
      <c r="C16" s="25"/>
      <c r="D16" s="25"/>
      <c r="F16" s="41" t="str">
        <f t="shared" ca="1" si="1"/>
        <v>The errors made in this return are not required to be reported as it is currently more than five years from the end of this accounting period.</v>
      </c>
      <c r="G16" s="5">
        <f t="shared" si="3"/>
        <v>0</v>
      </c>
      <c r="H16" s="5">
        <f>SUM(G12:G16)</f>
        <v>0</v>
      </c>
      <c r="I16" s="8" t="str">
        <f t="shared" si="4"/>
        <v>0</v>
      </c>
      <c r="J16" s="5" t="str">
        <f t="shared" si="0"/>
        <v/>
      </c>
      <c r="M16" s="5">
        <f t="shared" ca="1" si="2"/>
        <v>0</v>
      </c>
    </row>
    <row r="17" spans="2:13" ht="29.25" customHeight="1" x14ac:dyDescent="0.25">
      <c r="B17" s="6">
        <v>6</v>
      </c>
      <c r="C17" s="25"/>
      <c r="D17" s="25"/>
      <c r="F17" s="41" t="str">
        <f t="shared" ca="1" si="1"/>
        <v>The errors made in this return are not required to be reported as it is currently more than five years from the end of this accounting period.</v>
      </c>
      <c r="G17" s="5">
        <f t="shared" si="3"/>
        <v>0</v>
      </c>
      <c r="H17" s="5">
        <f>SUM(G12:G17)</f>
        <v>0</v>
      </c>
      <c r="I17" s="8" t="str">
        <f t="shared" si="4"/>
        <v>0</v>
      </c>
      <c r="J17" s="5" t="str">
        <f t="shared" si="0"/>
        <v/>
      </c>
      <c r="M17" s="5">
        <f t="shared" ca="1" si="2"/>
        <v>0</v>
      </c>
    </row>
    <row r="18" spans="2:13" ht="29.25" customHeight="1" x14ac:dyDescent="0.25">
      <c r="B18" s="6">
        <v>7</v>
      </c>
      <c r="C18" s="25"/>
      <c r="D18" s="25"/>
      <c r="F18" s="39" t="str">
        <f t="shared" ca="1" si="1"/>
        <v>The errors made in this return are not required to be reported as it is currently more than five years from the end of this accounting period.</v>
      </c>
      <c r="G18" s="5">
        <f t="shared" si="3"/>
        <v>0</v>
      </c>
      <c r="H18" s="5">
        <f>SUM(G12:G18)</f>
        <v>0</v>
      </c>
      <c r="I18" s="8" t="str">
        <f t="shared" si="4"/>
        <v>0</v>
      </c>
      <c r="J18" s="5" t="str">
        <f t="shared" si="0"/>
        <v/>
      </c>
      <c r="M18" s="5">
        <f t="shared" ca="1" si="2"/>
        <v>0</v>
      </c>
    </row>
    <row r="19" spans="2:13" ht="29.25" customHeight="1" x14ac:dyDescent="0.25">
      <c r="B19" s="6">
        <v>8</v>
      </c>
      <c r="C19" s="25"/>
      <c r="D19" s="25"/>
      <c r="F19" s="39" t="str">
        <f t="shared" ca="1" si="1"/>
        <v>The errors made in this return are not required to be reported as it is currently more than five years from the end of this accounting period.</v>
      </c>
      <c r="G19" s="5">
        <f t="shared" si="3"/>
        <v>0</v>
      </c>
      <c r="H19" s="5">
        <f>SUM(G12:G19)</f>
        <v>0</v>
      </c>
      <c r="I19" s="8" t="str">
        <f t="shared" si="4"/>
        <v>0</v>
      </c>
      <c r="J19" s="5" t="str">
        <f t="shared" si="0"/>
        <v/>
      </c>
      <c r="M19" s="5">
        <f t="shared" ca="1" si="2"/>
        <v>0</v>
      </c>
    </row>
    <row r="20" spans="2:13" ht="29.25" customHeight="1" x14ac:dyDescent="0.25">
      <c r="B20" s="6">
        <v>9</v>
      </c>
      <c r="C20" s="25"/>
      <c r="D20" s="25"/>
      <c r="F20" s="39" t="str">
        <f t="shared" ca="1" si="1"/>
        <v>The errors made in this return are not required to be reported as it is currently more than five years from the end of this accounting period.</v>
      </c>
      <c r="G20" s="5">
        <f t="shared" si="3"/>
        <v>0</v>
      </c>
      <c r="H20" s="5">
        <f>SUM(G12:G20)</f>
        <v>0</v>
      </c>
      <c r="I20" s="8" t="str">
        <f t="shared" si="4"/>
        <v>0</v>
      </c>
      <c r="J20" s="5" t="str">
        <f t="shared" si="0"/>
        <v/>
      </c>
      <c r="M20" s="5">
        <f t="shared" ca="1" si="2"/>
        <v>0</v>
      </c>
    </row>
    <row r="21" spans="2:13" ht="29.25" customHeight="1" x14ac:dyDescent="0.25">
      <c r="B21" s="6">
        <v>10</v>
      </c>
      <c r="C21" s="25"/>
      <c r="D21" s="25"/>
      <c r="F21" s="39" t="str">
        <f t="shared" ca="1" si="1"/>
        <v>The errors made in this return are not required to be reported as it is currently more than five years from the end of this accounting period.</v>
      </c>
      <c r="G21" s="5">
        <f t="shared" si="3"/>
        <v>0</v>
      </c>
      <c r="H21" s="5">
        <f>SUM(G12:G21)</f>
        <v>0</v>
      </c>
      <c r="I21" s="8" t="str">
        <f t="shared" si="4"/>
        <v>0</v>
      </c>
      <c r="J21" s="5" t="str">
        <f t="shared" si="0"/>
        <v/>
      </c>
      <c r="M21" s="5">
        <f t="shared" ca="1" si="2"/>
        <v>0</v>
      </c>
    </row>
    <row r="22" spans="2:13" ht="29.25" customHeight="1" x14ac:dyDescent="0.25">
      <c r="B22" s="6">
        <v>11</v>
      </c>
      <c r="C22" s="25"/>
      <c r="D22" s="25"/>
      <c r="F22" s="39" t="str">
        <f t="shared" ca="1" si="1"/>
        <v>The errors made in this return are not required to be reported as it is currently more than five years from the end of this accounting period.</v>
      </c>
      <c r="G22" s="5">
        <f t="shared" si="3"/>
        <v>0</v>
      </c>
      <c r="H22" s="5">
        <f>SUM(G12:G22)</f>
        <v>0</v>
      </c>
      <c r="I22" s="8" t="str">
        <f t="shared" si="4"/>
        <v>0</v>
      </c>
      <c r="J22" s="5" t="str">
        <f t="shared" si="0"/>
        <v/>
      </c>
      <c r="M22" s="5">
        <f t="shared" ca="1" si="2"/>
        <v>0</v>
      </c>
    </row>
    <row r="23" spans="2:13" ht="29.25" customHeight="1" x14ac:dyDescent="0.25">
      <c r="B23" s="6">
        <v>12</v>
      </c>
      <c r="C23" s="25"/>
      <c r="D23" s="25"/>
      <c r="F23" s="39" t="str">
        <f t="shared" ca="1" si="1"/>
        <v>The errors made in this return are not required to be reported as it is currently more than five years from the end of this accounting period.</v>
      </c>
      <c r="G23" s="5">
        <f t="shared" si="3"/>
        <v>0</v>
      </c>
      <c r="H23" s="5">
        <f>SUM(G12:G23)</f>
        <v>0</v>
      </c>
      <c r="I23" s="8" t="str">
        <f t="shared" si="4"/>
        <v>0</v>
      </c>
      <c r="J23" s="5" t="str">
        <f t="shared" si="0"/>
        <v/>
      </c>
      <c r="M23" s="5">
        <f t="shared" ca="1" si="2"/>
        <v>0</v>
      </c>
    </row>
    <row r="24" spans="2:13" ht="29.25" customHeight="1" x14ac:dyDescent="0.25">
      <c r="B24" s="6">
        <v>13</v>
      </c>
      <c r="C24" s="25"/>
      <c r="D24" s="25"/>
      <c r="F24" s="39" t="str">
        <f t="shared" ca="1" si="1"/>
        <v>The errors made in this return are not required to be reported as it is currently more than five years from the end of this accounting period.</v>
      </c>
      <c r="G24" s="5">
        <f t="shared" si="3"/>
        <v>0</v>
      </c>
      <c r="H24" s="5">
        <f>SUM(G12:G24)</f>
        <v>0</v>
      </c>
      <c r="I24" s="8" t="str">
        <f t="shared" si="4"/>
        <v>0</v>
      </c>
      <c r="J24" s="5" t="str">
        <f t="shared" si="0"/>
        <v/>
      </c>
      <c r="M24" s="5">
        <f t="shared" ca="1" si="2"/>
        <v>0</v>
      </c>
    </row>
    <row r="25" spans="2:13" ht="29.25" customHeight="1" x14ac:dyDescent="0.25">
      <c r="B25" s="6">
        <v>14</v>
      </c>
      <c r="C25" s="25"/>
      <c r="D25" s="25"/>
      <c r="F25" s="39" t="str">
        <f t="shared" ca="1" si="1"/>
        <v>The errors made in this return are not required to be reported as it is currently more than five years from the end of this accounting period.</v>
      </c>
      <c r="G25" s="5">
        <f t="shared" si="3"/>
        <v>0</v>
      </c>
      <c r="H25" s="5">
        <f>SUM(G12:G25)</f>
        <v>0</v>
      </c>
      <c r="I25" s="8" t="str">
        <f t="shared" si="4"/>
        <v>0</v>
      </c>
      <c r="J25" s="5" t="str">
        <f t="shared" si="0"/>
        <v/>
      </c>
      <c r="M25" s="5">
        <f t="shared" ca="1" si="2"/>
        <v>0</v>
      </c>
    </row>
    <row r="26" spans="2:13" ht="29.25" customHeight="1" x14ac:dyDescent="0.25">
      <c r="B26" s="6">
        <v>15</v>
      </c>
      <c r="C26" s="25"/>
      <c r="D26" s="25"/>
      <c r="F26" s="39" t="str">
        <f t="shared" ca="1" si="1"/>
        <v>The errors made in this return are not required to be reported as it is currently more than five years from the end of this accounting period.</v>
      </c>
      <c r="G26" s="5">
        <f t="shared" si="3"/>
        <v>0</v>
      </c>
      <c r="H26" s="5">
        <f>SUM(G12:G26)</f>
        <v>0</v>
      </c>
      <c r="I26" s="8" t="str">
        <f t="shared" si="4"/>
        <v>0</v>
      </c>
      <c r="J26" s="5" t="str">
        <f t="shared" si="0"/>
        <v/>
      </c>
      <c r="M26" s="5">
        <f t="shared" ca="1" si="2"/>
        <v>0</v>
      </c>
    </row>
    <row r="27" spans="2:13" ht="29.25" customHeight="1" x14ac:dyDescent="0.25">
      <c r="B27" s="6">
        <v>16</v>
      </c>
      <c r="C27" s="25"/>
      <c r="D27" s="25"/>
      <c r="F27" s="39" t="str">
        <f t="shared" ca="1" si="1"/>
        <v>The errors made in this return are not required to be reported as it is currently more than five years from the end of this accounting period.</v>
      </c>
      <c r="G27" s="5">
        <f t="shared" si="3"/>
        <v>0</v>
      </c>
      <c r="H27" s="5">
        <f>SUM(G12:G27)</f>
        <v>0</v>
      </c>
      <c r="I27" s="8" t="str">
        <f t="shared" si="4"/>
        <v>0</v>
      </c>
      <c r="J27" s="5" t="str">
        <f t="shared" si="0"/>
        <v/>
      </c>
      <c r="M27" s="5">
        <f t="shared" ca="1" si="2"/>
        <v>0</v>
      </c>
    </row>
    <row r="28" spans="2:13" ht="29.25" customHeight="1" x14ac:dyDescent="0.25">
      <c r="B28" s="6">
        <v>17</v>
      </c>
      <c r="C28" s="25"/>
      <c r="D28" s="25"/>
      <c r="F28" s="39" t="str">
        <f t="shared" ca="1" si="1"/>
        <v>The errors made in this return are not required to be reported as it is currently more than five years from the end of this accounting period.</v>
      </c>
      <c r="G28" s="5">
        <f t="shared" si="3"/>
        <v>0</v>
      </c>
      <c r="H28" s="5">
        <f>SUM(G12:G28)</f>
        <v>0</v>
      </c>
      <c r="I28" s="8" t="str">
        <f t="shared" si="4"/>
        <v>0</v>
      </c>
      <c r="J28" s="5" t="str">
        <f t="shared" si="0"/>
        <v/>
      </c>
      <c r="M28" s="5">
        <f t="shared" ca="1" si="2"/>
        <v>0</v>
      </c>
    </row>
    <row r="29" spans="2:13" ht="29.25" customHeight="1" x14ac:dyDescent="0.25">
      <c r="B29" s="6">
        <v>18</v>
      </c>
      <c r="C29" s="25"/>
      <c r="D29" s="25"/>
      <c r="F29" s="39" t="str">
        <f t="shared" ca="1" si="1"/>
        <v>The errors made in this return are not required to be reported as it is currently more than five years from the end of this accounting period.</v>
      </c>
      <c r="G29" s="5">
        <f t="shared" si="3"/>
        <v>0</v>
      </c>
      <c r="H29" s="5">
        <f>SUM(G12:G29)</f>
        <v>0</v>
      </c>
      <c r="I29" s="8" t="str">
        <f t="shared" si="4"/>
        <v>0</v>
      </c>
      <c r="J29" s="5" t="str">
        <f t="shared" si="0"/>
        <v/>
      </c>
      <c r="M29" s="5">
        <f t="shared" ca="1" si="2"/>
        <v>0</v>
      </c>
    </row>
    <row r="30" spans="2:13" ht="29.25" customHeight="1" x14ac:dyDescent="0.25">
      <c r="B30" s="6">
        <v>19</v>
      </c>
      <c r="C30" s="25"/>
      <c r="D30" s="25"/>
      <c r="F30" s="39" t="str">
        <f t="shared" ca="1" si="1"/>
        <v>The errors made in this return are not required to be reported as it is currently more than five years from the end of this accounting period.</v>
      </c>
      <c r="G30" s="5">
        <f t="shared" si="3"/>
        <v>0</v>
      </c>
      <c r="H30" s="5">
        <f>SUM(G12:G30)</f>
        <v>0</v>
      </c>
      <c r="I30" s="8" t="str">
        <f t="shared" si="4"/>
        <v>0</v>
      </c>
      <c r="J30" s="5" t="str">
        <f t="shared" si="0"/>
        <v/>
      </c>
      <c r="M30" s="5">
        <f t="shared" ca="1" si="2"/>
        <v>0</v>
      </c>
    </row>
    <row r="31" spans="2:13" ht="29.25" customHeight="1" x14ac:dyDescent="0.25">
      <c r="B31" s="6">
        <v>20</v>
      </c>
      <c r="C31" s="25"/>
      <c r="D31" s="25"/>
      <c r="F31" s="39" t="str">
        <f t="shared" ca="1" si="1"/>
        <v>The errors made in this return are not required to be reported as it is currently more than five years from the end of this accounting period.</v>
      </c>
      <c r="G31" s="5">
        <f t="shared" si="3"/>
        <v>0</v>
      </c>
      <c r="H31" s="5">
        <f>SUM(G12:G31)</f>
        <v>0</v>
      </c>
      <c r="I31" s="8" t="str">
        <f t="shared" si="4"/>
        <v>0</v>
      </c>
      <c r="J31" s="5" t="str">
        <f t="shared" si="0"/>
        <v/>
      </c>
      <c r="M31" s="5">
        <f t="shared" ca="1" si="2"/>
        <v>0</v>
      </c>
    </row>
    <row r="32" spans="2:13" ht="29.25" customHeight="1" x14ac:dyDescent="0.25">
      <c r="B32" s="6">
        <v>21</v>
      </c>
      <c r="C32" s="25"/>
      <c r="D32" s="25"/>
      <c r="F32" s="39" t="str">
        <f t="shared" ca="1" si="1"/>
        <v>The errors made in this return are not required to be reported as it is currently more than five years from the end of this accounting period.</v>
      </c>
      <c r="G32" s="5">
        <f t="shared" si="3"/>
        <v>0</v>
      </c>
      <c r="H32" s="5">
        <f>SUM(G12:G32)</f>
        <v>0</v>
      </c>
      <c r="I32" s="8" t="str">
        <f t="shared" si="4"/>
        <v>0</v>
      </c>
      <c r="J32" s="5" t="str">
        <f t="shared" si="0"/>
        <v/>
      </c>
      <c r="M32" s="5">
        <f t="shared" ca="1" si="2"/>
        <v>0</v>
      </c>
    </row>
    <row r="33" spans="2:13" ht="29.25" customHeight="1" x14ac:dyDescent="0.25">
      <c r="B33" s="6">
        <v>22</v>
      </c>
      <c r="C33" s="25"/>
      <c r="D33" s="25"/>
      <c r="F33" s="39" t="str">
        <f t="shared" ca="1" si="1"/>
        <v>The errors made in this return are not required to be reported as it is currently more than five years from the end of this accounting period.</v>
      </c>
      <c r="G33" s="5">
        <f t="shared" si="3"/>
        <v>0</v>
      </c>
      <c r="H33" s="5">
        <f>SUM(G12:G33)</f>
        <v>0</v>
      </c>
      <c r="I33" s="8" t="str">
        <f t="shared" si="4"/>
        <v>0</v>
      </c>
      <c r="J33" s="5" t="str">
        <f t="shared" si="0"/>
        <v/>
      </c>
      <c r="M33" s="5">
        <f t="shared" ca="1" si="2"/>
        <v>0</v>
      </c>
    </row>
    <row r="34" spans="2:13" ht="29.25" customHeight="1" x14ac:dyDescent="0.25">
      <c r="B34" s="6">
        <v>23</v>
      </c>
      <c r="C34" s="25"/>
      <c r="D34" s="25"/>
      <c r="F34" s="39" t="str">
        <f t="shared" ca="1" si="1"/>
        <v>The errors made in this return are not required to be reported as it is currently more than five years from the end of this accounting period.</v>
      </c>
      <c r="G34" s="5">
        <f t="shared" si="3"/>
        <v>0</v>
      </c>
      <c r="H34" s="5">
        <f>SUM(G12:G34)</f>
        <v>0</v>
      </c>
      <c r="I34" s="8" t="str">
        <f t="shared" si="4"/>
        <v>0</v>
      </c>
      <c r="J34" s="5" t="str">
        <f t="shared" si="0"/>
        <v/>
      </c>
      <c r="M34" s="5">
        <f t="shared" ca="1" si="2"/>
        <v>0</v>
      </c>
    </row>
    <row r="35" spans="2:13" ht="29.25" customHeight="1" x14ac:dyDescent="0.25">
      <c r="B35" s="6">
        <v>24</v>
      </c>
      <c r="C35" s="25"/>
      <c r="D35" s="25"/>
      <c r="F35" s="39" t="str">
        <f t="shared" ca="1" si="1"/>
        <v>The errors made in this return are not required to be reported as it is currently more than five years from the end of this accounting period.</v>
      </c>
      <c r="G35" s="5">
        <f t="shared" si="3"/>
        <v>0</v>
      </c>
      <c r="H35" s="5">
        <f>SUM(G12:G35)</f>
        <v>0</v>
      </c>
      <c r="I35" s="8" t="str">
        <f t="shared" si="4"/>
        <v>0</v>
      </c>
      <c r="J35" s="5" t="str">
        <f t="shared" si="0"/>
        <v/>
      </c>
      <c r="M35" s="5">
        <f t="shared" ca="1" si="2"/>
        <v>0</v>
      </c>
    </row>
    <row r="36" spans="2:13" ht="29.25" customHeight="1" x14ac:dyDescent="0.25">
      <c r="B36" s="6">
        <v>25</v>
      </c>
      <c r="C36" s="25"/>
      <c r="D36" s="25"/>
      <c r="F36" s="39" t="str">
        <f t="shared" ca="1" si="1"/>
        <v>The errors made in this return are not required to be reported as it is currently more than five years from the end of this accounting period.</v>
      </c>
      <c r="G36" s="5">
        <f t="shared" si="3"/>
        <v>0</v>
      </c>
      <c r="H36" s="5">
        <f>SUM(G12:G36)</f>
        <v>0</v>
      </c>
      <c r="I36" s="8" t="str">
        <f t="shared" si="4"/>
        <v>0</v>
      </c>
      <c r="J36" s="5" t="str">
        <f t="shared" si="0"/>
        <v/>
      </c>
      <c r="M36" s="5">
        <f t="shared" ca="1" si="2"/>
        <v>0</v>
      </c>
    </row>
    <row r="37" spans="2:13" ht="29.25" customHeight="1" x14ac:dyDescent="0.25">
      <c r="B37" s="6">
        <v>26</v>
      </c>
      <c r="C37" s="25"/>
      <c r="D37" s="25"/>
      <c r="F37" s="39" t="str">
        <f t="shared" ca="1" si="1"/>
        <v>The errors made in this return are not required to be reported as it is currently more than five years from the end of this accounting period.</v>
      </c>
      <c r="G37" s="5">
        <f t="shared" si="3"/>
        <v>0</v>
      </c>
      <c r="H37" s="5">
        <f>SUM(G12:G37)</f>
        <v>0</v>
      </c>
      <c r="I37" s="8" t="str">
        <f t="shared" si="4"/>
        <v>0</v>
      </c>
      <c r="J37" s="5" t="str">
        <f t="shared" si="0"/>
        <v/>
      </c>
      <c r="M37" s="5">
        <f t="shared" ca="1" si="2"/>
        <v>0</v>
      </c>
    </row>
    <row r="38" spans="2:13" ht="29.25" customHeight="1" x14ac:dyDescent="0.25">
      <c r="B38" s="6">
        <v>27</v>
      </c>
      <c r="C38" s="25"/>
      <c r="D38" s="25"/>
      <c r="F38" s="39" t="str">
        <f t="shared" ca="1" si="1"/>
        <v>The errors made in this return are not required to be reported as it is currently more than five years from the end of this accounting period.</v>
      </c>
      <c r="G38" s="5">
        <f t="shared" si="3"/>
        <v>0</v>
      </c>
      <c r="H38" s="5">
        <f>SUM(G12:G38)</f>
        <v>0</v>
      </c>
      <c r="I38" s="8" t="str">
        <f t="shared" si="4"/>
        <v>0</v>
      </c>
      <c r="J38" s="5" t="str">
        <f t="shared" si="0"/>
        <v/>
      </c>
      <c r="M38" s="5">
        <f t="shared" ca="1" si="2"/>
        <v>0</v>
      </c>
    </row>
    <row r="39" spans="2:13" ht="29.25" customHeight="1" x14ac:dyDescent="0.25">
      <c r="B39" s="6">
        <v>28</v>
      </c>
      <c r="C39" s="25"/>
      <c r="D39" s="25"/>
      <c r="F39" s="39" t="str">
        <f t="shared" ca="1" si="1"/>
        <v>The errors made in this return are not required to be reported as it is currently more than five years from the end of this accounting period.</v>
      </c>
      <c r="G39" s="5">
        <f t="shared" si="3"/>
        <v>0</v>
      </c>
      <c r="H39" s="5">
        <f>SUM(G12:G39)</f>
        <v>0</v>
      </c>
      <c r="I39" s="8" t="str">
        <f t="shared" si="4"/>
        <v>0</v>
      </c>
      <c r="J39" s="5" t="str">
        <f t="shared" si="0"/>
        <v/>
      </c>
      <c r="M39" s="5">
        <f t="shared" ca="1" si="2"/>
        <v>0</v>
      </c>
    </row>
    <row r="40" spans="2:13" ht="29.25" customHeight="1" x14ac:dyDescent="0.25">
      <c r="B40" s="6">
        <v>29</v>
      </c>
      <c r="C40" s="25"/>
      <c r="D40" s="25"/>
      <c r="F40" s="39" t="str">
        <f t="shared" ca="1" si="1"/>
        <v>The errors made in this return are not required to be reported as it is currently more than five years from the end of this accounting period.</v>
      </c>
      <c r="G40" s="5">
        <f t="shared" si="3"/>
        <v>0</v>
      </c>
      <c r="H40" s="5">
        <f>SUM(G12:G40)</f>
        <v>0</v>
      </c>
      <c r="I40" s="8" t="str">
        <f t="shared" si="4"/>
        <v>0</v>
      </c>
      <c r="J40" s="5" t="str">
        <f t="shared" si="0"/>
        <v/>
      </c>
      <c r="M40" s="5">
        <f t="shared" ca="1" si="2"/>
        <v>0</v>
      </c>
    </row>
    <row r="41" spans="2:13" ht="29.25" customHeight="1" x14ac:dyDescent="0.25">
      <c r="B41" s="6">
        <v>30</v>
      </c>
      <c r="C41" s="25"/>
      <c r="D41" s="25"/>
      <c r="F41" s="39" t="str">
        <f t="shared" ca="1" si="1"/>
        <v>The errors made in this return are not required to be reported as it is currently more than five years from the end of this accounting period.</v>
      </c>
      <c r="G41" s="5">
        <f t="shared" si="3"/>
        <v>0</v>
      </c>
      <c r="H41" s="5">
        <f>SUM(G12:G41)</f>
        <v>0</v>
      </c>
      <c r="I41" s="8" t="str">
        <f t="shared" si="4"/>
        <v>0</v>
      </c>
      <c r="J41" s="5" t="str">
        <f t="shared" si="0"/>
        <v/>
      </c>
      <c r="M41" s="5">
        <f t="shared" ca="1" si="2"/>
        <v>0</v>
      </c>
    </row>
    <row r="42" spans="2:13" ht="29.25" customHeight="1" x14ac:dyDescent="0.25">
      <c r="B42" s="6">
        <v>31</v>
      </c>
      <c r="C42" s="25"/>
      <c r="D42" s="25"/>
      <c r="F42" s="39" t="str">
        <f t="shared" ca="1" si="1"/>
        <v>The errors made in this return are not required to be reported as it is currently more than five years from the end of this accounting period.</v>
      </c>
      <c r="G42" s="5">
        <f t="shared" si="3"/>
        <v>0</v>
      </c>
      <c r="H42" s="5">
        <f>SUM(G12:G42)</f>
        <v>0</v>
      </c>
      <c r="I42" s="8" t="str">
        <f t="shared" si="4"/>
        <v>0</v>
      </c>
      <c r="J42" s="5" t="str">
        <f t="shared" si="0"/>
        <v/>
      </c>
      <c r="M42" s="5">
        <f t="shared" ca="1" si="2"/>
        <v>0</v>
      </c>
    </row>
    <row r="43" spans="2:13" ht="29.25" customHeight="1" x14ac:dyDescent="0.25">
      <c r="B43" s="6">
        <v>32</v>
      </c>
      <c r="C43" s="25"/>
      <c r="D43" s="25"/>
      <c r="F43" s="39" t="str">
        <f t="shared" ca="1" si="1"/>
        <v>The errors made in this return are not required to be reported as it is currently more than five years from the end of this accounting period.</v>
      </c>
      <c r="G43" s="5">
        <f t="shared" si="3"/>
        <v>0</v>
      </c>
      <c r="H43" s="5">
        <f>SUM(G12:G43)</f>
        <v>0</v>
      </c>
      <c r="I43" s="8" t="str">
        <f t="shared" si="4"/>
        <v>0</v>
      </c>
      <c r="J43" s="5" t="str">
        <f t="shared" si="0"/>
        <v/>
      </c>
      <c r="M43" s="5">
        <f t="shared" ca="1" si="2"/>
        <v>0</v>
      </c>
    </row>
    <row r="44" spans="2:13" ht="29.25" customHeight="1" x14ac:dyDescent="0.25">
      <c r="B44" s="6">
        <v>33</v>
      </c>
      <c r="C44" s="25"/>
      <c r="D44" s="25"/>
      <c r="F44" s="39" t="str">
        <f t="shared" ref="F44:F71" ca="1" si="5">IF(AND(YEAR(EDATE(D44,60))=YEAR($D$8),MONTH(EDATE(D44,60))=MONTH($D$8)),"",IF($D$8&lt;EDATE(D44,60),"","The errors made in this return are not required to be reported as it is currently more than five years from the end of this accounting period."))</f>
        <v>The errors made in this return are not required to be reported as it is currently more than five years from the end of this accounting period.</v>
      </c>
      <c r="G44" s="5">
        <f t="shared" si="3"/>
        <v>0</v>
      </c>
      <c r="H44" s="5">
        <f>SUM(G12:G44)</f>
        <v>0</v>
      </c>
      <c r="I44" s="8" t="str">
        <f t="shared" si="4"/>
        <v>0</v>
      </c>
      <c r="J44" s="5" t="str">
        <f t="shared" ref="J44:J71" si="6">IF(D44="","",I44)</f>
        <v/>
      </c>
      <c r="M44" s="5">
        <f t="shared" ref="M44:M71" ca="1" si="7">IF(AND(YEAR(EDATE(D44,60))=YEAR($D$8),MONTH(EDATE(D44,60))=MONTH($D$8)),1,IF($D$8&lt;EDATE(D44,60),1,0))</f>
        <v>0</v>
      </c>
    </row>
    <row r="45" spans="2:13" ht="29.25" customHeight="1" x14ac:dyDescent="0.25">
      <c r="B45" s="6">
        <v>34</v>
      </c>
      <c r="C45" s="25"/>
      <c r="D45" s="25"/>
      <c r="F45" s="39" t="str">
        <f t="shared" ca="1" si="5"/>
        <v>The errors made in this return are not required to be reported as it is currently more than five years from the end of this accounting period.</v>
      </c>
      <c r="G45" s="5">
        <f t="shared" si="3"/>
        <v>0</v>
      </c>
      <c r="H45" s="5">
        <f>SUM(G12:G45)</f>
        <v>0</v>
      </c>
      <c r="I45" s="8" t="str">
        <f t="shared" si="4"/>
        <v>0</v>
      </c>
      <c r="J45" s="5" t="str">
        <f t="shared" si="6"/>
        <v/>
      </c>
      <c r="M45" s="5">
        <f t="shared" ca="1" si="7"/>
        <v>0</v>
      </c>
    </row>
    <row r="46" spans="2:13" ht="29.25" customHeight="1" x14ac:dyDescent="0.25">
      <c r="B46" s="6">
        <v>35</v>
      </c>
      <c r="C46" s="25"/>
      <c r="D46" s="25"/>
      <c r="F46" s="39" t="str">
        <f t="shared" ca="1" si="5"/>
        <v>The errors made in this return are not required to be reported as it is currently more than five years from the end of this accounting period.</v>
      </c>
      <c r="G46" s="5">
        <f t="shared" si="3"/>
        <v>0</v>
      </c>
      <c r="H46" s="5">
        <f>SUM(G12:G46)</f>
        <v>0</v>
      </c>
      <c r="I46" s="8" t="str">
        <f t="shared" si="4"/>
        <v>0</v>
      </c>
      <c r="J46" s="5" t="str">
        <f t="shared" si="6"/>
        <v/>
      </c>
      <c r="M46" s="5">
        <f t="shared" ca="1" si="7"/>
        <v>0</v>
      </c>
    </row>
    <row r="47" spans="2:13" ht="29.25" customHeight="1" x14ac:dyDescent="0.25">
      <c r="B47" s="6">
        <v>36</v>
      </c>
      <c r="C47" s="25"/>
      <c r="D47" s="25"/>
      <c r="F47" s="39" t="str">
        <f t="shared" ca="1" si="5"/>
        <v>The errors made in this return are not required to be reported as it is currently more than five years from the end of this accounting period.</v>
      </c>
      <c r="G47" s="5">
        <f t="shared" si="3"/>
        <v>0</v>
      </c>
      <c r="H47" s="5">
        <f>SUM(G12:G47)</f>
        <v>0</v>
      </c>
      <c r="I47" s="8" t="str">
        <f t="shared" si="4"/>
        <v>0</v>
      </c>
      <c r="J47" s="5" t="str">
        <f t="shared" si="6"/>
        <v/>
      </c>
      <c r="M47" s="5">
        <f t="shared" ca="1" si="7"/>
        <v>0</v>
      </c>
    </row>
    <row r="48" spans="2:13" ht="29.25" customHeight="1" x14ac:dyDescent="0.25">
      <c r="B48" s="6">
        <v>37</v>
      </c>
      <c r="C48" s="25"/>
      <c r="D48" s="25"/>
      <c r="F48" s="39" t="str">
        <f t="shared" ca="1" si="5"/>
        <v>The errors made in this return are not required to be reported as it is currently more than five years from the end of this accounting period.</v>
      </c>
      <c r="G48" s="5">
        <f t="shared" si="3"/>
        <v>0</v>
      </c>
      <c r="H48" s="5">
        <f>SUM(G12:G48)</f>
        <v>0</v>
      </c>
      <c r="I48" s="8" t="str">
        <f t="shared" si="4"/>
        <v>0</v>
      </c>
      <c r="J48" s="5" t="str">
        <f t="shared" si="6"/>
        <v/>
      </c>
      <c r="M48" s="5">
        <f t="shared" ca="1" si="7"/>
        <v>0</v>
      </c>
    </row>
    <row r="49" spans="2:13" ht="29.25" customHeight="1" x14ac:dyDescent="0.25">
      <c r="B49" s="6">
        <v>38</v>
      </c>
      <c r="C49" s="25"/>
      <c r="D49" s="25"/>
      <c r="F49" s="39" t="str">
        <f t="shared" ca="1" si="5"/>
        <v>The errors made in this return are not required to be reported as it is currently more than five years from the end of this accounting period.</v>
      </c>
      <c r="G49" s="5">
        <f t="shared" si="3"/>
        <v>0</v>
      </c>
      <c r="H49" s="5">
        <f>SUM(G12:G49)</f>
        <v>0</v>
      </c>
      <c r="I49" s="8" t="str">
        <f t="shared" si="4"/>
        <v>0</v>
      </c>
      <c r="J49" s="5" t="str">
        <f t="shared" si="6"/>
        <v/>
      </c>
      <c r="M49" s="5">
        <f t="shared" ca="1" si="7"/>
        <v>0</v>
      </c>
    </row>
    <row r="50" spans="2:13" ht="29.25" customHeight="1" x14ac:dyDescent="0.25">
      <c r="B50" s="6">
        <v>39</v>
      </c>
      <c r="C50" s="25"/>
      <c r="D50" s="25"/>
      <c r="F50" s="39" t="str">
        <f t="shared" ca="1" si="5"/>
        <v>The errors made in this return are not required to be reported as it is currently more than five years from the end of this accounting period.</v>
      </c>
      <c r="G50" s="5">
        <f t="shared" si="3"/>
        <v>0</v>
      </c>
      <c r="H50" s="5">
        <f>SUM(G12:G50)</f>
        <v>0</v>
      </c>
      <c r="I50" s="8" t="str">
        <f t="shared" si="4"/>
        <v>0</v>
      </c>
      <c r="J50" s="5" t="str">
        <f t="shared" si="6"/>
        <v/>
      </c>
      <c r="M50" s="5">
        <f t="shared" ca="1" si="7"/>
        <v>0</v>
      </c>
    </row>
    <row r="51" spans="2:13" ht="29.25" customHeight="1" x14ac:dyDescent="0.25">
      <c r="B51" s="6">
        <v>40</v>
      </c>
      <c r="C51" s="25"/>
      <c r="D51" s="25"/>
      <c r="F51" s="39" t="str">
        <f t="shared" ca="1" si="5"/>
        <v>The errors made in this return are not required to be reported as it is currently more than five years from the end of this accounting period.</v>
      </c>
      <c r="G51" s="5">
        <f t="shared" si="3"/>
        <v>0</v>
      </c>
      <c r="H51" s="5">
        <f>SUM(G12:G51)</f>
        <v>0</v>
      </c>
      <c r="I51" s="8" t="str">
        <f t="shared" si="4"/>
        <v>0</v>
      </c>
      <c r="J51" s="5" t="str">
        <f t="shared" si="6"/>
        <v/>
      </c>
      <c r="M51" s="5">
        <f t="shared" ca="1" si="7"/>
        <v>0</v>
      </c>
    </row>
    <row r="52" spans="2:13" ht="29.25" customHeight="1" x14ac:dyDescent="0.25">
      <c r="B52" s="6">
        <v>41</v>
      </c>
      <c r="C52" s="25"/>
      <c r="D52" s="25"/>
      <c r="F52" s="39" t="str">
        <f t="shared" ca="1" si="5"/>
        <v>The errors made in this return are not required to be reported as it is currently more than five years from the end of this accounting period.</v>
      </c>
      <c r="G52" s="5">
        <f t="shared" si="3"/>
        <v>0</v>
      </c>
      <c r="H52" s="5">
        <f>SUM(G12:G52)</f>
        <v>0</v>
      </c>
      <c r="I52" s="8" t="str">
        <f t="shared" si="4"/>
        <v>0</v>
      </c>
      <c r="J52" s="5" t="str">
        <f t="shared" si="6"/>
        <v/>
      </c>
      <c r="M52" s="5">
        <f t="shared" ca="1" si="7"/>
        <v>0</v>
      </c>
    </row>
    <row r="53" spans="2:13" ht="29.25" customHeight="1" x14ac:dyDescent="0.25">
      <c r="B53" s="6">
        <v>42</v>
      </c>
      <c r="C53" s="25"/>
      <c r="D53" s="25"/>
      <c r="F53" s="39" t="str">
        <f t="shared" ca="1" si="5"/>
        <v>The errors made in this return are not required to be reported as it is currently more than five years from the end of this accounting period.</v>
      </c>
      <c r="G53" s="5">
        <f t="shared" si="3"/>
        <v>0</v>
      </c>
      <c r="H53" s="5">
        <f>SUM(G12:G53)</f>
        <v>0</v>
      </c>
      <c r="I53" s="8" t="str">
        <f t="shared" si="4"/>
        <v>0</v>
      </c>
      <c r="J53" s="5" t="str">
        <f t="shared" si="6"/>
        <v/>
      </c>
      <c r="M53" s="5">
        <f t="shared" ca="1" si="7"/>
        <v>0</v>
      </c>
    </row>
    <row r="54" spans="2:13" ht="29.25" customHeight="1" x14ac:dyDescent="0.25">
      <c r="B54" s="6">
        <v>43</v>
      </c>
      <c r="C54" s="25"/>
      <c r="D54" s="25"/>
      <c r="F54" s="39" t="str">
        <f t="shared" ca="1" si="5"/>
        <v>The errors made in this return are not required to be reported as it is currently more than five years from the end of this accounting period.</v>
      </c>
      <c r="G54" s="5">
        <f t="shared" si="3"/>
        <v>0</v>
      </c>
      <c r="H54" s="5">
        <f>SUM(G12:G54)</f>
        <v>0</v>
      </c>
      <c r="I54" s="8" t="str">
        <f t="shared" si="4"/>
        <v>0</v>
      </c>
      <c r="J54" s="5" t="str">
        <f t="shared" si="6"/>
        <v/>
      </c>
      <c r="M54" s="5">
        <f t="shared" ca="1" si="7"/>
        <v>0</v>
      </c>
    </row>
    <row r="55" spans="2:13" ht="29.25" customHeight="1" x14ac:dyDescent="0.25">
      <c r="B55" s="6">
        <v>44</v>
      </c>
      <c r="C55" s="25"/>
      <c r="D55" s="25"/>
      <c r="F55" s="39" t="str">
        <f t="shared" ca="1" si="5"/>
        <v>The errors made in this return are not required to be reported as it is currently more than five years from the end of this accounting period.</v>
      </c>
      <c r="G55" s="5">
        <f t="shared" si="3"/>
        <v>0</v>
      </c>
      <c r="H55" s="5">
        <f>SUM(G12:G55)</f>
        <v>0</v>
      </c>
      <c r="I55" s="8" t="str">
        <f t="shared" si="4"/>
        <v>0</v>
      </c>
      <c r="J55" s="5" t="str">
        <f t="shared" si="6"/>
        <v/>
      </c>
      <c r="M55" s="5">
        <f t="shared" ca="1" si="7"/>
        <v>0</v>
      </c>
    </row>
    <row r="56" spans="2:13" ht="29.25" customHeight="1" x14ac:dyDescent="0.25">
      <c r="B56" s="6">
        <v>45</v>
      </c>
      <c r="C56" s="25"/>
      <c r="D56" s="25"/>
      <c r="F56" s="39" t="str">
        <f t="shared" ca="1" si="5"/>
        <v>The errors made in this return are not required to be reported as it is currently more than five years from the end of this accounting period.</v>
      </c>
      <c r="G56" s="5">
        <f t="shared" si="3"/>
        <v>0</v>
      </c>
      <c r="H56" s="5">
        <f>SUM(G12:G56)</f>
        <v>0</v>
      </c>
      <c r="I56" s="8" t="str">
        <f t="shared" si="4"/>
        <v>0</v>
      </c>
      <c r="J56" s="5" t="str">
        <f t="shared" si="6"/>
        <v/>
      </c>
      <c r="M56" s="5">
        <f t="shared" ca="1" si="7"/>
        <v>0</v>
      </c>
    </row>
    <row r="57" spans="2:13" ht="29.25" customHeight="1" x14ac:dyDescent="0.25">
      <c r="B57" s="6">
        <v>46</v>
      </c>
      <c r="C57" s="25"/>
      <c r="D57" s="25"/>
      <c r="F57" s="39" t="str">
        <f t="shared" ca="1" si="5"/>
        <v>The errors made in this return are not required to be reported as it is currently more than five years from the end of this accounting period.</v>
      </c>
      <c r="G57" s="5">
        <f t="shared" si="3"/>
        <v>0</v>
      </c>
      <c r="H57" s="5">
        <f>SUM(G12:G57)</f>
        <v>0</v>
      </c>
      <c r="I57" s="8" t="str">
        <f t="shared" si="4"/>
        <v>0</v>
      </c>
      <c r="J57" s="5" t="str">
        <f t="shared" si="6"/>
        <v/>
      </c>
      <c r="M57" s="5">
        <f t="shared" ca="1" si="7"/>
        <v>0</v>
      </c>
    </row>
    <row r="58" spans="2:13" ht="29.25" customHeight="1" x14ac:dyDescent="0.25">
      <c r="B58" s="6">
        <v>47</v>
      </c>
      <c r="C58" s="25"/>
      <c r="D58" s="25"/>
      <c r="F58" s="39" t="str">
        <f t="shared" ca="1" si="5"/>
        <v>The errors made in this return are not required to be reported as it is currently more than five years from the end of this accounting period.</v>
      </c>
      <c r="G58" s="5">
        <f t="shared" si="3"/>
        <v>0</v>
      </c>
      <c r="H58" s="5">
        <f>SUM(G12:G58)</f>
        <v>0</v>
      </c>
      <c r="I58" s="8" t="str">
        <f t="shared" si="4"/>
        <v>0</v>
      </c>
      <c r="J58" s="5" t="str">
        <f t="shared" si="6"/>
        <v/>
      </c>
      <c r="M58" s="5">
        <f t="shared" ca="1" si="7"/>
        <v>0</v>
      </c>
    </row>
    <row r="59" spans="2:13" ht="29.25" customHeight="1" x14ac:dyDescent="0.25">
      <c r="B59" s="6">
        <v>48</v>
      </c>
      <c r="C59" s="25"/>
      <c r="D59" s="25"/>
      <c r="F59" s="39" t="str">
        <f t="shared" ca="1" si="5"/>
        <v>The errors made in this return are not required to be reported as it is currently more than five years from the end of this accounting period.</v>
      </c>
      <c r="G59" s="5">
        <f t="shared" si="3"/>
        <v>0</v>
      </c>
      <c r="H59" s="5">
        <f>SUM(G12:G59)</f>
        <v>0</v>
      </c>
      <c r="I59" s="8" t="str">
        <f t="shared" si="4"/>
        <v>0</v>
      </c>
      <c r="J59" s="5" t="str">
        <f t="shared" si="6"/>
        <v/>
      </c>
      <c r="M59" s="5">
        <f t="shared" ca="1" si="7"/>
        <v>0</v>
      </c>
    </row>
    <row r="60" spans="2:13" ht="29.25" customHeight="1" x14ac:dyDescent="0.25">
      <c r="B60" s="6">
        <v>49</v>
      </c>
      <c r="C60" s="25"/>
      <c r="D60" s="25"/>
      <c r="F60" s="39" t="str">
        <f t="shared" ca="1" si="5"/>
        <v>The errors made in this return are not required to be reported as it is currently more than five years from the end of this accounting period.</v>
      </c>
      <c r="G60" s="5">
        <f t="shared" si="3"/>
        <v>0</v>
      </c>
      <c r="H60" s="5">
        <f>SUM(G12:G60)</f>
        <v>0</v>
      </c>
      <c r="I60" s="8" t="str">
        <f t="shared" si="4"/>
        <v>0</v>
      </c>
      <c r="J60" s="5" t="str">
        <f t="shared" si="6"/>
        <v/>
      </c>
      <c r="M60" s="5">
        <f t="shared" ca="1" si="7"/>
        <v>0</v>
      </c>
    </row>
    <row r="61" spans="2:13" ht="29.25" customHeight="1" x14ac:dyDescent="0.25">
      <c r="B61" s="6">
        <v>50</v>
      </c>
      <c r="C61" s="25"/>
      <c r="D61" s="25"/>
      <c r="F61" s="39" t="str">
        <f t="shared" ca="1" si="5"/>
        <v>The errors made in this return are not required to be reported as it is currently more than five years from the end of this accounting period.</v>
      </c>
      <c r="G61" s="5">
        <f t="shared" si="3"/>
        <v>0</v>
      </c>
      <c r="H61" s="5">
        <f>SUM(G12:G61)</f>
        <v>0</v>
      </c>
      <c r="I61" s="8" t="str">
        <f t="shared" si="4"/>
        <v>0</v>
      </c>
      <c r="J61" s="5" t="str">
        <f t="shared" si="6"/>
        <v/>
      </c>
      <c r="M61" s="5">
        <f t="shared" ca="1" si="7"/>
        <v>0</v>
      </c>
    </row>
    <row r="62" spans="2:13" ht="29.25" customHeight="1" x14ac:dyDescent="0.25">
      <c r="B62" s="6">
        <v>51</v>
      </c>
      <c r="C62" s="25"/>
      <c r="D62" s="25"/>
      <c r="F62" s="39" t="str">
        <f t="shared" ca="1" si="5"/>
        <v>The errors made in this return are not required to be reported as it is currently more than five years from the end of this accounting period.</v>
      </c>
      <c r="G62" s="5">
        <f t="shared" si="3"/>
        <v>0</v>
      </c>
      <c r="H62" s="5">
        <f>SUM(G12:G62)</f>
        <v>0</v>
      </c>
      <c r="I62" s="8" t="str">
        <f t="shared" si="4"/>
        <v>0</v>
      </c>
      <c r="J62" s="5" t="str">
        <f t="shared" si="6"/>
        <v/>
      </c>
      <c r="M62" s="5">
        <f t="shared" ca="1" si="7"/>
        <v>0</v>
      </c>
    </row>
    <row r="63" spans="2:13" ht="29.25" customHeight="1" x14ac:dyDescent="0.25">
      <c r="B63" s="6">
        <v>52</v>
      </c>
      <c r="C63" s="25"/>
      <c r="D63" s="25"/>
      <c r="F63" s="39" t="str">
        <f t="shared" ca="1" si="5"/>
        <v>The errors made in this return are not required to be reported as it is currently more than five years from the end of this accounting period.</v>
      </c>
      <c r="G63" s="5">
        <f t="shared" si="3"/>
        <v>0</v>
      </c>
      <c r="H63" s="5">
        <f>SUM(G12:G63)</f>
        <v>0</v>
      </c>
      <c r="I63" s="8" t="str">
        <f t="shared" si="4"/>
        <v>0</v>
      </c>
      <c r="J63" s="5" t="str">
        <f t="shared" si="6"/>
        <v/>
      </c>
      <c r="M63" s="5">
        <f t="shared" ca="1" si="7"/>
        <v>0</v>
      </c>
    </row>
    <row r="64" spans="2:13" ht="29.25" customHeight="1" x14ac:dyDescent="0.25">
      <c r="B64" s="6">
        <v>53</v>
      </c>
      <c r="C64" s="25"/>
      <c r="D64" s="25"/>
      <c r="F64" s="39" t="str">
        <f t="shared" ca="1" si="5"/>
        <v>The errors made in this return are not required to be reported as it is currently more than five years from the end of this accounting period.</v>
      </c>
      <c r="G64" s="5">
        <f t="shared" si="3"/>
        <v>0</v>
      </c>
      <c r="H64" s="5">
        <f>SUM(G12:G64)</f>
        <v>0</v>
      </c>
      <c r="I64" s="8" t="str">
        <f t="shared" si="4"/>
        <v>0</v>
      </c>
      <c r="J64" s="5" t="str">
        <f t="shared" si="6"/>
        <v/>
      </c>
      <c r="M64" s="5">
        <f t="shared" ca="1" si="7"/>
        <v>0</v>
      </c>
    </row>
    <row r="65" spans="2:13" ht="29.25" customHeight="1" x14ac:dyDescent="0.25">
      <c r="B65" s="6">
        <v>54</v>
      </c>
      <c r="C65" s="25"/>
      <c r="D65" s="25"/>
      <c r="F65" s="39" t="str">
        <f t="shared" ca="1" si="5"/>
        <v>The errors made in this return are not required to be reported as it is currently more than five years from the end of this accounting period.</v>
      </c>
      <c r="G65" s="5">
        <f t="shared" si="3"/>
        <v>0</v>
      </c>
      <c r="H65" s="5">
        <f>SUM(G12:G65)</f>
        <v>0</v>
      </c>
      <c r="I65" s="8" t="str">
        <f t="shared" si="4"/>
        <v>0</v>
      </c>
      <c r="J65" s="5" t="str">
        <f t="shared" si="6"/>
        <v/>
      </c>
      <c r="M65" s="5">
        <f t="shared" ca="1" si="7"/>
        <v>0</v>
      </c>
    </row>
    <row r="66" spans="2:13" ht="29.25" customHeight="1" x14ac:dyDescent="0.25">
      <c r="B66" s="6">
        <v>55</v>
      </c>
      <c r="C66" s="25"/>
      <c r="D66" s="25"/>
      <c r="F66" s="39" t="str">
        <f t="shared" ca="1" si="5"/>
        <v>The errors made in this return are not required to be reported as it is currently more than five years from the end of this accounting period.</v>
      </c>
      <c r="G66" s="5">
        <f t="shared" si="3"/>
        <v>0</v>
      </c>
      <c r="H66" s="5">
        <f>SUM(G12:G66)</f>
        <v>0</v>
      </c>
      <c r="I66" s="8" t="str">
        <f t="shared" si="4"/>
        <v>0</v>
      </c>
      <c r="J66" s="5" t="str">
        <f t="shared" si="6"/>
        <v/>
      </c>
      <c r="M66" s="5">
        <f t="shared" ca="1" si="7"/>
        <v>0</v>
      </c>
    </row>
    <row r="67" spans="2:13" ht="29.25" customHeight="1" x14ac:dyDescent="0.25">
      <c r="B67" s="6">
        <v>56</v>
      </c>
      <c r="C67" s="25"/>
      <c r="D67" s="25"/>
      <c r="F67" s="39" t="str">
        <f t="shared" ca="1" si="5"/>
        <v>The errors made in this return are not required to be reported as it is currently more than five years from the end of this accounting period.</v>
      </c>
      <c r="G67" s="5">
        <f t="shared" si="3"/>
        <v>0</v>
      </c>
      <c r="H67" s="5">
        <f>SUM(G12:G67)</f>
        <v>0</v>
      </c>
      <c r="I67" s="8" t="str">
        <f t="shared" si="4"/>
        <v>0</v>
      </c>
      <c r="J67" s="5" t="str">
        <f t="shared" si="6"/>
        <v/>
      </c>
      <c r="M67" s="5">
        <f t="shared" ca="1" si="7"/>
        <v>0</v>
      </c>
    </row>
    <row r="68" spans="2:13" ht="29.25" customHeight="1" x14ac:dyDescent="0.25">
      <c r="B68" s="6">
        <v>57</v>
      </c>
      <c r="C68" s="25"/>
      <c r="D68" s="25"/>
      <c r="F68" s="39" t="str">
        <f t="shared" ca="1" si="5"/>
        <v>The errors made in this return are not required to be reported as it is currently more than five years from the end of this accounting period.</v>
      </c>
      <c r="G68" s="5">
        <f t="shared" si="3"/>
        <v>0</v>
      </c>
      <c r="H68" s="5">
        <f>SUM(G12:G68)</f>
        <v>0</v>
      </c>
      <c r="I68" s="8" t="str">
        <f t="shared" si="4"/>
        <v>0</v>
      </c>
      <c r="J68" s="5" t="str">
        <f t="shared" si="6"/>
        <v/>
      </c>
      <c r="M68" s="5">
        <f t="shared" ca="1" si="7"/>
        <v>0</v>
      </c>
    </row>
    <row r="69" spans="2:13" ht="29.25" customHeight="1" x14ac:dyDescent="0.25">
      <c r="B69" s="6">
        <v>58</v>
      </c>
      <c r="C69" s="25"/>
      <c r="D69" s="25"/>
      <c r="F69" s="39" t="str">
        <f t="shared" ca="1" si="5"/>
        <v>The errors made in this return are not required to be reported as it is currently more than five years from the end of this accounting period.</v>
      </c>
      <c r="G69" s="5">
        <f t="shared" si="3"/>
        <v>0</v>
      </c>
      <c r="H69" s="5">
        <f>SUM(G12:G69)</f>
        <v>0</v>
      </c>
      <c r="I69" s="8" t="str">
        <f t="shared" si="4"/>
        <v>0</v>
      </c>
      <c r="J69" s="5" t="str">
        <f t="shared" si="6"/>
        <v/>
      </c>
      <c r="M69" s="5">
        <f t="shared" ca="1" si="7"/>
        <v>0</v>
      </c>
    </row>
    <row r="70" spans="2:13" ht="29.25" customHeight="1" x14ac:dyDescent="0.25">
      <c r="B70" s="6">
        <v>59</v>
      </c>
      <c r="C70" s="25"/>
      <c r="D70" s="25"/>
      <c r="F70" s="39" t="str">
        <f t="shared" ca="1" si="5"/>
        <v>The errors made in this return are not required to be reported as it is currently more than five years from the end of this accounting period.</v>
      </c>
      <c r="G70" s="5">
        <f t="shared" si="3"/>
        <v>0</v>
      </c>
      <c r="H70" s="5">
        <f>SUM(G12:G70)</f>
        <v>0</v>
      </c>
      <c r="I70" s="8" t="str">
        <f t="shared" si="4"/>
        <v>0</v>
      </c>
      <c r="J70" s="5" t="str">
        <f t="shared" si="6"/>
        <v/>
      </c>
      <c r="M70" s="5">
        <f t="shared" ca="1" si="7"/>
        <v>0</v>
      </c>
    </row>
    <row r="71" spans="2:13" ht="29.25" customHeight="1" x14ac:dyDescent="0.25">
      <c r="B71" s="6">
        <v>60</v>
      </c>
      <c r="C71" s="25"/>
      <c r="D71" s="25"/>
      <c r="F71" s="39" t="str">
        <f t="shared" ca="1" si="5"/>
        <v>The errors made in this return are not required to be reported as it is currently more than five years from the end of this accounting period.</v>
      </c>
      <c r="G71" s="5">
        <f t="shared" si="3"/>
        <v>0</v>
      </c>
      <c r="H71" s="5">
        <f>SUM(G12:G71)</f>
        <v>0</v>
      </c>
      <c r="I71" s="8" t="str">
        <f t="shared" si="4"/>
        <v>0</v>
      </c>
      <c r="J71" s="5" t="str">
        <f t="shared" si="6"/>
        <v/>
      </c>
      <c r="M71" s="5">
        <f t="shared" ca="1" si="7"/>
        <v>0</v>
      </c>
    </row>
    <row r="72" spans="2:13" x14ac:dyDescent="0.25">
      <c r="B72" s="5"/>
    </row>
    <row r="73" spans="2:13" hidden="1" x14ac:dyDescent="0.25">
      <c r="B73" s="5"/>
    </row>
    <row r="74" spans="2:13" hidden="1" x14ac:dyDescent="0.25">
      <c r="B74" s="5"/>
    </row>
    <row r="75" spans="2:13" hidden="1" x14ac:dyDescent="0.25">
      <c r="B75" s="5"/>
    </row>
    <row r="76" spans="2:13" hidden="1" x14ac:dyDescent="0.25">
      <c r="B76" s="5"/>
    </row>
    <row r="77" spans="2:13" hidden="1" x14ac:dyDescent="0.25">
      <c r="B77" s="5"/>
    </row>
    <row r="78" spans="2:13" hidden="1" x14ac:dyDescent="0.25">
      <c r="B78" s="5"/>
    </row>
    <row r="79" spans="2:13" hidden="1" x14ac:dyDescent="0.25">
      <c r="B79" s="5"/>
    </row>
    <row r="80" spans="2:13" hidden="1" x14ac:dyDescent="0.25">
      <c r="B80" s="5"/>
    </row>
    <row r="81" spans="2:2" hidden="1" x14ac:dyDescent="0.25">
      <c r="B81" s="5"/>
    </row>
    <row r="82" spans="2:2" hidden="1" x14ac:dyDescent="0.25">
      <c r="B82" s="5"/>
    </row>
    <row r="83" spans="2:2" hidden="1" x14ac:dyDescent="0.25">
      <c r="B83" s="5"/>
    </row>
    <row r="84" spans="2:2" hidden="1" x14ac:dyDescent="0.25">
      <c r="B84" s="5"/>
    </row>
    <row r="85" spans="2:2" hidden="1" x14ac:dyDescent="0.25">
      <c r="B85" s="5"/>
    </row>
    <row r="86" spans="2:2" hidden="1" x14ac:dyDescent="0.25">
      <c r="B86" s="5"/>
    </row>
  </sheetData>
  <sheetProtection algorithmName="SHA-512" hashValue="c57HPYbrY5HG6SV0a+dETCdlRx6AkMWz//3pM6r77vxaleO8aeoRGv3hvuFp4ZizevSvNbjvXcFvR0TE6X3GeA==" saltValue="PRe+uw0DVc05drj7u7FnBA==" spinCount="100000" sheet="1" objects="1" scenarios="1" selectLockedCells="1"/>
  <mergeCells count="6">
    <mergeCell ref="B2:D3"/>
    <mergeCell ref="B8:C8"/>
    <mergeCell ref="B9:C9"/>
    <mergeCell ref="B5:C5"/>
    <mergeCell ref="B6:C6"/>
    <mergeCell ref="B7:D7"/>
  </mergeCells>
  <conditionalFormatting sqref="B12:B71">
    <cfRule type="expression" dxfId="51" priority="31">
      <formula>$D$9&gt;=$B12</formula>
    </cfRule>
  </conditionalFormatting>
  <conditionalFormatting sqref="C12:D71">
    <cfRule type="expression" dxfId="50" priority="3">
      <formula>$D$9&gt;=$B12</formula>
    </cfRule>
  </conditionalFormatting>
  <dataValidations count="5">
    <dataValidation type="custom" showErrorMessage="1" error="Please ensure that:_x000a__x000a_1) You key in the correct accounting period in ascending order and _x000a__x000a_2) The start of the standard accounting period entered is within 6 months from the end of the accounting period._x000a_" sqref="C12" xr:uid="{06BF105B-D945-4C25-AE20-F407C95A9DCA}">
      <formula1>AND(OR(C12&lt; NOW()),OR(C12&lt;=D12,D12=""), (YEAR($D12)-YEAR($C12))*12+MONTH($D12)-MONTH($C12)&lt;6)</formula1>
    </dataValidation>
    <dataValidation type="custom" showInputMessage="1" showErrorMessage="1" error="Please ensure that:_x000a__x000a_1) You key in the correct accounting period in ascending order and _x000a__x000a_2) The start of the standard accounting period entered is within 6 months from the end of the accounting period._x000a__x000a_" sqref="D13:D71" xr:uid="{CE3F0C39-3E3E-4E22-83D1-A937D35D6465}">
      <formula1>AND((YEAR($D13)-YEAR($C13))*12+MONTH($D13)-MONTH($C13)&lt;6)</formula1>
    </dataValidation>
    <dataValidation type="custom" showInputMessage="1" showErrorMessage="1" error="Please ensure that:_x000a__x000a_1) You key in the correct accounting period in ascending order and _x000a__x000a_2) The start of the standard accounting period entered is within 6 months from the end of the accounting period._x000a_" sqref="C13:C71" xr:uid="{E2B9FEB5-CB66-40C7-A39A-122F5925C9D6}">
      <formula1>AND(OR(C13&lt;= NOW()),OR(C13&gt;D12), OR(C13&lt;=D13,D13=""), OR(C13&gt;C12,C12=""),OR(C13&lt;C14,C14=""),(YEAR($D13)-YEAR($C13))*12+MONTH($D13)-MONTH($C13)&lt;6, D12&lt;&gt;"")</formula1>
    </dataValidation>
    <dataValidation type="whole" allowBlank="1" showInputMessage="1" showErrorMessage="1" prompt="Please change this field if you have made errors in more than one return." sqref="D9" xr:uid="{79376972-1AF5-4A95-89AA-295E7D9BFB39}">
      <formula1>1</formula1>
      <formula2>60</formula2>
    </dataValidation>
    <dataValidation type="custom" showInputMessage="1" showErrorMessage="1" error="Please ensure that:_x000a__x000a_1) You key in the correct accounting period in ascending order and _x000a__x000a_2) The start of the standard accounting period entered is within 6 months from the end of the accounting period._x000a_" prompt="The end date of the standard accounting period must be within 5 years of the current date. " sqref="D12" xr:uid="{AF0F244C-C07F-48D4-8152-9328E646373C}">
      <formula1>AND(OR(D12&lt;= NOW()), OR(D12&gt;=C12,C12=""),(YEAR($D12)-YEAR($C12))*12+MONTH($D12)-MONTH($C12)&lt;6,M12=1)</formula1>
    </dataValidation>
  </dataValidations>
  <printOptions horizontalCentered="1" verticalCentered="1"/>
  <pageMargins left="0.7" right="0.7" top="0.75" bottom="0.75" header="0.3" footer="0.3"/>
  <pageSetup paperSize="9" scale="78"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56F41-781C-4A5E-87CB-407BD2892F24}">
  <sheetPr codeName="Sheet2">
    <pageSetUpPr fitToPage="1"/>
  </sheetPr>
  <dimension ref="A1:IU419"/>
  <sheetViews>
    <sheetView showGridLines="0" zoomScaleNormal="100" workbookViewId="0">
      <selection activeCell="D14" sqref="D14"/>
    </sheetView>
  </sheetViews>
  <sheetFormatPr defaultColWidth="0" defaultRowHeight="14.25" zeroHeight="1" x14ac:dyDescent="0.2"/>
  <cols>
    <col min="1" max="2" width="4.5703125" style="5" customWidth="1"/>
    <col min="3" max="3" width="114.7109375" style="5" customWidth="1"/>
    <col min="4" max="5" width="26.5703125" style="5" customWidth="1"/>
    <col min="6" max="6" width="26.5703125" style="7" customWidth="1"/>
    <col min="7" max="8" width="26.5703125" style="5" customWidth="1"/>
    <col min="9" max="9" width="26.5703125" style="7" customWidth="1"/>
    <col min="10" max="11" width="26.5703125" style="5" customWidth="1"/>
    <col min="12" max="12" width="3" style="5" customWidth="1"/>
    <col min="13" max="13" width="9.140625" style="4" hidden="1" customWidth="1"/>
    <col min="14" max="249" width="9.140625" style="5" hidden="1" customWidth="1"/>
    <col min="250" max="250" width="0.140625" style="5" hidden="1" customWidth="1"/>
    <col min="251" max="255" width="1.7109375" style="5" hidden="1" customWidth="1"/>
    <col min="256" max="16384" width="5.28515625" style="5" hidden="1"/>
  </cols>
  <sheetData>
    <row r="1" spans="2:13" x14ac:dyDescent="0.2"/>
    <row r="2" spans="2:13" ht="14.25" customHeight="1" x14ac:dyDescent="0.2">
      <c r="B2" s="170" t="s">
        <v>14</v>
      </c>
      <c r="C2" s="170"/>
      <c r="D2" s="170"/>
      <c r="E2" s="170"/>
      <c r="F2" s="170"/>
      <c r="G2" s="170"/>
      <c r="H2" s="170"/>
      <c r="I2" s="170"/>
      <c r="J2" s="170"/>
      <c r="K2" s="170"/>
    </row>
    <row r="3" spans="2:13" ht="14.25" customHeight="1" x14ac:dyDescent="0.2">
      <c r="B3" s="170"/>
      <c r="C3" s="170"/>
      <c r="D3" s="170"/>
      <c r="E3" s="170"/>
      <c r="F3" s="170"/>
      <c r="G3" s="170"/>
      <c r="H3" s="170"/>
      <c r="I3" s="170"/>
      <c r="J3" s="170"/>
      <c r="K3" s="170"/>
    </row>
    <row r="4" spans="2:13" x14ac:dyDescent="0.2"/>
    <row r="5" spans="2:13" x14ac:dyDescent="0.2">
      <c r="B5" s="176" t="str">
        <f>'Basic Information'!B5</f>
        <v>Business Name:</v>
      </c>
      <c r="C5" s="177"/>
      <c r="D5" s="179" t="str">
        <f>IF('Basic Information'!D5=0,"",'Basic Information'!D5)</f>
        <v/>
      </c>
      <c r="E5" s="179"/>
      <c r="F5" s="179"/>
      <c r="G5" s="179"/>
    </row>
    <row r="6" spans="2:13" x14ac:dyDescent="0.2">
      <c r="B6" s="176" t="str">
        <f>'Basic Information'!B6</f>
        <v>UEN/ GST-Registration no.:</v>
      </c>
      <c r="C6" s="177"/>
      <c r="D6" s="180" t="str">
        <f>IF('Basic Information'!D6=0,"",'Basic Information'!D6)</f>
        <v/>
      </c>
      <c r="E6" s="180"/>
      <c r="F6" s="180"/>
      <c r="G6" s="180"/>
    </row>
    <row r="7" spans="2:13" ht="102" customHeight="1" x14ac:dyDescent="0.2">
      <c r="B7" s="178" t="s">
        <v>15</v>
      </c>
      <c r="C7" s="178"/>
      <c r="D7" s="178"/>
      <c r="E7" s="178"/>
      <c r="F7" s="178"/>
      <c r="G7" s="178"/>
      <c r="H7" s="178"/>
      <c r="I7" s="178"/>
      <c r="L7" s="4"/>
      <c r="M7" s="5"/>
    </row>
    <row r="8" spans="2:13" ht="30.75" customHeight="1" x14ac:dyDescent="0.2">
      <c r="C8" s="32"/>
      <c r="D8" s="32"/>
      <c r="E8" s="32"/>
      <c r="F8" s="32"/>
      <c r="G8" s="32"/>
      <c r="H8" s="32"/>
      <c r="I8" s="32"/>
      <c r="J8" s="32"/>
    </row>
    <row r="9" spans="2:13" ht="30.75" customHeight="1" x14ac:dyDescent="0.2">
      <c r="C9" s="32"/>
      <c r="D9" s="32"/>
      <c r="E9" s="32"/>
      <c r="F9" s="32"/>
      <c r="G9" s="32"/>
      <c r="H9" s="32"/>
      <c r="I9" s="32"/>
      <c r="J9" s="32"/>
    </row>
    <row r="10" spans="2:13" ht="33" customHeight="1" thickBot="1" x14ac:dyDescent="0.4">
      <c r="B10" s="181" t="s">
        <v>16</v>
      </c>
      <c r="C10" s="181"/>
      <c r="D10" s="33">
        <f>'Basic Information'!D9</f>
        <v>0</v>
      </c>
      <c r="E10" s="34"/>
      <c r="F10" s="35"/>
      <c r="G10" s="34"/>
      <c r="H10" s="34"/>
    </row>
    <row r="11" spans="2:13" s="4" customFormat="1" ht="16.5" customHeight="1" thickTop="1" x14ac:dyDescent="0.2">
      <c r="B11" s="5"/>
      <c r="C11" s="24">
        <f>'Basic Information'!D9</f>
        <v>0</v>
      </c>
      <c r="D11" s="42">
        <f>'Basic Information'!B12</f>
        <v>1</v>
      </c>
      <c r="E11" s="42">
        <f>+D11</f>
        <v>1</v>
      </c>
      <c r="F11" s="42">
        <f>'Basic Information'!B13</f>
        <v>2</v>
      </c>
      <c r="G11" s="42">
        <f>+F11</f>
        <v>2</v>
      </c>
      <c r="H11" s="42">
        <f>'Basic Information'!B14</f>
        <v>3</v>
      </c>
      <c r="I11" s="42">
        <f>+H11</f>
        <v>3</v>
      </c>
      <c r="J11" s="42">
        <f>'Basic Information'!B15</f>
        <v>4</v>
      </c>
      <c r="K11" s="42">
        <f>+J11</f>
        <v>4</v>
      </c>
    </row>
    <row r="12" spans="2:13" s="36" customFormat="1" ht="20.100000000000001" customHeight="1" x14ac:dyDescent="0.25">
      <c r="B12" s="174" t="s">
        <v>17</v>
      </c>
      <c r="C12" s="124" t="s">
        <v>18</v>
      </c>
      <c r="D12" s="171" t="str">
        <f>TEXT('Basic Information'!C12,"dd mmm yyyy")&amp;" to "&amp;TEXT('Basic Information'!D12,"dd mmm yyyy")</f>
        <v>00 Jan 1900 to 00 Jan 1900</v>
      </c>
      <c r="E12" s="171"/>
      <c r="F12" s="171" t="str">
        <f>TEXT('Basic Information'!C13,"dd mmm yyyy")&amp;" to "&amp;TEXT('Basic Information'!D13,"dd mmm yyyy")</f>
        <v>00 Jan 1900 to 00 Jan 1900</v>
      </c>
      <c r="G12" s="171"/>
      <c r="H12" s="171" t="str">
        <f>TEXT('Basic Information'!C14,"dd mmm yyyy")&amp;" to "&amp;TEXT('Basic Information'!D14,"dd mmm yyyy")</f>
        <v>00 Jan 1900 to 00 Jan 1900</v>
      </c>
      <c r="I12" s="171"/>
      <c r="J12" s="171" t="str">
        <f>TEXT('Basic Information'!C15,"dd mmm yyyy")&amp;" to "&amp;TEXT('Basic Information'!D15,"dd mmm yyyy")</f>
        <v>00 Jan 1900 to 00 Jan 1900</v>
      </c>
      <c r="K12" s="171"/>
      <c r="M12" s="53"/>
    </row>
    <row r="13" spans="2:13" s="7" customFormat="1" ht="20.100000000000001" customHeight="1" x14ac:dyDescent="0.2">
      <c r="B13" s="175"/>
      <c r="C13" s="72"/>
      <c r="D13" s="133" t="s">
        <v>19</v>
      </c>
      <c r="E13" s="133" t="s">
        <v>20</v>
      </c>
      <c r="F13" s="133" t="s">
        <v>19</v>
      </c>
      <c r="G13" s="133" t="s">
        <v>20</v>
      </c>
      <c r="H13" s="133" t="s">
        <v>19</v>
      </c>
      <c r="I13" s="133" t="s">
        <v>20</v>
      </c>
      <c r="J13" s="133" t="s">
        <v>19</v>
      </c>
      <c r="K13" s="133" t="s">
        <v>20</v>
      </c>
      <c r="M13" s="9"/>
    </row>
    <row r="14" spans="2:13" ht="20.100000000000001" customHeight="1" x14ac:dyDescent="0.2">
      <c r="B14" s="109">
        <v>1</v>
      </c>
      <c r="C14" s="73" t="s">
        <v>21</v>
      </c>
      <c r="D14" s="119"/>
      <c r="E14" s="119"/>
      <c r="F14" s="119"/>
      <c r="G14" s="119"/>
      <c r="H14" s="119"/>
      <c r="I14" s="119"/>
      <c r="J14" s="119"/>
      <c r="K14" s="119"/>
    </row>
    <row r="15" spans="2:13" ht="20.100000000000001" customHeight="1" x14ac:dyDescent="0.2">
      <c r="B15" s="109">
        <v>2</v>
      </c>
      <c r="C15" s="73" t="s">
        <v>22</v>
      </c>
      <c r="D15" s="119"/>
      <c r="E15" s="119"/>
      <c r="F15" s="119"/>
      <c r="G15" s="119"/>
      <c r="H15" s="119"/>
      <c r="I15" s="119"/>
      <c r="J15" s="119"/>
      <c r="K15" s="119"/>
    </row>
    <row r="16" spans="2:13" ht="20.100000000000001" customHeight="1" x14ac:dyDescent="0.2">
      <c r="B16" s="109">
        <v>3</v>
      </c>
      <c r="C16" s="73" t="s">
        <v>23</v>
      </c>
      <c r="D16" s="119"/>
      <c r="E16" s="119"/>
      <c r="F16" s="119"/>
      <c r="G16" s="119"/>
      <c r="H16" s="119"/>
      <c r="I16" s="119"/>
      <c r="J16" s="119"/>
      <c r="K16" s="119"/>
    </row>
    <row r="17" spans="2:11" ht="20.100000000000001" customHeight="1" x14ac:dyDescent="0.2">
      <c r="B17" s="110">
        <v>4</v>
      </c>
      <c r="C17" s="139" t="s">
        <v>24</v>
      </c>
      <c r="D17" s="120">
        <f>SUM(D14:D16)</f>
        <v>0</v>
      </c>
      <c r="E17" s="120">
        <f t="shared" ref="E17:K17" si="0">SUM(E14:E16)</f>
        <v>0</v>
      </c>
      <c r="F17" s="120">
        <f t="shared" si="0"/>
        <v>0</v>
      </c>
      <c r="G17" s="120">
        <f t="shared" si="0"/>
        <v>0</v>
      </c>
      <c r="H17" s="120">
        <f t="shared" si="0"/>
        <v>0</v>
      </c>
      <c r="I17" s="120">
        <f t="shared" si="0"/>
        <v>0</v>
      </c>
      <c r="J17" s="120">
        <f t="shared" si="0"/>
        <v>0</v>
      </c>
      <c r="K17" s="120">
        <f t="shared" si="0"/>
        <v>0</v>
      </c>
    </row>
    <row r="18" spans="2:11" ht="20.100000000000001" customHeight="1" x14ac:dyDescent="0.2">
      <c r="B18" s="109">
        <v>5</v>
      </c>
      <c r="C18" s="73" t="s">
        <v>25</v>
      </c>
      <c r="D18" s="119"/>
      <c r="E18" s="119"/>
      <c r="F18" s="119"/>
      <c r="G18" s="119"/>
      <c r="H18" s="119"/>
      <c r="I18" s="119"/>
      <c r="J18" s="119"/>
      <c r="K18" s="119"/>
    </row>
    <row r="19" spans="2:11" ht="20.100000000000001" customHeight="1" x14ac:dyDescent="0.2">
      <c r="B19" s="109">
        <v>6</v>
      </c>
      <c r="C19" s="73" t="s">
        <v>26</v>
      </c>
      <c r="D19" s="121"/>
      <c r="E19" s="121"/>
      <c r="F19" s="121"/>
      <c r="G19" s="121"/>
      <c r="H19" s="121"/>
      <c r="I19" s="121"/>
      <c r="J19" s="121"/>
      <c r="K19" s="121"/>
    </row>
    <row r="20" spans="2:11" ht="20.100000000000001" customHeight="1" x14ac:dyDescent="0.2">
      <c r="B20" s="109">
        <v>7</v>
      </c>
      <c r="C20" s="73" t="s">
        <v>27</v>
      </c>
      <c r="D20" s="121"/>
      <c r="E20" s="121"/>
      <c r="F20" s="121"/>
      <c r="G20" s="121"/>
      <c r="H20" s="121"/>
      <c r="I20" s="121"/>
      <c r="J20" s="121"/>
      <c r="K20" s="121"/>
    </row>
    <row r="21" spans="2:11" ht="20.100000000000001" customHeight="1" x14ac:dyDescent="0.2">
      <c r="B21" s="110">
        <v>8</v>
      </c>
      <c r="C21" s="140" t="s">
        <v>28</v>
      </c>
      <c r="D21" s="123">
        <f t="shared" ref="D21:K21" si="1">D19-D20</f>
        <v>0</v>
      </c>
      <c r="E21" s="123">
        <f t="shared" si="1"/>
        <v>0</v>
      </c>
      <c r="F21" s="123">
        <f t="shared" si="1"/>
        <v>0</v>
      </c>
      <c r="G21" s="123">
        <f t="shared" si="1"/>
        <v>0</v>
      </c>
      <c r="H21" s="123">
        <f t="shared" si="1"/>
        <v>0</v>
      </c>
      <c r="I21" s="123">
        <f t="shared" si="1"/>
        <v>0</v>
      </c>
      <c r="J21" s="123">
        <f t="shared" si="1"/>
        <v>0</v>
      </c>
      <c r="K21" s="123">
        <f t="shared" si="1"/>
        <v>0</v>
      </c>
    </row>
    <row r="22" spans="2:11" ht="20.100000000000001" customHeight="1" x14ac:dyDescent="0.2">
      <c r="B22" s="109">
        <v>9</v>
      </c>
      <c r="C22" s="73" t="s">
        <v>29</v>
      </c>
      <c r="D22" s="119"/>
      <c r="E22" s="119"/>
      <c r="F22" s="119"/>
      <c r="G22" s="119"/>
      <c r="H22" s="119"/>
      <c r="I22" s="119"/>
      <c r="J22" s="119"/>
      <c r="K22" s="119"/>
    </row>
    <row r="23" spans="2:11" ht="57" x14ac:dyDescent="0.2">
      <c r="B23" s="109">
        <v>10</v>
      </c>
      <c r="C23" s="97" t="s">
        <v>30</v>
      </c>
      <c r="D23" s="121"/>
      <c r="E23" s="121"/>
      <c r="F23" s="121"/>
      <c r="G23" s="121"/>
      <c r="H23" s="121"/>
      <c r="I23" s="121"/>
      <c r="J23" s="121"/>
      <c r="K23" s="121"/>
    </row>
    <row r="24" spans="2:11" ht="57" x14ac:dyDescent="0.2">
      <c r="B24" s="109">
        <v>11</v>
      </c>
      <c r="C24" s="97" t="s">
        <v>31</v>
      </c>
      <c r="D24" s="121"/>
      <c r="E24" s="121"/>
      <c r="F24" s="121"/>
      <c r="G24" s="121"/>
      <c r="H24" s="121"/>
      <c r="I24" s="121"/>
      <c r="J24" s="121"/>
      <c r="K24" s="121"/>
    </row>
    <row r="25" spans="2:11" ht="57" x14ac:dyDescent="0.2">
      <c r="B25" s="124">
        <v>12</v>
      </c>
      <c r="C25" s="100" t="s">
        <v>32</v>
      </c>
      <c r="D25" s="173" t="s">
        <v>33</v>
      </c>
      <c r="E25" s="173"/>
      <c r="F25" s="173" t="s">
        <v>33</v>
      </c>
      <c r="G25" s="173"/>
      <c r="H25" s="173" t="s">
        <v>33</v>
      </c>
      <c r="I25" s="173"/>
      <c r="J25" s="173" t="s">
        <v>33</v>
      </c>
      <c r="K25" s="173"/>
    </row>
    <row r="26" spans="2:11" ht="20.100000000000001" customHeight="1" x14ac:dyDescent="0.2">
      <c r="B26" s="109">
        <v>13</v>
      </c>
      <c r="C26" s="73" t="s">
        <v>34</v>
      </c>
      <c r="D26" s="119"/>
      <c r="E26" s="119"/>
      <c r="F26" s="119"/>
      <c r="G26" s="119"/>
      <c r="H26" s="119"/>
      <c r="I26" s="119"/>
      <c r="J26" s="119"/>
      <c r="K26" s="119"/>
    </row>
    <row r="27" spans="2:11" ht="57" x14ac:dyDescent="0.2">
      <c r="B27" s="109">
        <v>14</v>
      </c>
      <c r="C27" s="97" t="s">
        <v>35</v>
      </c>
      <c r="D27" s="119"/>
      <c r="E27" s="119"/>
      <c r="F27" s="119"/>
      <c r="G27" s="119"/>
      <c r="H27" s="119"/>
      <c r="I27" s="119"/>
      <c r="J27" s="119"/>
      <c r="K27" s="119"/>
    </row>
    <row r="28" spans="2:11" ht="57" customHeight="1" x14ac:dyDescent="0.2">
      <c r="B28" s="109">
        <v>15</v>
      </c>
      <c r="C28" s="132" t="s">
        <v>36</v>
      </c>
      <c r="D28" s="119"/>
      <c r="E28" s="119"/>
      <c r="F28" s="119"/>
      <c r="G28" s="119"/>
      <c r="H28" s="119"/>
      <c r="I28" s="119"/>
      <c r="J28" s="119"/>
      <c r="K28" s="119"/>
    </row>
    <row r="29" spans="2:11" ht="57" customHeight="1" x14ac:dyDescent="0.2">
      <c r="B29" s="109">
        <v>16</v>
      </c>
      <c r="C29" s="97" t="s">
        <v>37</v>
      </c>
      <c r="D29" s="119"/>
      <c r="E29" s="119"/>
      <c r="F29" s="119"/>
      <c r="G29" s="119"/>
      <c r="H29" s="119"/>
      <c r="I29" s="119"/>
      <c r="J29" s="119"/>
      <c r="K29" s="119"/>
    </row>
    <row r="30" spans="2:11" ht="42.75" x14ac:dyDescent="0.2">
      <c r="B30" s="109">
        <v>17</v>
      </c>
      <c r="C30" s="97" t="s">
        <v>38</v>
      </c>
      <c r="D30" s="119"/>
      <c r="E30" s="119"/>
      <c r="F30" s="119"/>
      <c r="G30" s="119"/>
      <c r="H30" s="119"/>
      <c r="I30" s="119"/>
      <c r="J30" s="119"/>
      <c r="K30" s="119"/>
    </row>
    <row r="31" spans="2:11" ht="44.25" x14ac:dyDescent="0.2">
      <c r="B31" s="109">
        <v>18</v>
      </c>
      <c r="C31" s="132" t="s">
        <v>39</v>
      </c>
      <c r="D31" s="121">
        <v>0</v>
      </c>
      <c r="E31" s="121">
        <v>0</v>
      </c>
      <c r="F31" s="121">
        <v>0</v>
      </c>
      <c r="G31" s="121">
        <v>0</v>
      </c>
      <c r="H31" s="121">
        <v>0</v>
      </c>
      <c r="I31" s="121">
        <v>0</v>
      </c>
      <c r="J31" s="121">
        <v>0</v>
      </c>
      <c r="K31" s="121">
        <v>0</v>
      </c>
    </row>
    <row r="32" spans="2:11" ht="43.5" x14ac:dyDescent="0.2">
      <c r="B32" s="109">
        <v>19</v>
      </c>
      <c r="C32" s="132" t="s">
        <v>40</v>
      </c>
      <c r="D32" s="121">
        <v>0</v>
      </c>
      <c r="E32" s="121">
        <v>0</v>
      </c>
      <c r="F32" s="121">
        <v>0</v>
      </c>
      <c r="G32" s="121">
        <v>0</v>
      </c>
      <c r="H32" s="121">
        <v>0</v>
      </c>
      <c r="I32" s="121">
        <v>0</v>
      </c>
      <c r="J32" s="121">
        <v>0</v>
      </c>
      <c r="K32" s="121">
        <v>0</v>
      </c>
    </row>
    <row r="33" spans="2:13" ht="45" x14ac:dyDescent="0.2">
      <c r="B33" s="122">
        <v>20</v>
      </c>
      <c r="C33" s="141" t="s">
        <v>94</v>
      </c>
      <c r="D33" s="123">
        <f t="shared" ref="D33:K33" si="2">SUM(D31:D32)</f>
        <v>0</v>
      </c>
      <c r="E33" s="123">
        <f t="shared" si="2"/>
        <v>0</v>
      </c>
      <c r="F33" s="123">
        <f t="shared" si="2"/>
        <v>0</v>
      </c>
      <c r="G33" s="123">
        <f t="shared" si="2"/>
        <v>0</v>
      </c>
      <c r="H33" s="123">
        <f t="shared" si="2"/>
        <v>0</v>
      </c>
      <c r="I33" s="123">
        <f t="shared" si="2"/>
        <v>0</v>
      </c>
      <c r="J33" s="123">
        <f t="shared" si="2"/>
        <v>0</v>
      </c>
      <c r="K33" s="123">
        <f t="shared" si="2"/>
        <v>0</v>
      </c>
    </row>
    <row r="34" spans="2:13" ht="43.5" x14ac:dyDescent="0.2">
      <c r="B34" s="109">
        <v>21</v>
      </c>
      <c r="C34" s="132" t="s">
        <v>41</v>
      </c>
      <c r="D34" s="119">
        <v>0</v>
      </c>
      <c r="E34" s="119">
        <v>0</v>
      </c>
      <c r="F34" s="119">
        <v>0</v>
      </c>
      <c r="G34" s="119">
        <v>0</v>
      </c>
      <c r="H34" s="119">
        <v>0</v>
      </c>
      <c r="I34" s="119">
        <v>0</v>
      </c>
      <c r="J34" s="119">
        <v>0</v>
      </c>
      <c r="K34" s="119">
        <v>0</v>
      </c>
    </row>
    <row r="35" spans="2:13" s="4" customFormat="1" x14ac:dyDescent="0.2">
      <c r="B35" s="53"/>
      <c r="C35" s="134" t="s">
        <v>42</v>
      </c>
      <c r="D35" s="135"/>
      <c r="E35" s="135">
        <f>ABS(E21-D21)</f>
        <v>0</v>
      </c>
      <c r="F35" s="135"/>
      <c r="G35" s="135">
        <f>ABS(G21-F21)</f>
        <v>0</v>
      </c>
      <c r="H35" s="135"/>
      <c r="I35" s="135">
        <f>ABS(I21-H21)</f>
        <v>0</v>
      </c>
      <c r="J35" s="135"/>
      <c r="K35" s="135">
        <f>ABS(K21-J21)</f>
        <v>0</v>
      </c>
      <c r="M35" s="52">
        <f>SUM(D35:K35)</f>
        <v>0</v>
      </c>
    </row>
    <row r="36" spans="2:13" s="4" customFormat="1" x14ac:dyDescent="0.2">
      <c r="B36" s="53"/>
      <c r="C36" s="134" t="s">
        <v>43</v>
      </c>
      <c r="D36" s="136"/>
      <c r="E36" s="135">
        <f>SUM(ABS(E14-D14), ABS(E15-D15), ABS(E16-D16), ABS(E18-D18), ABS(E22-D22), ABS(E23-D23), ABS(E24-D24), ABS(E27-D27),ABS(E28-D28), ABS(E29-D29), ABS(E30-D30), ABS(E32-D32), ABS(E34-D34), ABS(E26-D26))</f>
        <v>0</v>
      </c>
      <c r="F36" s="135"/>
      <c r="G36" s="135">
        <f>SUM(ABS(G14-F14), ABS(G15-F15), ABS(G16-F16), ABS(G18-F18), ABS(G22-F22), ABS(G23-F23), ABS(G24-F24), ABS(G27-F27),ABS(G28-F28), ABS(G29-F29), ABS(G30-F30), ABS(G32-F32), ABS(G34-F34), ABS(G26-F26))</f>
        <v>0</v>
      </c>
      <c r="H36" s="135"/>
      <c r="I36" s="135">
        <f>SUM(ABS(I14-H14), ABS(I15-H15), ABS(I16-H16), ABS(I18-H18), ABS(I22-H22), ABS(I23-H23), ABS(I24-H24), ABS(I27-H27),ABS(I28-H28), ABS(I29-H29), ABS(I30-H30), ABS(I32-H32), ABS(I34-H34), ABS(I26-H26))</f>
        <v>0</v>
      </c>
      <c r="J36" s="135"/>
      <c r="K36" s="135">
        <f>SUM(ABS(K14-J14), ABS(K15-J15), ABS(K16-J16), ABS(K18-J18), ABS(K22-J22), ABS(K23-J23), ABS(K24-J24), ABS(K27-J27),ABS(K28-J28), ABS(K29-J29), ABS(K30-J30), ABS(K32-J32), ABS(K34-J34), ABS(K26-J26))</f>
        <v>0</v>
      </c>
    </row>
    <row r="37" spans="2:13" s="4" customFormat="1" x14ac:dyDescent="0.2">
      <c r="B37" s="53"/>
      <c r="C37" s="134" t="s">
        <v>44</v>
      </c>
      <c r="D37" s="136"/>
      <c r="E37" s="135">
        <f>IF(D17&gt;0,IF((E36&gt;0.05*D17),1,0),IF((E36&gt;0.05*D18),1,0))</f>
        <v>0</v>
      </c>
      <c r="F37" s="135"/>
      <c r="G37" s="135">
        <f>IF(F17&gt;0,IF((G36&gt;0.05*F17),1,0),IF((G36&gt;0.05*F18),1,0))</f>
        <v>0</v>
      </c>
      <c r="H37" s="135"/>
      <c r="I37" s="135">
        <f>IF(H17&gt;0,IF((I36&gt;0.05*H17),1,0),IF((I36&gt;0.05*H18),1,0))</f>
        <v>0</v>
      </c>
      <c r="J37" s="135"/>
      <c r="K37" s="135">
        <f>IF(J17&gt;0,IF((K36&gt;0.05*J17),1,0),IF((K36&gt;0.05*J18),1,0))</f>
        <v>0</v>
      </c>
      <c r="M37" s="4">
        <f>SUM(D37:K37)</f>
        <v>0</v>
      </c>
    </row>
    <row r="38" spans="2:13" s="4" customFormat="1" x14ac:dyDescent="0.2">
      <c r="B38" s="136">
        <v>5</v>
      </c>
      <c r="C38" s="136">
        <v>5</v>
      </c>
      <c r="D38" s="137">
        <f>'Basic Information'!B16</f>
        <v>5</v>
      </c>
      <c r="E38" s="137">
        <f>+D38</f>
        <v>5</v>
      </c>
      <c r="F38" s="137">
        <f>'Basic Information'!B17</f>
        <v>6</v>
      </c>
      <c r="G38" s="137">
        <f>+F38</f>
        <v>6</v>
      </c>
      <c r="H38" s="137">
        <f>'Basic Information'!B18</f>
        <v>7</v>
      </c>
      <c r="I38" s="137">
        <f>+H38</f>
        <v>7</v>
      </c>
      <c r="J38" s="137">
        <f>'Basic Information'!B19</f>
        <v>8</v>
      </c>
      <c r="K38" s="137">
        <f>+J38</f>
        <v>8</v>
      </c>
    </row>
    <row r="39" spans="2:13" s="36" customFormat="1" ht="20.100000000000001" customHeight="1" x14ac:dyDescent="0.25">
      <c r="B39" s="174" t="s">
        <v>17</v>
      </c>
      <c r="C39" s="72" t="s">
        <v>18</v>
      </c>
      <c r="D39" s="171" t="str">
        <f>TEXT('Basic Information'!C16,"dd mmm yyyy")&amp;" to "&amp;TEXT('Basic Information'!D16,"dd mmm yyyy")</f>
        <v>00 Jan 1900 to 00 Jan 1900</v>
      </c>
      <c r="E39" s="171"/>
      <c r="F39" s="171" t="str">
        <f>TEXT('Basic Information'!C17,"dd mmm yyyy")&amp;" to "&amp;TEXT('Basic Information'!D17,"dd mmm yyyy")</f>
        <v>00 Jan 1900 to 00 Jan 1900</v>
      </c>
      <c r="G39" s="171"/>
      <c r="H39" s="171" t="str">
        <f>TEXT('Basic Information'!C18,"dd mmm yyyy")&amp;" to "&amp;TEXT('Basic Information'!D18,"dd mmm yyyy")</f>
        <v>00 Jan 1900 to 00 Jan 1900</v>
      </c>
      <c r="I39" s="171"/>
      <c r="J39" s="171" t="str">
        <f>TEXT('Basic Information'!C19,"dd mmm yyyy")&amp;" to "&amp;TEXT('Basic Information'!D19,"dd mmm yyyy")</f>
        <v>00 Jan 1900 to 00 Jan 1900</v>
      </c>
      <c r="K39" s="171"/>
      <c r="M39" s="53"/>
    </row>
    <row r="40" spans="2:13" s="7" customFormat="1" ht="20.100000000000001" customHeight="1" x14ac:dyDescent="0.2">
      <c r="B40" s="175"/>
      <c r="C40" s="72"/>
      <c r="D40" s="133" t="s">
        <v>19</v>
      </c>
      <c r="E40" s="133" t="s">
        <v>20</v>
      </c>
      <c r="F40" s="133" t="s">
        <v>19</v>
      </c>
      <c r="G40" s="133" t="s">
        <v>20</v>
      </c>
      <c r="H40" s="133" t="s">
        <v>19</v>
      </c>
      <c r="I40" s="133" t="s">
        <v>20</v>
      </c>
      <c r="J40" s="133" t="s">
        <v>19</v>
      </c>
      <c r="K40" s="133" t="s">
        <v>20</v>
      </c>
      <c r="M40" s="9"/>
    </row>
    <row r="41" spans="2:13" ht="20.100000000000001" customHeight="1" x14ac:dyDescent="0.2">
      <c r="B41" s="109">
        <v>1</v>
      </c>
      <c r="C41" s="73" t="s">
        <v>21</v>
      </c>
      <c r="D41" s="119"/>
      <c r="E41" s="119"/>
      <c r="F41" s="119"/>
      <c r="G41" s="119"/>
      <c r="H41" s="119"/>
      <c r="I41" s="119"/>
      <c r="J41" s="119"/>
      <c r="K41" s="119"/>
    </row>
    <row r="42" spans="2:13" ht="20.100000000000001" customHeight="1" x14ac:dyDescent="0.2">
      <c r="B42" s="109">
        <v>2</v>
      </c>
      <c r="C42" s="73" t="s">
        <v>22</v>
      </c>
      <c r="D42" s="119"/>
      <c r="E42" s="119"/>
      <c r="F42" s="119"/>
      <c r="G42" s="119"/>
      <c r="H42" s="119"/>
      <c r="I42" s="119"/>
      <c r="J42" s="119"/>
      <c r="K42" s="119"/>
    </row>
    <row r="43" spans="2:13" ht="20.100000000000001" customHeight="1" x14ac:dyDescent="0.2">
      <c r="B43" s="109">
        <v>3</v>
      </c>
      <c r="C43" s="73" t="s">
        <v>23</v>
      </c>
      <c r="D43" s="119"/>
      <c r="E43" s="119"/>
      <c r="F43" s="119"/>
      <c r="G43" s="119"/>
      <c r="H43" s="119"/>
      <c r="I43" s="119"/>
      <c r="J43" s="119"/>
      <c r="K43" s="119"/>
    </row>
    <row r="44" spans="2:13" ht="20.100000000000001" customHeight="1" x14ac:dyDescent="0.2">
      <c r="B44" s="110">
        <v>4</v>
      </c>
      <c r="C44" s="139" t="s">
        <v>24</v>
      </c>
      <c r="D44" s="120">
        <f t="shared" ref="D44:K44" si="3">SUM(D41:D43)</f>
        <v>0</v>
      </c>
      <c r="E44" s="120">
        <f t="shared" si="3"/>
        <v>0</v>
      </c>
      <c r="F44" s="120">
        <f t="shared" si="3"/>
        <v>0</v>
      </c>
      <c r="G44" s="120">
        <f t="shared" si="3"/>
        <v>0</v>
      </c>
      <c r="H44" s="120">
        <f t="shared" si="3"/>
        <v>0</v>
      </c>
      <c r="I44" s="120">
        <f t="shared" si="3"/>
        <v>0</v>
      </c>
      <c r="J44" s="120">
        <f t="shared" si="3"/>
        <v>0</v>
      </c>
      <c r="K44" s="120">
        <f t="shared" si="3"/>
        <v>0</v>
      </c>
    </row>
    <row r="45" spans="2:13" ht="20.100000000000001" customHeight="1" x14ac:dyDescent="0.2">
      <c r="B45" s="109">
        <v>5</v>
      </c>
      <c r="C45" s="73" t="s">
        <v>25</v>
      </c>
      <c r="D45" s="119"/>
      <c r="E45" s="119"/>
      <c r="F45" s="119"/>
      <c r="G45" s="119"/>
      <c r="H45" s="119"/>
      <c r="I45" s="119"/>
      <c r="J45" s="119"/>
      <c r="K45" s="119"/>
    </row>
    <row r="46" spans="2:13" ht="20.100000000000001" customHeight="1" x14ac:dyDescent="0.2">
      <c r="B46" s="109">
        <v>6</v>
      </c>
      <c r="C46" s="73" t="s">
        <v>26</v>
      </c>
      <c r="D46" s="121"/>
      <c r="E46" s="121"/>
      <c r="F46" s="121"/>
      <c r="G46" s="121"/>
      <c r="H46" s="121"/>
      <c r="I46" s="121"/>
      <c r="J46" s="121"/>
      <c r="K46" s="121"/>
    </row>
    <row r="47" spans="2:13" ht="20.100000000000001" customHeight="1" x14ac:dyDescent="0.2">
      <c r="B47" s="109">
        <v>7</v>
      </c>
      <c r="C47" s="73" t="s">
        <v>27</v>
      </c>
      <c r="D47" s="121"/>
      <c r="E47" s="121"/>
      <c r="F47" s="121"/>
      <c r="G47" s="121"/>
      <c r="H47" s="121"/>
      <c r="I47" s="121"/>
      <c r="J47" s="121"/>
      <c r="K47" s="121"/>
    </row>
    <row r="48" spans="2:13" ht="20.100000000000001" customHeight="1" x14ac:dyDescent="0.2">
      <c r="B48" s="110">
        <v>8</v>
      </c>
      <c r="C48" s="140" t="s">
        <v>45</v>
      </c>
      <c r="D48" s="123">
        <f t="shared" ref="D48:K48" si="4">D46-D47</f>
        <v>0</v>
      </c>
      <c r="E48" s="123">
        <f t="shared" si="4"/>
        <v>0</v>
      </c>
      <c r="F48" s="123">
        <f t="shared" si="4"/>
        <v>0</v>
      </c>
      <c r="G48" s="123">
        <f t="shared" si="4"/>
        <v>0</v>
      </c>
      <c r="H48" s="123">
        <f t="shared" si="4"/>
        <v>0</v>
      </c>
      <c r="I48" s="123">
        <f t="shared" si="4"/>
        <v>0</v>
      </c>
      <c r="J48" s="123">
        <f t="shared" si="4"/>
        <v>0</v>
      </c>
      <c r="K48" s="123">
        <f t="shared" si="4"/>
        <v>0</v>
      </c>
    </row>
    <row r="49" spans="2:13" ht="20.100000000000001" customHeight="1" x14ac:dyDescent="0.2">
      <c r="B49" s="109">
        <v>9</v>
      </c>
      <c r="C49" s="73" t="s">
        <v>29</v>
      </c>
      <c r="D49" s="119"/>
      <c r="E49" s="119"/>
      <c r="F49" s="119"/>
      <c r="G49" s="119"/>
      <c r="H49" s="119"/>
      <c r="I49" s="119"/>
      <c r="J49" s="119"/>
      <c r="K49" s="119"/>
    </row>
    <row r="50" spans="2:13" ht="57" x14ac:dyDescent="0.2">
      <c r="B50" s="109">
        <v>10</v>
      </c>
      <c r="C50" s="97" t="s">
        <v>30</v>
      </c>
      <c r="D50" s="121"/>
      <c r="E50" s="121"/>
      <c r="F50" s="121"/>
      <c r="G50" s="121"/>
      <c r="H50" s="121"/>
      <c r="I50" s="121"/>
      <c r="J50" s="121"/>
      <c r="K50" s="121"/>
    </row>
    <row r="51" spans="2:13" ht="57" x14ac:dyDescent="0.2">
      <c r="B51" s="109">
        <v>11</v>
      </c>
      <c r="C51" s="97" t="s">
        <v>31</v>
      </c>
      <c r="D51" s="121"/>
      <c r="E51" s="121"/>
      <c r="F51" s="121"/>
      <c r="G51" s="121"/>
      <c r="H51" s="121"/>
      <c r="I51" s="121"/>
      <c r="J51" s="121"/>
      <c r="K51" s="121"/>
    </row>
    <row r="52" spans="2:13" ht="57" x14ac:dyDescent="0.2">
      <c r="B52" s="124">
        <v>12</v>
      </c>
      <c r="C52" s="100" t="s">
        <v>32</v>
      </c>
      <c r="D52" s="173" t="s">
        <v>33</v>
      </c>
      <c r="E52" s="173"/>
      <c r="F52" s="173" t="s">
        <v>33</v>
      </c>
      <c r="G52" s="173"/>
      <c r="H52" s="173" t="s">
        <v>33</v>
      </c>
      <c r="I52" s="173"/>
      <c r="J52" s="173" t="s">
        <v>33</v>
      </c>
      <c r="K52" s="173"/>
    </row>
    <row r="53" spans="2:13" ht="20.100000000000001" customHeight="1" x14ac:dyDescent="0.2">
      <c r="B53" s="109">
        <v>13</v>
      </c>
      <c r="C53" s="73" t="s">
        <v>34</v>
      </c>
      <c r="D53" s="119"/>
      <c r="E53" s="119"/>
      <c r="F53" s="119"/>
      <c r="G53" s="119"/>
      <c r="H53" s="119"/>
      <c r="I53" s="119"/>
      <c r="J53" s="119"/>
      <c r="K53" s="119"/>
    </row>
    <row r="54" spans="2:13" ht="57" x14ac:dyDescent="0.2">
      <c r="B54" s="109">
        <v>14</v>
      </c>
      <c r="C54" s="97" t="s">
        <v>35</v>
      </c>
      <c r="D54" s="119"/>
      <c r="E54" s="119"/>
      <c r="F54" s="119"/>
      <c r="G54" s="119"/>
      <c r="H54" s="119"/>
      <c r="I54" s="119"/>
      <c r="J54" s="119"/>
      <c r="K54" s="119"/>
    </row>
    <row r="55" spans="2:13" ht="57" customHeight="1" x14ac:dyDescent="0.2">
      <c r="B55" s="109">
        <v>15</v>
      </c>
      <c r="C55" s="132" t="s">
        <v>36</v>
      </c>
      <c r="D55" s="119"/>
      <c r="E55" s="119"/>
      <c r="F55" s="119"/>
      <c r="G55" s="119"/>
      <c r="H55" s="119"/>
      <c r="I55" s="119"/>
      <c r="J55" s="119"/>
      <c r="K55" s="119"/>
    </row>
    <row r="56" spans="2:13" ht="57" customHeight="1" x14ac:dyDescent="0.2">
      <c r="B56" s="109">
        <v>16</v>
      </c>
      <c r="C56" s="97" t="s">
        <v>37</v>
      </c>
      <c r="D56" s="119"/>
      <c r="E56" s="119"/>
      <c r="F56" s="119"/>
      <c r="G56" s="119"/>
      <c r="H56" s="119"/>
      <c r="I56" s="119"/>
      <c r="J56" s="119"/>
      <c r="K56" s="119"/>
    </row>
    <row r="57" spans="2:13" ht="42.75" x14ac:dyDescent="0.2">
      <c r="B57" s="109">
        <v>17</v>
      </c>
      <c r="C57" s="97" t="s">
        <v>38</v>
      </c>
      <c r="D57" s="119"/>
      <c r="E57" s="119"/>
      <c r="F57" s="119"/>
      <c r="G57" s="119"/>
      <c r="H57" s="119"/>
      <c r="I57" s="119"/>
      <c r="J57" s="119"/>
      <c r="K57" s="119"/>
    </row>
    <row r="58" spans="2:13" ht="43.5" x14ac:dyDescent="0.2">
      <c r="B58" s="109">
        <v>18</v>
      </c>
      <c r="C58" s="132" t="s">
        <v>46</v>
      </c>
      <c r="D58" s="121">
        <v>0</v>
      </c>
      <c r="E58" s="121">
        <v>0</v>
      </c>
      <c r="F58" s="121">
        <v>0</v>
      </c>
      <c r="G58" s="121">
        <v>0</v>
      </c>
      <c r="H58" s="121">
        <v>0</v>
      </c>
      <c r="I58" s="121">
        <v>0</v>
      </c>
      <c r="J58" s="121">
        <v>0</v>
      </c>
      <c r="K58" s="121">
        <v>0</v>
      </c>
    </row>
    <row r="59" spans="2:13" ht="43.5" x14ac:dyDescent="0.2">
      <c r="B59" s="109">
        <v>19</v>
      </c>
      <c r="C59" s="132" t="s">
        <v>47</v>
      </c>
      <c r="D59" s="121">
        <v>0</v>
      </c>
      <c r="E59" s="121">
        <v>0</v>
      </c>
      <c r="F59" s="121">
        <v>0</v>
      </c>
      <c r="G59" s="121">
        <v>0</v>
      </c>
      <c r="H59" s="121">
        <v>0</v>
      </c>
      <c r="I59" s="121">
        <v>0</v>
      </c>
      <c r="J59" s="121">
        <v>0</v>
      </c>
      <c r="K59" s="121">
        <v>0</v>
      </c>
    </row>
    <row r="60" spans="2:13" ht="45" x14ac:dyDescent="0.2">
      <c r="B60" s="110">
        <v>20</v>
      </c>
      <c r="C60" s="141" t="s">
        <v>93</v>
      </c>
      <c r="D60" s="123">
        <f t="shared" ref="D60:K60" si="5">SUM(D58:D59)</f>
        <v>0</v>
      </c>
      <c r="E60" s="123">
        <f t="shared" si="5"/>
        <v>0</v>
      </c>
      <c r="F60" s="123">
        <f t="shared" si="5"/>
        <v>0</v>
      </c>
      <c r="G60" s="123">
        <f t="shared" si="5"/>
        <v>0</v>
      </c>
      <c r="H60" s="123">
        <f t="shared" si="5"/>
        <v>0</v>
      </c>
      <c r="I60" s="123">
        <f t="shared" si="5"/>
        <v>0</v>
      </c>
      <c r="J60" s="123">
        <f t="shared" si="5"/>
        <v>0</v>
      </c>
      <c r="K60" s="123">
        <f t="shared" si="5"/>
        <v>0</v>
      </c>
    </row>
    <row r="61" spans="2:13" ht="43.5" x14ac:dyDescent="0.2">
      <c r="B61" s="109">
        <v>21</v>
      </c>
      <c r="C61" s="132" t="s">
        <v>48</v>
      </c>
      <c r="D61" s="119">
        <v>0</v>
      </c>
      <c r="E61" s="119">
        <v>0</v>
      </c>
      <c r="F61" s="119">
        <v>0</v>
      </c>
      <c r="G61" s="119">
        <v>0</v>
      </c>
      <c r="H61" s="119">
        <v>0</v>
      </c>
      <c r="I61" s="119">
        <v>0</v>
      </c>
      <c r="J61" s="119">
        <v>0</v>
      </c>
      <c r="K61" s="119">
        <v>0</v>
      </c>
    </row>
    <row r="62" spans="2:13" s="4" customFormat="1" x14ac:dyDescent="0.2">
      <c r="B62" s="53"/>
      <c r="C62" s="134" t="s">
        <v>42</v>
      </c>
      <c r="D62" s="135"/>
      <c r="E62" s="135">
        <f>ABS(E48-D48)</f>
        <v>0</v>
      </c>
      <c r="F62" s="135"/>
      <c r="G62" s="135">
        <f>ABS(G48-F48)</f>
        <v>0</v>
      </c>
      <c r="H62" s="135"/>
      <c r="I62" s="135">
        <f>ABS(I48-H48)</f>
        <v>0</v>
      </c>
      <c r="J62" s="135"/>
      <c r="K62" s="135">
        <f>ABS(K48-J48)</f>
        <v>0</v>
      </c>
      <c r="M62" s="52">
        <f>SUM(D62:K62)</f>
        <v>0</v>
      </c>
    </row>
    <row r="63" spans="2:13" s="4" customFormat="1" x14ac:dyDescent="0.2">
      <c r="B63" s="53"/>
      <c r="C63" s="134" t="s">
        <v>43</v>
      </c>
      <c r="D63" s="136"/>
      <c r="E63" s="135">
        <f>SUM(ABS(E41-D41), ABS(E42-D42), ABS(E43-D43), ABS(E45-D45), ABS(E49-D49), ABS(E50-D50), ABS(E51-D51), ABS(E54-D54),ABS(E55-D55), ABS(E56-D56), ABS(E57-D57), ABS(E59-D59), ABS(E61-D61), ABS(E53-D53))</f>
        <v>0</v>
      </c>
      <c r="F63" s="135"/>
      <c r="G63" s="135">
        <f>SUM(ABS(G41-F41), ABS(G42-F42), ABS(G43-F43), ABS(G45-F45), ABS(G49-F49), ABS(G50-F50), ABS(G51-F51), ABS(G54-F54),ABS(G55-F55), ABS(G56-F56), ABS(G57-F57), ABS(G59-F59), ABS(G61-F61), ABS(G53-F53))</f>
        <v>0</v>
      </c>
      <c r="H63" s="135"/>
      <c r="I63" s="135">
        <f>SUM(ABS(I41-H41), ABS(I42-H42), ABS(I43-H43), ABS(I45-H45), ABS(I49-H49), ABS(I50-H50), ABS(I51-H51), ABS(I54-H54),ABS(I55-H55), ABS(I56-H56), ABS(I57-H57), ABS(I59-H59), ABS(I61-H61), ABS(I53-H53))</f>
        <v>0</v>
      </c>
      <c r="J63" s="135"/>
      <c r="K63" s="135">
        <f>SUM(ABS(K41-J41), ABS(K42-J42), ABS(K43-J43), ABS(K45-J45), ABS(K49-J49), ABS(K50-J50), ABS(K51-J51), ABS(K54-J54),ABS(K55-J55), ABS(K56-J56), ABS(K57-J57), ABS(K59-J59), ABS(K61-J61), ABS(K53-J53))</f>
        <v>0</v>
      </c>
    </row>
    <row r="64" spans="2:13" s="4" customFormat="1" x14ac:dyDescent="0.2">
      <c r="B64" s="53"/>
      <c r="C64" s="134" t="s">
        <v>49</v>
      </c>
      <c r="D64" s="136"/>
      <c r="E64" s="135">
        <f>IF(D44&gt;0,IF((E63&gt;0.05*D44),1,0),IF((E63&gt;0.05*D45),1,0))</f>
        <v>0</v>
      </c>
      <c r="F64" s="135"/>
      <c r="G64" s="135">
        <f>IF(F44&gt;0,IF((G63&gt;0.05*F44),1,0),IF((G63&gt;0.05*F45),1,0))</f>
        <v>0</v>
      </c>
      <c r="H64" s="135"/>
      <c r="I64" s="135">
        <f>IF(H44&gt;0,IF((I63&gt;0.05*H44),1,0),IF((I63&gt;0.05*H45),1,0))</f>
        <v>0</v>
      </c>
      <c r="J64" s="135"/>
      <c r="K64" s="135">
        <f>IF(J44&gt;0,IF((K63&gt;0.05*J44),1,0),IF((K63&gt;0.05*J45),1,0))</f>
        <v>0</v>
      </c>
      <c r="M64" s="4">
        <f>SUM(D64:K64)</f>
        <v>0</v>
      </c>
    </row>
    <row r="65" spans="2:13" s="4" customFormat="1" x14ac:dyDescent="0.2">
      <c r="B65" s="136">
        <v>9</v>
      </c>
      <c r="C65" s="136">
        <v>9</v>
      </c>
      <c r="D65" s="137">
        <f>'Basic Information'!B20</f>
        <v>9</v>
      </c>
      <c r="E65" s="137">
        <f>+D65</f>
        <v>9</v>
      </c>
      <c r="F65" s="137">
        <f>'Basic Information'!B21</f>
        <v>10</v>
      </c>
      <c r="G65" s="137">
        <f>+F65</f>
        <v>10</v>
      </c>
      <c r="H65" s="137">
        <f>'Basic Information'!B22</f>
        <v>11</v>
      </c>
      <c r="I65" s="137">
        <f>+H65</f>
        <v>11</v>
      </c>
      <c r="J65" s="137">
        <f>'Basic Information'!B23</f>
        <v>12</v>
      </c>
      <c r="K65" s="137">
        <f>+J65</f>
        <v>12</v>
      </c>
    </row>
    <row r="66" spans="2:13" ht="20.100000000000001" customHeight="1" x14ac:dyDescent="0.2">
      <c r="B66" s="174" t="s">
        <v>17</v>
      </c>
      <c r="C66" s="72" t="s">
        <v>18</v>
      </c>
      <c r="D66" s="171" t="str">
        <f>TEXT('Basic Information'!C20,"dd mmm yyyy")&amp;" to "&amp;TEXT('Basic Information'!D20,"dd mmm yyyy")</f>
        <v>00 Jan 1900 to 00 Jan 1900</v>
      </c>
      <c r="E66" s="171"/>
      <c r="F66" s="171" t="str">
        <f>TEXT('Basic Information'!C21,"dd mmm yyyy")&amp;" to "&amp;TEXT('Basic Information'!D21,"dd mmm yyyy")</f>
        <v>00 Jan 1900 to 00 Jan 1900</v>
      </c>
      <c r="G66" s="171">
        <f>'Basic Information'!D21</f>
        <v>0</v>
      </c>
      <c r="H66" s="171" t="str">
        <f>TEXT('Basic Information'!C22,"dd mmm yyyy")&amp;" to "&amp;TEXT('Basic Information'!D22,"dd mmm yyyy")</f>
        <v>00 Jan 1900 to 00 Jan 1900</v>
      </c>
      <c r="I66" s="171">
        <f>'Basic Information'!D22</f>
        <v>0</v>
      </c>
      <c r="J66" s="171" t="str">
        <f>TEXT('Basic Information'!C23,"dd mmm yyyy")&amp;" to "&amp;TEXT('Basic Information'!D23,"dd mmm yyyy")</f>
        <v>00 Jan 1900 to 00 Jan 1900</v>
      </c>
      <c r="K66" s="171">
        <f>'Basic Information'!D23</f>
        <v>0</v>
      </c>
    </row>
    <row r="67" spans="2:13" s="7" customFormat="1" ht="20.100000000000001" customHeight="1" x14ac:dyDescent="0.2">
      <c r="B67" s="175"/>
      <c r="C67" s="72"/>
      <c r="D67" s="133" t="s">
        <v>19</v>
      </c>
      <c r="E67" s="133" t="s">
        <v>20</v>
      </c>
      <c r="F67" s="133" t="s">
        <v>19</v>
      </c>
      <c r="G67" s="133" t="s">
        <v>20</v>
      </c>
      <c r="H67" s="133" t="s">
        <v>19</v>
      </c>
      <c r="I67" s="133" t="s">
        <v>20</v>
      </c>
      <c r="J67" s="133" t="s">
        <v>19</v>
      </c>
      <c r="K67" s="133" t="s">
        <v>20</v>
      </c>
      <c r="M67" s="9"/>
    </row>
    <row r="68" spans="2:13" ht="20.100000000000001" customHeight="1" x14ac:dyDescent="0.2">
      <c r="B68" s="109">
        <v>1</v>
      </c>
      <c r="C68" s="73" t="s">
        <v>21</v>
      </c>
      <c r="D68" s="119"/>
      <c r="E68" s="119"/>
      <c r="F68" s="119"/>
      <c r="G68" s="119"/>
      <c r="H68" s="119"/>
      <c r="I68" s="119"/>
      <c r="J68" s="119"/>
      <c r="K68" s="119"/>
    </row>
    <row r="69" spans="2:13" ht="20.100000000000001" customHeight="1" x14ac:dyDescent="0.2">
      <c r="B69" s="109">
        <v>2</v>
      </c>
      <c r="C69" s="73" t="s">
        <v>22</v>
      </c>
      <c r="D69" s="119"/>
      <c r="E69" s="119"/>
      <c r="F69" s="119"/>
      <c r="G69" s="119"/>
      <c r="H69" s="119"/>
      <c r="I69" s="119"/>
      <c r="J69" s="119"/>
      <c r="K69" s="119"/>
    </row>
    <row r="70" spans="2:13" ht="20.100000000000001" customHeight="1" x14ac:dyDescent="0.2">
      <c r="B70" s="109">
        <v>3</v>
      </c>
      <c r="C70" s="73" t="s">
        <v>23</v>
      </c>
      <c r="D70" s="119"/>
      <c r="E70" s="119"/>
      <c r="F70" s="119"/>
      <c r="G70" s="119"/>
      <c r="H70" s="119"/>
      <c r="I70" s="119"/>
      <c r="J70" s="119"/>
      <c r="K70" s="119"/>
    </row>
    <row r="71" spans="2:13" ht="20.100000000000001" customHeight="1" x14ac:dyDescent="0.2">
      <c r="B71" s="110">
        <v>4</v>
      </c>
      <c r="C71" s="139" t="s">
        <v>24</v>
      </c>
      <c r="D71" s="120">
        <f t="shared" ref="D71:K71" si="6">SUM(D68:D70)</f>
        <v>0</v>
      </c>
      <c r="E71" s="120">
        <f t="shared" si="6"/>
        <v>0</v>
      </c>
      <c r="F71" s="120">
        <f t="shared" si="6"/>
        <v>0</v>
      </c>
      <c r="G71" s="120">
        <f t="shared" si="6"/>
        <v>0</v>
      </c>
      <c r="H71" s="120">
        <f t="shared" si="6"/>
        <v>0</v>
      </c>
      <c r="I71" s="120">
        <f t="shared" si="6"/>
        <v>0</v>
      </c>
      <c r="J71" s="120">
        <f t="shared" si="6"/>
        <v>0</v>
      </c>
      <c r="K71" s="120">
        <f t="shared" si="6"/>
        <v>0</v>
      </c>
    </row>
    <row r="72" spans="2:13" ht="20.100000000000001" customHeight="1" x14ac:dyDescent="0.2">
      <c r="B72" s="109">
        <v>5</v>
      </c>
      <c r="C72" s="73" t="s">
        <v>25</v>
      </c>
      <c r="D72" s="119"/>
      <c r="E72" s="119"/>
      <c r="F72" s="119"/>
      <c r="G72" s="119"/>
      <c r="H72" s="119"/>
      <c r="I72" s="119"/>
      <c r="J72" s="119"/>
      <c r="K72" s="119"/>
    </row>
    <row r="73" spans="2:13" ht="20.100000000000001" customHeight="1" x14ac:dyDescent="0.2">
      <c r="B73" s="109">
        <v>6</v>
      </c>
      <c r="C73" s="73" t="s">
        <v>26</v>
      </c>
      <c r="D73" s="121"/>
      <c r="E73" s="121"/>
      <c r="F73" s="121"/>
      <c r="G73" s="121"/>
      <c r="H73" s="121"/>
      <c r="I73" s="121"/>
      <c r="J73" s="121"/>
      <c r="K73" s="121"/>
    </row>
    <row r="74" spans="2:13" ht="20.100000000000001" customHeight="1" x14ac:dyDescent="0.2">
      <c r="B74" s="109">
        <v>7</v>
      </c>
      <c r="C74" s="73" t="s">
        <v>27</v>
      </c>
      <c r="D74" s="121"/>
      <c r="E74" s="121"/>
      <c r="F74" s="121"/>
      <c r="G74" s="121"/>
      <c r="H74" s="121"/>
      <c r="I74" s="121"/>
      <c r="J74" s="121"/>
      <c r="K74" s="121"/>
    </row>
    <row r="75" spans="2:13" ht="20.100000000000001" customHeight="1" x14ac:dyDescent="0.2">
      <c r="B75" s="110">
        <v>8</v>
      </c>
      <c r="C75" s="140" t="s">
        <v>45</v>
      </c>
      <c r="D75" s="123">
        <f t="shared" ref="D75:K75" si="7">D73-D74</f>
        <v>0</v>
      </c>
      <c r="E75" s="123">
        <f t="shared" si="7"/>
        <v>0</v>
      </c>
      <c r="F75" s="123">
        <f t="shared" si="7"/>
        <v>0</v>
      </c>
      <c r="G75" s="123">
        <f t="shared" si="7"/>
        <v>0</v>
      </c>
      <c r="H75" s="123">
        <f t="shared" si="7"/>
        <v>0</v>
      </c>
      <c r="I75" s="123">
        <f t="shared" si="7"/>
        <v>0</v>
      </c>
      <c r="J75" s="123">
        <f t="shared" si="7"/>
        <v>0</v>
      </c>
      <c r="K75" s="123">
        <f t="shared" si="7"/>
        <v>0</v>
      </c>
    </row>
    <row r="76" spans="2:13" ht="20.100000000000001" customHeight="1" x14ac:dyDescent="0.2">
      <c r="B76" s="109">
        <v>9</v>
      </c>
      <c r="C76" s="73" t="s">
        <v>29</v>
      </c>
      <c r="D76" s="119"/>
      <c r="E76" s="119"/>
      <c r="F76" s="119"/>
      <c r="G76" s="119"/>
      <c r="H76" s="119"/>
      <c r="I76" s="119"/>
      <c r="J76" s="119"/>
      <c r="K76" s="119"/>
    </row>
    <row r="77" spans="2:13" ht="57" x14ac:dyDescent="0.2">
      <c r="B77" s="109">
        <v>10</v>
      </c>
      <c r="C77" s="97" t="s">
        <v>30</v>
      </c>
      <c r="D77" s="121"/>
      <c r="E77" s="121"/>
      <c r="F77" s="121"/>
      <c r="G77" s="121"/>
      <c r="H77" s="121"/>
      <c r="I77" s="121"/>
      <c r="J77" s="121"/>
      <c r="K77" s="121"/>
    </row>
    <row r="78" spans="2:13" ht="57" x14ac:dyDescent="0.2">
      <c r="B78" s="109">
        <v>11</v>
      </c>
      <c r="C78" s="97" t="s">
        <v>31</v>
      </c>
      <c r="D78" s="121"/>
      <c r="E78" s="121"/>
      <c r="F78" s="121"/>
      <c r="G78" s="121"/>
      <c r="H78" s="121"/>
      <c r="I78" s="121"/>
      <c r="J78" s="121"/>
      <c r="K78" s="121"/>
    </row>
    <row r="79" spans="2:13" ht="57" x14ac:dyDescent="0.2">
      <c r="B79" s="124">
        <v>12</v>
      </c>
      <c r="C79" s="100" t="s">
        <v>32</v>
      </c>
      <c r="D79" s="173" t="s">
        <v>33</v>
      </c>
      <c r="E79" s="173"/>
      <c r="F79" s="173" t="s">
        <v>33</v>
      </c>
      <c r="G79" s="173"/>
      <c r="H79" s="173" t="s">
        <v>33</v>
      </c>
      <c r="I79" s="173"/>
      <c r="J79" s="173" t="s">
        <v>33</v>
      </c>
      <c r="K79" s="173"/>
    </row>
    <row r="80" spans="2:13" ht="20.100000000000001" customHeight="1" x14ac:dyDescent="0.2">
      <c r="B80" s="109">
        <v>13</v>
      </c>
      <c r="C80" s="73" t="s">
        <v>34</v>
      </c>
      <c r="D80" s="119"/>
      <c r="E80" s="119"/>
      <c r="F80" s="119"/>
      <c r="G80" s="119"/>
      <c r="H80" s="119"/>
      <c r="I80" s="119"/>
      <c r="J80" s="119"/>
      <c r="K80" s="119"/>
    </row>
    <row r="81" spans="2:13" ht="57" x14ac:dyDescent="0.2">
      <c r="B81" s="109">
        <v>14</v>
      </c>
      <c r="C81" s="97" t="s">
        <v>35</v>
      </c>
      <c r="D81" s="119"/>
      <c r="E81" s="119"/>
      <c r="F81" s="119"/>
      <c r="G81" s="119"/>
      <c r="H81" s="119"/>
      <c r="I81" s="119"/>
      <c r="J81" s="119"/>
      <c r="K81" s="119"/>
    </row>
    <row r="82" spans="2:13" ht="57" customHeight="1" x14ac:dyDescent="0.2">
      <c r="B82" s="109">
        <v>15</v>
      </c>
      <c r="C82" s="132" t="s">
        <v>36</v>
      </c>
      <c r="D82" s="119"/>
      <c r="E82" s="119"/>
      <c r="F82" s="119"/>
      <c r="G82" s="119"/>
      <c r="H82" s="119"/>
      <c r="I82" s="119"/>
      <c r="J82" s="119"/>
      <c r="K82" s="119"/>
    </row>
    <row r="83" spans="2:13" ht="57" customHeight="1" x14ac:dyDescent="0.2">
      <c r="B83" s="109">
        <v>16</v>
      </c>
      <c r="C83" s="97" t="s">
        <v>37</v>
      </c>
      <c r="D83" s="119"/>
      <c r="E83" s="119"/>
      <c r="F83" s="119"/>
      <c r="G83" s="119"/>
      <c r="H83" s="119"/>
      <c r="I83" s="119"/>
      <c r="J83" s="119"/>
      <c r="K83" s="119"/>
    </row>
    <row r="84" spans="2:13" ht="42.75" x14ac:dyDescent="0.2">
      <c r="B84" s="109">
        <v>17</v>
      </c>
      <c r="C84" s="97" t="s">
        <v>38</v>
      </c>
      <c r="D84" s="119"/>
      <c r="E84" s="119"/>
      <c r="F84" s="119"/>
      <c r="G84" s="119"/>
      <c r="H84" s="119"/>
      <c r="I84" s="119"/>
      <c r="J84" s="119"/>
      <c r="K84" s="119"/>
    </row>
    <row r="85" spans="2:13" ht="43.5" x14ac:dyDescent="0.2">
      <c r="B85" s="109">
        <v>18</v>
      </c>
      <c r="C85" s="132" t="s">
        <v>46</v>
      </c>
      <c r="D85" s="121">
        <v>0</v>
      </c>
      <c r="E85" s="121">
        <v>0</v>
      </c>
      <c r="F85" s="121">
        <v>0</v>
      </c>
      <c r="G85" s="121">
        <v>0</v>
      </c>
      <c r="H85" s="121">
        <v>0</v>
      </c>
      <c r="I85" s="121">
        <v>0</v>
      </c>
      <c r="J85" s="121">
        <v>0</v>
      </c>
      <c r="K85" s="121">
        <v>0</v>
      </c>
    </row>
    <row r="86" spans="2:13" ht="43.5" x14ac:dyDescent="0.2">
      <c r="B86" s="109">
        <v>19</v>
      </c>
      <c r="C86" s="132" t="s">
        <v>47</v>
      </c>
      <c r="D86" s="121">
        <v>0</v>
      </c>
      <c r="E86" s="121">
        <v>0</v>
      </c>
      <c r="F86" s="121">
        <v>0</v>
      </c>
      <c r="G86" s="121">
        <v>0</v>
      </c>
      <c r="H86" s="121">
        <v>0</v>
      </c>
      <c r="I86" s="121">
        <v>0</v>
      </c>
      <c r="J86" s="121">
        <v>0</v>
      </c>
      <c r="K86" s="121">
        <v>0</v>
      </c>
    </row>
    <row r="87" spans="2:13" ht="45" x14ac:dyDescent="0.2">
      <c r="B87" s="110">
        <v>20</v>
      </c>
      <c r="C87" s="141" t="s">
        <v>93</v>
      </c>
      <c r="D87" s="123">
        <f t="shared" ref="D87:K87" si="8">SUM(D85:D86)</f>
        <v>0</v>
      </c>
      <c r="E87" s="123">
        <f t="shared" si="8"/>
        <v>0</v>
      </c>
      <c r="F87" s="123">
        <f t="shared" si="8"/>
        <v>0</v>
      </c>
      <c r="G87" s="123">
        <f t="shared" si="8"/>
        <v>0</v>
      </c>
      <c r="H87" s="123">
        <f t="shared" si="8"/>
        <v>0</v>
      </c>
      <c r="I87" s="123">
        <f t="shared" si="8"/>
        <v>0</v>
      </c>
      <c r="J87" s="123">
        <f t="shared" si="8"/>
        <v>0</v>
      </c>
      <c r="K87" s="123">
        <f t="shared" si="8"/>
        <v>0</v>
      </c>
    </row>
    <row r="88" spans="2:13" ht="43.5" x14ac:dyDescent="0.2">
      <c r="B88" s="109">
        <v>21</v>
      </c>
      <c r="C88" s="132" t="s">
        <v>48</v>
      </c>
      <c r="D88" s="119">
        <v>0</v>
      </c>
      <c r="E88" s="119">
        <v>0</v>
      </c>
      <c r="F88" s="119">
        <v>0</v>
      </c>
      <c r="G88" s="119">
        <v>0</v>
      </c>
      <c r="H88" s="119">
        <v>0</v>
      </c>
      <c r="I88" s="119">
        <v>0</v>
      </c>
      <c r="J88" s="119">
        <v>0</v>
      </c>
      <c r="K88" s="119">
        <v>0</v>
      </c>
    </row>
    <row r="89" spans="2:13" s="4" customFormat="1" x14ac:dyDescent="0.2">
      <c r="B89" s="53"/>
      <c r="C89" s="134" t="s">
        <v>42</v>
      </c>
      <c r="D89" s="135"/>
      <c r="E89" s="135">
        <f>ABS(E75-D75)</f>
        <v>0</v>
      </c>
      <c r="F89" s="135"/>
      <c r="G89" s="135">
        <f>ABS(G75-F75)</f>
        <v>0</v>
      </c>
      <c r="H89" s="135"/>
      <c r="I89" s="135">
        <f>ABS(I75-H75)</f>
        <v>0</v>
      </c>
      <c r="J89" s="135"/>
      <c r="K89" s="135">
        <f>ABS(K75-J75)</f>
        <v>0</v>
      </c>
      <c r="M89" s="52">
        <f>SUM(D89:K89)</f>
        <v>0</v>
      </c>
    </row>
    <row r="90" spans="2:13" s="4" customFormat="1" x14ac:dyDescent="0.2">
      <c r="B90" s="53"/>
      <c r="C90" s="134" t="s">
        <v>43</v>
      </c>
      <c r="D90" s="136"/>
      <c r="E90" s="135">
        <f>SUM(ABS(E68-D68), ABS(E69-D69), ABS(E70-D70), ABS(E72-D72), ABS(E76-D76), ABS(E77-D77), ABS(E78-D78), ABS(E81-D81),ABS(E82-D82), ABS(E83-D83), ABS(E84-D84), ABS(E86-D86), ABS(E88-D88), ABS(E80-D80))</f>
        <v>0</v>
      </c>
      <c r="F90" s="135"/>
      <c r="G90" s="135">
        <f>SUM(ABS(G68-F68), ABS(G69-F69), ABS(G70-F70), ABS(G72-F72), ABS(G76-F76), ABS(G77-F77), ABS(G78-F78), ABS(G81-F81),ABS(G82-F82), ABS(G83-F83), ABS(G84-F84), ABS(G86-F86), ABS(G88-F88), ABS(G80-F80))</f>
        <v>0</v>
      </c>
      <c r="H90" s="135"/>
      <c r="I90" s="135">
        <f>SUM(ABS(I68-H68), ABS(I69-H69), ABS(I70-H70), ABS(I72-H72), ABS(I76-H76), ABS(I77-H77), ABS(I78-H78), ABS(I81-H81),ABS(I82-H82), ABS(I83-H83), ABS(I84-H84), ABS(I86-H86), ABS(I88-H88), ABS(I80-H80))</f>
        <v>0</v>
      </c>
      <c r="J90" s="135"/>
      <c r="K90" s="135">
        <f>SUM(ABS(K68-J68), ABS(K69-J69), ABS(K70-J70), ABS(K72-J72), ABS(K76-J76), ABS(K77-J77), ABS(K78-J78), ABS(K81-J81),ABS(K82-J82), ABS(K83-J83), ABS(K84-J84), ABS(K86-J86), ABS(K88-J88), ABS(K80-J80))</f>
        <v>0</v>
      </c>
    </row>
    <row r="91" spans="2:13" s="4" customFormat="1" x14ac:dyDescent="0.2">
      <c r="B91" s="136"/>
      <c r="C91" s="134" t="s">
        <v>49</v>
      </c>
      <c r="D91" s="136"/>
      <c r="E91" s="135">
        <f>IF(D71&gt;0,IF((E90&gt;0.05*D71),1,0),IF((E90&gt;0.05*D72),1,0))</f>
        <v>0</v>
      </c>
      <c r="F91" s="135"/>
      <c r="G91" s="135">
        <f>IF(F71&gt;0,IF((G90&gt;0.05*F71),1,0),IF((G90&gt;0.05*F72),1,0))</f>
        <v>0</v>
      </c>
      <c r="H91" s="135"/>
      <c r="I91" s="135">
        <f>IF(H71&gt;0,IF((I90&gt;0.05*H71),1,0),IF((I90&gt;0.05*H72),1,0))</f>
        <v>0</v>
      </c>
      <c r="J91" s="135"/>
      <c r="K91" s="135">
        <f>IF(J71&gt;0,IF((K90&gt;0.05*J71),1,0),IF((K90&gt;0.05*J72),1,0))</f>
        <v>0</v>
      </c>
      <c r="M91" s="4">
        <f>SUM(D91:K91)</f>
        <v>0</v>
      </c>
    </row>
    <row r="92" spans="2:13" s="4" customFormat="1" x14ac:dyDescent="0.2">
      <c r="B92" s="136">
        <v>13</v>
      </c>
      <c r="C92" s="136">
        <v>13</v>
      </c>
      <c r="D92" s="137">
        <f>'Basic Information'!B24</f>
        <v>13</v>
      </c>
      <c r="E92" s="137">
        <f>+D92</f>
        <v>13</v>
      </c>
      <c r="F92" s="137">
        <f>'Basic Information'!B25</f>
        <v>14</v>
      </c>
      <c r="G92" s="137">
        <f>+F92</f>
        <v>14</v>
      </c>
      <c r="H92" s="137">
        <f>'Basic Information'!B26</f>
        <v>15</v>
      </c>
      <c r="I92" s="137">
        <f>+H92</f>
        <v>15</v>
      </c>
      <c r="J92" s="137">
        <f>'Basic Information'!B27</f>
        <v>16</v>
      </c>
      <c r="K92" s="137">
        <f>+J92</f>
        <v>16</v>
      </c>
    </row>
    <row r="93" spans="2:13" ht="20.100000000000001" customHeight="1" x14ac:dyDescent="0.2">
      <c r="B93" s="174" t="s">
        <v>17</v>
      </c>
      <c r="C93" s="72" t="s">
        <v>18</v>
      </c>
      <c r="D93" s="171" t="str">
        <f>TEXT('Basic Information'!C24,"dd mmm yyyy")&amp;" to "&amp;TEXT('Basic Information'!D24,"dd mmm yyyy")</f>
        <v>00 Jan 1900 to 00 Jan 1900</v>
      </c>
      <c r="E93" s="171"/>
      <c r="F93" s="171" t="str">
        <f>TEXT('Basic Information'!C25,"dd mmm yyyy")&amp;" to "&amp;TEXT('Basic Information'!D25,"dd mmm yyyy")</f>
        <v>00 Jan 1900 to 00 Jan 1900</v>
      </c>
      <c r="G93" s="171"/>
      <c r="H93" s="171" t="str">
        <f>TEXT('Basic Information'!C26,"dd mmm yyyy")&amp;" to "&amp;TEXT('Basic Information'!D26,"dd mmm yyyy")</f>
        <v>00 Jan 1900 to 00 Jan 1900</v>
      </c>
      <c r="I93" s="171"/>
      <c r="J93" s="171" t="str">
        <f>TEXT('Basic Information'!C27,"dd mmm yyyy")&amp;" to "&amp;TEXT('Basic Information'!D27,"dd mmm yyyy")</f>
        <v>00 Jan 1900 to 00 Jan 1900</v>
      </c>
      <c r="K93" s="171"/>
    </row>
    <row r="94" spans="2:13" s="7" customFormat="1" ht="20.100000000000001" customHeight="1" x14ac:dyDescent="0.2">
      <c r="B94" s="175"/>
      <c r="C94" s="72"/>
      <c r="D94" s="133" t="s">
        <v>19</v>
      </c>
      <c r="E94" s="133" t="s">
        <v>20</v>
      </c>
      <c r="F94" s="133" t="s">
        <v>19</v>
      </c>
      <c r="G94" s="133" t="s">
        <v>20</v>
      </c>
      <c r="H94" s="133" t="s">
        <v>19</v>
      </c>
      <c r="I94" s="133" t="s">
        <v>20</v>
      </c>
      <c r="J94" s="133" t="s">
        <v>19</v>
      </c>
      <c r="K94" s="133" t="s">
        <v>20</v>
      </c>
      <c r="M94" s="9"/>
    </row>
    <row r="95" spans="2:13" ht="20.100000000000001" customHeight="1" x14ac:dyDescent="0.2">
      <c r="B95" s="109">
        <v>1</v>
      </c>
      <c r="C95" s="73" t="s">
        <v>21</v>
      </c>
      <c r="D95" s="119"/>
      <c r="E95" s="119"/>
      <c r="F95" s="119"/>
      <c r="G95" s="119"/>
      <c r="H95" s="119"/>
      <c r="I95" s="119"/>
      <c r="J95" s="119"/>
      <c r="K95" s="119"/>
    </row>
    <row r="96" spans="2:13" ht="20.100000000000001" customHeight="1" x14ac:dyDescent="0.2">
      <c r="B96" s="109">
        <v>2</v>
      </c>
      <c r="C96" s="73" t="s">
        <v>22</v>
      </c>
      <c r="D96" s="119"/>
      <c r="E96" s="119"/>
      <c r="F96" s="119"/>
      <c r="G96" s="119"/>
      <c r="H96" s="119"/>
      <c r="I96" s="119"/>
      <c r="J96" s="119"/>
      <c r="K96" s="119"/>
    </row>
    <row r="97" spans="2:11" ht="20.100000000000001" customHeight="1" x14ac:dyDescent="0.2">
      <c r="B97" s="109">
        <v>3</v>
      </c>
      <c r="C97" s="73" t="s">
        <v>23</v>
      </c>
      <c r="D97" s="119"/>
      <c r="E97" s="119"/>
      <c r="F97" s="119"/>
      <c r="G97" s="119"/>
      <c r="H97" s="119"/>
      <c r="I97" s="119"/>
      <c r="J97" s="119"/>
      <c r="K97" s="119"/>
    </row>
    <row r="98" spans="2:11" ht="20.100000000000001" customHeight="1" x14ac:dyDescent="0.2">
      <c r="B98" s="110">
        <v>4</v>
      </c>
      <c r="C98" s="139" t="s">
        <v>24</v>
      </c>
      <c r="D98" s="120">
        <f t="shared" ref="D98:K98" si="9">SUM(D95:D97)</f>
        <v>0</v>
      </c>
      <c r="E98" s="120">
        <f t="shared" si="9"/>
        <v>0</v>
      </c>
      <c r="F98" s="120">
        <f t="shared" si="9"/>
        <v>0</v>
      </c>
      <c r="G98" s="120">
        <f t="shared" si="9"/>
        <v>0</v>
      </c>
      <c r="H98" s="120">
        <f t="shared" si="9"/>
        <v>0</v>
      </c>
      <c r="I98" s="120">
        <f t="shared" si="9"/>
        <v>0</v>
      </c>
      <c r="J98" s="120">
        <f t="shared" si="9"/>
        <v>0</v>
      </c>
      <c r="K98" s="120">
        <f t="shared" si="9"/>
        <v>0</v>
      </c>
    </row>
    <row r="99" spans="2:11" ht="20.100000000000001" customHeight="1" x14ac:dyDescent="0.2">
      <c r="B99" s="109">
        <v>5</v>
      </c>
      <c r="C99" s="73" t="s">
        <v>25</v>
      </c>
      <c r="D99" s="119"/>
      <c r="E99" s="119"/>
      <c r="F99" s="119"/>
      <c r="G99" s="119"/>
      <c r="H99" s="119"/>
      <c r="I99" s="119"/>
      <c r="J99" s="119"/>
      <c r="K99" s="119"/>
    </row>
    <row r="100" spans="2:11" ht="20.100000000000001" customHeight="1" x14ac:dyDescent="0.2">
      <c r="B100" s="109">
        <v>6</v>
      </c>
      <c r="C100" s="73" t="s">
        <v>26</v>
      </c>
      <c r="D100" s="121"/>
      <c r="E100" s="121"/>
      <c r="F100" s="121"/>
      <c r="G100" s="121"/>
      <c r="H100" s="121"/>
      <c r="I100" s="121"/>
      <c r="J100" s="121"/>
      <c r="K100" s="121"/>
    </row>
    <row r="101" spans="2:11" ht="20.100000000000001" customHeight="1" x14ac:dyDescent="0.2">
      <c r="B101" s="109">
        <v>7</v>
      </c>
      <c r="C101" s="73" t="s">
        <v>27</v>
      </c>
      <c r="D101" s="121"/>
      <c r="E101" s="121"/>
      <c r="F101" s="121"/>
      <c r="G101" s="121"/>
      <c r="H101" s="121"/>
      <c r="I101" s="121"/>
      <c r="J101" s="121"/>
      <c r="K101" s="121"/>
    </row>
    <row r="102" spans="2:11" ht="20.100000000000001" customHeight="1" x14ac:dyDescent="0.2">
      <c r="B102" s="110">
        <v>8</v>
      </c>
      <c r="C102" s="140" t="s">
        <v>45</v>
      </c>
      <c r="D102" s="123">
        <f t="shared" ref="D102:K102" si="10">D100-D101</f>
        <v>0</v>
      </c>
      <c r="E102" s="123">
        <f t="shared" si="10"/>
        <v>0</v>
      </c>
      <c r="F102" s="123">
        <f t="shared" si="10"/>
        <v>0</v>
      </c>
      <c r="G102" s="123">
        <f t="shared" si="10"/>
        <v>0</v>
      </c>
      <c r="H102" s="123">
        <f t="shared" si="10"/>
        <v>0</v>
      </c>
      <c r="I102" s="123">
        <f t="shared" si="10"/>
        <v>0</v>
      </c>
      <c r="J102" s="123">
        <f t="shared" si="10"/>
        <v>0</v>
      </c>
      <c r="K102" s="123">
        <f t="shared" si="10"/>
        <v>0</v>
      </c>
    </row>
    <row r="103" spans="2:11" ht="19.899999999999999" customHeight="1" x14ac:dyDescent="0.2">
      <c r="B103" s="109">
        <v>9</v>
      </c>
      <c r="C103" s="73" t="s">
        <v>29</v>
      </c>
      <c r="D103" s="119"/>
      <c r="E103" s="119"/>
      <c r="F103" s="119"/>
      <c r="G103" s="119"/>
      <c r="H103" s="119"/>
      <c r="I103" s="119"/>
      <c r="J103" s="119"/>
      <c r="K103" s="119"/>
    </row>
    <row r="104" spans="2:11" ht="57" x14ac:dyDescent="0.2">
      <c r="B104" s="109">
        <v>10</v>
      </c>
      <c r="C104" s="97" t="s">
        <v>30</v>
      </c>
      <c r="D104" s="121"/>
      <c r="E104" s="121"/>
      <c r="F104" s="121"/>
      <c r="G104" s="121"/>
      <c r="H104" s="121"/>
      <c r="I104" s="121"/>
      <c r="J104" s="121"/>
      <c r="K104" s="121"/>
    </row>
    <row r="105" spans="2:11" ht="57" x14ac:dyDescent="0.2">
      <c r="B105" s="109">
        <v>11</v>
      </c>
      <c r="C105" s="97" t="s">
        <v>31</v>
      </c>
      <c r="D105" s="119"/>
      <c r="E105" s="119"/>
      <c r="F105" s="119"/>
      <c r="G105" s="119"/>
      <c r="H105" s="119"/>
      <c r="I105" s="119"/>
      <c r="J105" s="119"/>
      <c r="K105" s="119"/>
    </row>
    <row r="106" spans="2:11" ht="57" x14ac:dyDescent="0.2">
      <c r="B106" s="124">
        <v>12</v>
      </c>
      <c r="C106" s="100" t="s">
        <v>32</v>
      </c>
      <c r="D106" s="173" t="s">
        <v>33</v>
      </c>
      <c r="E106" s="173"/>
      <c r="F106" s="173" t="s">
        <v>33</v>
      </c>
      <c r="G106" s="173"/>
      <c r="H106" s="173" t="s">
        <v>33</v>
      </c>
      <c r="I106" s="173"/>
      <c r="J106" s="173" t="s">
        <v>33</v>
      </c>
      <c r="K106" s="173"/>
    </row>
    <row r="107" spans="2:11" ht="19.899999999999999" customHeight="1" x14ac:dyDescent="0.2">
      <c r="B107" s="109">
        <v>13</v>
      </c>
      <c r="C107" s="73" t="s">
        <v>34</v>
      </c>
      <c r="D107" s="119"/>
      <c r="E107" s="119"/>
      <c r="F107" s="119"/>
      <c r="G107" s="119"/>
      <c r="H107" s="119"/>
      <c r="I107" s="119"/>
      <c r="J107" s="119"/>
      <c r="K107" s="119"/>
    </row>
    <row r="108" spans="2:11" ht="57" x14ac:dyDescent="0.2">
      <c r="B108" s="109">
        <v>14</v>
      </c>
      <c r="C108" s="97" t="s">
        <v>35</v>
      </c>
      <c r="D108" s="119"/>
      <c r="E108" s="119"/>
      <c r="F108" s="119"/>
      <c r="G108" s="119"/>
      <c r="H108" s="119"/>
      <c r="I108" s="119"/>
      <c r="J108" s="119"/>
      <c r="K108" s="119"/>
    </row>
    <row r="109" spans="2:11" ht="57" customHeight="1" x14ac:dyDescent="0.2">
      <c r="B109" s="109">
        <v>15</v>
      </c>
      <c r="C109" s="132" t="s">
        <v>36</v>
      </c>
      <c r="D109" s="119"/>
      <c r="E109" s="119"/>
      <c r="F109" s="119"/>
      <c r="G109" s="119"/>
      <c r="H109" s="119"/>
      <c r="I109" s="119"/>
      <c r="J109" s="119"/>
      <c r="K109" s="119"/>
    </row>
    <row r="110" spans="2:11" ht="57" customHeight="1" x14ac:dyDescent="0.2">
      <c r="B110" s="109">
        <v>16</v>
      </c>
      <c r="C110" s="97" t="s">
        <v>37</v>
      </c>
      <c r="D110" s="119"/>
      <c r="E110" s="119"/>
      <c r="F110" s="119"/>
      <c r="G110" s="119"/>
      <c r="H110" s="119"/>
      <c r="I110" s="119"/>
      <c r="J110" s="119"/>
      <c r="K110" s="119"/>
    </row>
    <row r="111" spans="2:11" ht="42.75" x14ac:dyDescent="0.2">
      <c r="B111" s="109">
        <v>17</v>
      </c>
      <c r="C111" s="97" t="s">
        <v>38</v>
      </c>
      <c r="D111" s="119"/>
      <c r="E111" s="119"/>
      <c r="F111" s="119"/>
      <c r="G111" s="119"/>
      <c r="H111" s="119"/>
      <c r="I111" s="119"/>
      <c r="J111" s="119"/>
      <c r="K111" s="119"/>
    </row>
    <row r="112" spans="2:11" ht="43.5" x14ac:dyDescent="0.2">
      <c r="B112" s="109">
        <v>18</v>
      </c>
      <c r="C112" s="132" t="s">
        <v>46</v>
      </c>
      <c r="D112" s="121">
        <v>0</v>
      </c>
      <c r="E112" s="121">
        <v>0</v>
      </c>
      <c r="F112" s="121">
        <v>0</v>
      </c>
      <c r="G112" s="121">
        <v>0</v>
      </c>
      <c r="H112" s="121">
        <v>0</v>
      </c>
      <c r="I112" s="121">
        <v>0</v>
      </c>
      <c r="J112" s="121">
        <v>0</v>
      </c>
      <c r="K112" s="121">
        <v>0</v>
      </c>
    </row>
    <row r="113" spans="2:13" ht="43.5" x14ac:dyDescent="0.2">
      <c r="B113" s="109">
        <v>19</v>
      </c>
      <c r="C113" s="132" t="s">
        <v>47</v>
      </c>
      <c r="D113" s="121">
        <v>0</v>
      </c>
      <c r="E113" s="121">
        <v>0</v>
      </c>
      <c r="F113" s="121">
        <v>0</v>
      </c>
      <c r="G113" s="121">
        <v>0</v>
      </c>
      <c r="H113" s="121">
        <v>0</v>
      </c>
      <c r="I113" s="121">
        <v>0</v>
      </c>
      <c r="J113" s="121">
        <v>0</v>
      </c>
      <c r="K113" s="121">
        <v>0</v>
      </c>
    </row>
    <row r="114" spans="2:13" ht="45" x14ac:dyDescent="0.2">
      <c r="B114" s="110">
        <v>20</v>
      </c>
      <c r="C114" s="141" t="s">
        <v>93</v>
      </c>
      <c r="D114" s="123">
        <f t="shared" ref="D114:K114" si="11">SUM(D112:D113)</f>
        <v>0</v>
      </c>
      <c r="E114" s="123">
        <f t="shared" si="11"/>
        <v>0</v>
      </c>
      <c r="F114" s="123">
        <f t="shared" si="11"/>
        <v>0</v>
      </c>
      <c r="G114" s="123">
        <f t="shared" si="11"/>
        <v>0</v>
      </c>
      <c r="H114" s="123">
        <f t="shared" si="11"/>
        <v>0</v>
      </c>
      <c r="I114" s="123">
        <f t="shared" si="11"/>
        <v>0</v>
      </c>
      <c r="J114" s="123">
        <f t="shared" si="11"/>
        <v>0</v>
      </c>
      <c r="K114" s="123">
        <f t="shared" si="11"/>
        <v>0</v>
      </c>
    </row>
    <row r="115" spans="2:13" ht="43.5" x14ac:dyDescent="0.2">
      <c r="B115" s="109">
        <v>21</v>
      </c>
      <c r="C115" s="132" t="s">
        <v>48</v>
      </c>
      <c r="D115" s="119">
        <v>0</v>
      </c>
      <c r="E115" s="119">
        <v>0</v>
      </c>
      <c r="F115" s="119">
        <v>0</v>
      </c>
      <c r="G115" s="119">
        <v>0</v>
      </c>
      <c r="H115" s="119">
        <v>0</v>
      </c>
      <c r="I115" s="119">
        <v>0</v>
      </c>
      <c r="J115" s="119">
        <v>0</v>
      </c>
      <c r="K115" s="119">
        <v>0</v>
      </c>
    </row>
    <row r="116" spans="2:13" s="4" customFormat="1" x14ac:dyDescent="0.2">
      <c r="B116" s="53"/>
      <c r="C116" s="134" t="s">
        <v>42</v>
      </c>
      <c r="D116" s="135"/>
      <c r="E116" s="135">
        <f>ABS(E102-D102)</f>
        <v>0</v>
      </c>
      <c r="F116" s="135"/>
      <c r="G116" s="135">
        <f>ABS(G102-F102)</f>
        <v>0</v>
      </c>
      <c r="H116" s="135"/>
      <c r="I116" s="135">
        <f>ABS(I102-H102)</f>
        <v>0</v>
      </c>
      <c r="J116" s="135"/>
      <c r="K116" s="135">
        <f>ABS(K102-J102)</f>
        <v>0</v>
      </c>
      <c r="M116" s="52">
        <f>SUM(D116:K116)</f>
        <v>0</v>
      </c>
    </row>
    <row r="117" spans="2:13" s="4" customFormat="1" x14ac:dyDescent="0.2">
      <c r="B117" s="53"/>
      <c r="C117" s="134" t="s">
        <v>43</v>
      </c>
      <c r="D117" s="136"/>
      <c r="E117" s="135">
        <f>SUM(ABS(E95-D95), ABS(E96-D96), ABS(E97-D97), ABS(E99-D99), ABS(E103-D103), ABS(E104-D104), ABS(E105-D105), ABS(E108-D108),ABS(E109-D109), ABS(E110-D110), ABS(E111-D111), ABS(E113-D113), ABS(E115-D115), ABS(E107-D107))</f>
        <v>0</v>
      </c>
      <c r="F117" s="135"/>
      <c r="G117" s="135">
        <f>SUM(ABS(G95-F95), ABS(G96-F96), ABS(G97-F97), ABS(G99-F99), ABS(G103-F103), ABS(G104-F104), ABS(G105-F105), ABS(G108-F108),ABS(G109-F109), ABS(G110-F110), ABS(G111-F111), ABS(G113-F113), ABS(G115-F115), ABS(G107-F107))</f>
        <v>0</v>
      </c>
      <c r="H117" s="135"/>
      <c r="I117" s="135">
        <f>SUM(ABS(I95-H95), ABS(I96-H96), ABS(I97-H97), ABS(I99-H99), ABS(I103-H103), ABS(I104-H104), ABS(I105-H105), ABS(I108-H108),ABS(I109-H109), ABS(I110-H110), ABS(I111-H111), ABS(I113-H113), ABS(I115-H115), ABS(I107-H107))</f>
        <v>0</v>
      </c>
      <c r="J117" s="135"/>
      <c r="K117" s="135">
        <f>SUM(ABS(K95-J95), ABS(K96-J96), ABS(K97-J97), ABS(K99-J99), ABS(K103-J103), ABS(K104-J104), ABS(K105-J105), ABS(K108-J108),ABS(K109-J109), ABS(K110-J110), ABS(K111-J111), ABS(K113-J113), ABS(K115-J115), ABS(K107-J107))</f>
        <v>0</v>
      </c>
    </row>
    <row r="118" spans="2:13" s="4" customFormat="1" x14ac:dyDescent="0.2">
      <c r="B118" s="136"/>
      <c r="C118" s="134" t="s">
        <v>49</v>
      </c>
      <c r="D118" s="136"/>
      <c r="E118" s="135">
        <f>IF(D98&gt;0,IF((E117&gt;0.05*D98),1,0),IF((E117&gt;0.05*D99),1,0))</f>
        <v>0</v>
      </c>
      <c r="F118" s="135"/>
      <c r="G118" s="135">
        <f>IF(F98&gt;0,IF((G117&gt;0.05*F98),1,0),IF((G117&gt;0.05*F99),1,0))</f>
        <v>0</v>
      </c>
      <c r="H118" s="135"/>
      <c r="I118" s="135">
        <f>IF(H98&gt;0,IF((I117&gt;0.05*H98),1,0),IF((I117&gt;0.05*H99),1,0))</f>
        <v>0</v>
      </c>
      <c r="J118" s="135"/>
      <c r="K118" s="135">
        <f>IF(J98&gt;0,IF((K117&gt;0.05*J98),1,0),IF((K117&gt;0.05*J99),1,0))</f>
        <v>0</v>
      </c>
      <c r="M118" s="4">
        <f>SUM(D118:K118)</f>
        <v>0</v>
      </c>
    </row>
    <row r="119" spans="2:13" s="4" customFormat="1" x14ac:dyDescent="0.2">
      <c r="B119" s="136">
        <v>17</v>
      </c>
      <c r="C119" s="136">
        <v>17</v>
      </c>
      <c r="D119" s="137">
        <f>'Basic Information'!B28</f>
        <v>17</v>
      </c>
      <c r="E119" s="137">
        <f>+D119</f>
        <v>17</v>
      </c>
      <c r="F119" s="137">
        <f>'Basic Information'!B29</f>
        <v>18</v>
      </c>
      <c r="G119" s="137">
        <f>+F119</f>
        <v>18</v>
      </c>
      <c r="H119" s="137">
        <f>'Basic Information'!B30</f>
        <v>19</v>
      </c>
      <c r="I119" s="137">
        <f>+H119</f>
        <v>19</v>
      </c>
      <c r="J119" s="137">
        <f>'Basic Information'!B31</f>
        <v>20</v>
      </c>
      <c r="K119" s="137">
        <f>+J119</f>
        <v>20</v>
      </c>
    </row>
    <row r="120" spans="2:13" ht="20.100000000000001" customHeight="1" x14ac:dyDescent="0.2">
      <c r="B120" s="174" t="s">
        <v>17</v>
      </c>
      <c r="C120" s="72" t="s">
        <v>18</v>
      </c>
      <c r="D120" s="171" t="str">
        <f>TEXT('Basic Information'!C28,"dd mmm yyyy")&amp;" to "&amp;TEXT('Basic Information'!D28,"dd mmm yyyy")</f>
        <v>00 Jan 1900 to 00 Jan 1900</v>
      </c>
      <c r="E120" s="171"/>
      <c r="F120" s="171" t="str">
        <f>TEXT('Basic Information'!C29,"dd mmm yyyy")&amp;" to "&amp;TEXT('Basic Information'!D29,"dd mmm yyyy")</f>
        <v>00 Jan 1900 to 00 Jan 1900</v>
      </c>
      <c r="G120" s="171"/>
      <c r="H120" s="171" t="str">
        <f>TEXT('Basic Information'!C30,"dd mmm yyyy")&amp;" to "&amp;TEXT('Basic Information'!D30,"dd mmm yyyy")</f>
        <v>00 Jan 1900 to 00 Jan 1900</v>
      </c>
      <c r="I120" s="171"/>
      <c r="J120" s="171" t="str">
        <f>TEXT('Basic Information'!C31,"dd mmm yyyy")&amp;" to "&amp;TEXT('Basic Information'!D31,"dd mmm yyyy")</f>
        <v>00 Jan 1900 to 00 Jan 1900</v>
      </c>
      <c r="K120" s="171"/>
    </row>
    <row r="121" spans="2:13" s="7" customFormat="1" ht="20.100000000000001" customHeight="1" x14ac:dyDescent="0.2">
      <c r="B121" s="175"/>
      <c r="C121" s="72"/>
      <c r="D121" s="133" t="s">
        <v>19</v>
      </c>
      <c r="E121" s="133" t="s">
        <v>20</v>
      </c>
      <c r="F121" s="133" t="s">
        <v>19</v>
      </c>
      <c r="G121" s="133" t="s">
        <v>20</v>
      </c>
      <c r="H121" s="133" t="s">
        <v>19</v>
      </c>
      <c r="I121" s="133" t="s">
        <v>20</v>
      </c>
      <c r="J121" s="133" t="s">
        <v>19</v>
      </c>
      <c r="K121" s="133" t="s">
        <v>20</v>
      </c>
      <c r="M121" s="9"/>
    </row>
    <row r="122" spans="2:13" ht="20.100000000000001" customHeight="1" x14ac:dyDescent="0.2">
      <c r="B122" s="109">
        <v>1</v>
      </c>
      <c r="C122" s="73" t="s">
        <v>21</v>
      </c>
      <c r="D122" s="119"/>
      <c r="E122" s="119"/>
      <c r="F122" s="119"/>
      <c r="G122" s="119"/>
      <c r="H122" s="119"/>
      <c r="I122" s="119"/>
      <c r="J122" s="119"/>
      <c r="K122" s="119"/>
    </row>
    <row r="123" spans="2:13" ht="20.100000000000001" customHeight="1" x14ac:dyDescent="0.2">
      <c r="B123" s="109">
        <v>2</v>
      </c>
      <c r="C123" s="73" t="s">
        <v>22</v>
      </c>
      <c r="D123" s="119"/>
      <c r="E123" s="119"/>
      <c r="F123" s="119"/>
      <c r="G123" s="119"/>
      <c r="H123" s="119"/>
      <c r="I123" s="119"/>
      <c r="J123" s="119"/>
      <c r="K123" s="119"/>
    </row>
    <row r="124" spans="2:13" ht="20.100000000000001" customHeight="1" x14ac:dyDescent="0.2">
      <c r="B124" s="109">
        <v>3</v>
      </c>
      <c r="C124" s="73" t="s">
        <v>23</v>
      </c>
      <c r="D124" s="119"/>
      <c r="E124" s="119"/>
      <c r="F124" s="119"/>
      <c r="G124" s="119"/>
      <c r="H124" s="119"/>
      <c r="I124" s="119"/>
      <c r="J124" s="119"/>
      <c r="K124" s="119"/>
    </row>
    <row r="125" spans="2:13" ht="20.100000000000001" customHeight="1" x14ac:dyDescent="0.2">
      <c r="B125" s="110">
        <v>4</v>
      </c>
      <c r="C125" s="139" t="s">
        <v>24</v>
      </c>
      <c r="D125" s="120">
        <f t="shared" ref="D125:K125" si="12">SUM(D122:D124)</f>
        <v>0</v>
      </c>
      <c r="E125" s="120">
        <f t="shared" si="12"/>
        <v>0</v>
      </c>
      <c r="F125" s="120">
        <f t="shared" si="12"/>
        <v>0</v>
      </c>
      <c r="G125" s="120">
        <f t="shared" si="12"/>
        <v>0</v>
      </c>
      <c r="H125" s="120">
        <f t="shared" si="12"/>
        <v>0</v>
      </c>
      <c r="I125" s="120">
        <f t="shared" si="12"/>
        <v>0</v>
      </c>
      <c r="J125" s="120">
        <f t="shared" si="12"/>
        <v>0</v>
      </c>
      <c r="K125" s="120">
        <f t="shared" si="12"/>
        <v>0</v>
      </c>
    </row>
    <row r="126" spans="2:13" ht="20.100000000000001" customHeight="1" x14ac:dyDescent="0.2">
      <c r="B126" s="109">
        <v>5</v>
      </c>
      <c r="C126" s="73" t="s">
        <v>25</v>
      </c>
      <c r="D126" s="119"/>
      <c r="E126" s="119"/>
      <c r="F126" s="119"/>
      <c r="G126" s="119"/>
      <c r="H126" s="119"/>
      <c r="I126" s="119"/>
      <c r="J126" s="119"/>
      <c r="K126" s="119"/>
    </row>
    <row r="127" spans="2:13" ht="20.100000000000001" customHeight="1" x14ac:dyDescent="0.2">
      <c r="B127" s="109">
        <v>6</v>
      </c>
      <c r="C127" s="73" t="s">
        <v>26</v>
      </c>
      <c r="D127" s="121"/>
      <c r="E127" s="121"/>
      <c r="F127" s="121"/>
      <c r="G127" s="121"/>
      <c r="H127" s="121"/>
      <c r="I127" s="121"/>
      <c r="J127" s="121"/>
      <c r="K127" s="121"/>
    </row>
    <row r="128" spans="2:13" ht="20.100000000000001" customHeight="1" x14ac:dyDescent="0.2">
      <c r="B128" s="109">
        <v>7</v>
      </c>
      <c r="C128" s="73" t="s">
        <v>27</v>
      </c>
      <c r="D128" s="121"/>
      <c r="E128" s="121"/>
      <c r="F128" s="121"/>
      <c r="G128" s="121"/>
      <c r="H128" s="121"/>
      <c r="I128" s="121"/>
      <c r="J128" s="121"/>
      <c r="K128" s="121"/>
    </row>
    <row r="129" spans="2:13" ht="20.100000000000001" customHeight="1" x14ac:dyDescent="0.2">
      <c r="B129" s="110">
        <v>8</v>
      </c>
      <c r="C129" s="140" t="s">
        <v>45</v>
      </c>
      <c r="D129" s="123">
        <f t="shared" ref="D129:K129" si="13">D127-D128</f>
        <v>0</v>
      </c>
      <c r="E129" s="123">
        <f t="shared" si="13"/>
        <v>0</v>
      </c>
      <c r="F129" s="123">
        <f t="shared" si="13"/>
        <v>0</v>
      </c>
      <c r="G129" s="123">
        <f t="shared" si="13"/>
        <v>0</v>
      </c>
      <c r="H129" s="123">
        <f t="shared" si="13"/>
        <v>0</v>
      </c>
      <c r="I129" s="123">
        <f t="shared" si="13"/>
        <v>0</v>
      </c>
      <c r="J129" s="123">
        <f t="shared" si="13"/>
        <v>0</v>
      </c>
      <c r="K129" s="123">
        <f t="shared" si="13"/>
        <v>0</v>
      </c>
    </row>
    <row r="130" spans="2:13" ht="20.100000000000001" customHeight="1" x14ac:dyDescent="0.2">
      <c r="B130" s="109">
        <v>9</v>
      </c>
      <c r="C130" s="73" t="s">
        <v>29</v>
      </c>
      <c r="D130" s="119"/>
      <c r="E130" s="119"/>
      <c r="F130" s="119"/>
      <c r="G130" s="119"/>
      <c r="H130" s="119"/>
      <c r="I130" s="119"/>
      <c r="J130" s="119"/>
      <c r="K130" s="119"/>
    </row>
    <row r="131" spans="2:13" ht="57" x14ac:dyDescent="0.2">
      <c r="B131" s="109">
        <v>10</v>
      </c>
      <c r="C131" s="97" t="s">
        <v>30</v>
      </c>
      <c r="D131" s="121"/>
      <c r="E131" s="121"/>
      <c r="F131" s="121"/>
      <c r="G131" s="121"/>
      <c r="H131" s="121"/>
      <c r="I131" s="121"/>
      <c r="J131" s="121"/>
      <c r="K131" s="121"/>
    </row>
    <row r="132" spans="2:13" ht="57" x14ac:dyDescent="0.2">
      <c r="B132" s="109">
        <v>11</v>
      </c>
      <c r="C132" s="97" t="s">
        <v>31</v>
      </c>
      <c r="D132" s="121"/>
      <c r="E132" s="121"/>
      <c r="F132" s="121"/>
      <c r="G132" s="121"/>
      <c r="H132" s="121"/>
      <c r="I132" s="121"/>
      <c r="J132" s="121"/>
      <c r="K132" s="121"/>
    </row>
    <row r="133" spans="2:13" ht="57" x14ac:dyDescent="0.2">
      <c r="B133" s="124">
        <v>12</v>
      </c>
      <c r="C133" s="100" t="s">
        <v>32</v>
      </c>
      <c r="D133" s="173" t="s">
        <v>33</v>
      </c>
      <c r="E133" s="173"/>
      <c r="F133" s="173" t="s">
        <v>33</v>
      </c>
      <c r="G133" s="173"/>
      <c r="H133" s="173" t="s">
        <v>33</v>
      </c>
      <c r="I133" s="173"/>
      <c r="J133" s="173" t="s">
        <v>33</v>
      </c>
      <c r="K133" s="173"/>
    </row>
    <row r="134" spans="2:13" ht="20.100000000000001" customHeight="1" x14ac:dyDescent="0.2">
      <c r="B134" s="109">
        <v>13</v>
      </c>
      <c r="C134" s="73" t="s">
        <v>34</v>
      </c>
      <c r="D134" s="119"/>
      <c r="E134" s="119"/>
      <c r="F134" s="119"/>
      <c r="G134" s="119"/>
      <c r="H134" s="119"/>
      <c r="I134" s="119"/>
      <c r="J134" s="119"/>
      <c r="K134" s="119"/>
    </row>
    <row r="135" spans="2:13" ht="57" x14ac:dyDescent="0.2">
      <c r="B135" s="109">
        <v>14</v>
      </c>
      <c r="C135" s="97" t="s">
        <v>35</v>
      </c>
      <c r="D135" s="119"/>
      <c r="E135" s="119"/>
      <c r="F135" s="119"/>
      <c r="G135" s="119"/>
      <c r="H135" s="119"/>
      <c r="I135" s="119"/>
      <c r="J135" s="119"/>
      <c r="K135" s="119"/>
    </row>
    <row r="136" spans="2:13" ht="57" customHeight="1" x14ac:dyDescent="0.2">
      <c r="B136" s="109">
        <v>15</v>
      </c>
      <c r="C136" s="132" t="s">
        <v>36</v>
      </c>
      <c r="D136" s="119"/>
      <c r="E136" s="119"/>
      <c r="F136" s="119"/>
      <c r="G136" s="119"/>
      <c r="H136" s="119"/>
      <c r="I136" s="119"/>
      <c r="J136" s="119"/>
      <c r="K136" s="119"/>
    </row>
    <row r="137" spans="2:13" ht="57" customHeight="1" x14ac:dyDescent="0.2">
      <c r="B137" s="109">
        <v>16</v>
      </c>
      <c r="C137" s="97" t="s">
        <v>37</v>
      </c>
      <c r="D137" s="119"/>
      <c r="E137" s="119"/>
      <c r="F137" s="119"/>
      <c r="G137" s="119"/>
      <c r="H137" s="119"/>
      <c r="I137" s="119"/>
      <c r="J137" s="119"/>
      <c r="K137" s="119"/>
    </row>
    <row r="138" spans="2:13" ht="42.75" x14ac:dyDescent="0.2">
      <c r="B138" s="109">
        <v>17</v>
      </c>
      <c r="C138" s="97" t="s">
        <v>38</v>
      </c>
      <c r="D138" s="119"/>
      <c r="E138" s="119"/>
      <c r="F138" s="119"/>
      <c r="G138" s="119"/>
      <c r="H138" s="119"/>
      <c r="I138" s="119"/>
      <c r="J138" s="119"/>
      <c r="K138" s="119"/>
    </row>
    <row r="139" spans="2:13" ht="43.5" x14ac:dyDescent="0.2">
      <c r="B139" s="109">
        <v>18</v>
      </c>
      <c r="C139" s="132" t="s">
        <v>46</v>
      </c>
      <c r="D139" s="121">
        <v>0</v>
      </c>
      <c r="E139" s="121">
        <v>0</v>
      </c>
      <c r="F139" s="121">
        <v>0</v>
      </c>
      <c r="G139" s="121">
        <v>0</v>
      </c>
      <c r="H139" s="121">
        <v>0</v>
      </c>
      <c r="I139" s="121">
        <v>0</v>
      </c>
      <c r="J139" s="121">
        <v>0</v>
      </c>
      <c r="K139" s="121">
        <v>0</v>
      </c>
    </row>
    <row r="140" spans="2:13" ht="43.5" x14ac:dyDescent="0.2">
      <c r="B140" s="109">
        <v>19</v>
      </c>
      <c r="C140" s="132" t="s">
        <v>47</v>
      </c>
      <c r="D140" s="121">
        <v>0</v>
      </c>
      <c r="E140" s="121">
        <v>0</v>
      </c>
      <c r="F140" s="121">
        <v>0</v>
      </c>
      <c r="G140" s="121">
        <v>0</v>
      </c>
      <c r="H140" s="121">
        <v>0</v>
      </c>
      <c r="I140" s="121">
        <v>0</v>
      </c>
      <c r="J140" s="121">
        <v>0</v>
      </c>
      <c r="K140" s="121">
        <v>0</v>
      </c>
    </row>
    <row r="141" spans="2:13" ht="45" x14ac:dyDescent="0.2">
      <c r="B141" s="110">
        <v>20</v>
      </c>
      <c r="C141" s="141" t="s">
        <v>93</v>
      </c>
      <c r="D141" s="123">
        <f t="shared" ref="D141:K141" si="14">SUM(D139:D140)</f>
        <v>0</v>
      </c>
      <c r="E141" s="123">
        <f t="shared" si="14"/>
        <v>0</v>
      </c>
      <c r="F141" s="123">
        <f t="shared" si="14"/>
        <v>0</v>
      </c>
      <c r="G141" s="123">
        <f t="shared" si="14"/>
        <v>0</v>
      </c>
      <c r="H141" s="123">
        <f t="shared" si="14"/>
        <v>0</v>
      </c>
      <c r="I141" s="123">
        <f t="shared" si="14"/>
        <v>0</v>
      </c>
      <c r="J141" s="123">
        <f t="shared" si="14"/>
        <v>0</v>
      </c>
      <c r="K141" s="123">
        <f t="shared" si="14"/>
        <v>0</v>
      </c>
    </row>
    <row r="142" spans="2:13" ht="43.5" x14ac:dyDescent="0.2">
      <c r="B142" s="109">
        <v>21</v>
      </c>
      <c r="C142" s="132" t="s">
        <v>48</v>
      </c>
      <c r="D142" s="119">
        <v>0</v>
      </c>
      <c r="E142" s="119">
        <v>0</v>
      </c>
      <c r="F142" s="119">
        <v>0</v>
      </c>
      <c r="G142" s="119">
        <v>0</v>
      </c>
      <c r="H142" s="119">
        <v>0</v>
      </c>
      <c r="I142" s="119">
        <v>0</v>
      </c>
      <c r="J142" s="119">
        <v>0</v>
      </c>
      <c r="K142" s="119">
        <v>0</v>
      </c>
    </row>
    <row r="143" spans="2:13" s="4" customFormat="1" x14ac:dyDescent="0.2">
      <c r="B143" s="53"/>
      <c r="C143" s="134" t="s">
        <v>42</v>
      </c>
      <c r="D143" s="135"/>
      <c r="E143" s="135">
        <f>ABS(E129-D129)</f>
        <v>0</v>
      </c>
      <c r="F143" s="135"/>
      <c r="G143" s="135">
        <f>ABS(G129-F129)</f>
        <v>0</v>
      </c>
      <c r="H143" s="135"/>
      <c r="I143" s="135">
        <f>ABS(I129-H129)</f>
        <v>0</v>
      </c>
      <c r="J143" s="135"/>
      <c r="K143" s="135">
        <f>ABS(K129-J129)</f>
        <v>0</v>
      </c>
      <c r="L143" s="5"/>
      <c r="M143" s="52">
        <f>SUM(D143:K143)</f>
        <v>0</v>
      </c>
    </row>
    <row r="144" spans="2:13" s="4" customFormat="1" x14ac:dyDescent="0.2">
      <c r="B144" s="53"/>
      <c r="C144" s="134" t="s">
        <v>43</v>
      </c>
      <c r="D144" s="136"/>
      <c r="E144" s="135">
        <f>SUM(ABS(E122-D122), ABS(E123-D123), ABS(E124-D124), ABS(E126-D126), ABS(E130-D130), ABS(E131-D131), ABS(E132-D132), ABS(E135-D135),ABS(E136-D136), ABS(E137-D137), ABS(E138-D138), ABS(E140-D140), ABS(E142-D142), ABS(E134-D134))</f>
        <v>0</v>
      </c>
      <c r="F144" s="135"/>
      <c r="G144" s="135">
        <f>SUM(ABS(G122-F122), ABS(G123-F123), ABS(G124-F124), ABS(G126-F126), ABS(G130-F130), ABS(G131-F131), ABS(G132-F132), ABS(G135-F135),ABS(G136-F136), ABS(G137-F137), ABS(G138-F138), ABS(G140-F140), ABS(G142-F142), ABS(G134-F134))</f>
        <v>0</v>
      </c>
      <c r="H144" s="135"/>
      <c r="I144" s="135">
        <f>SUM(ABS(I122-H122), ABS(I123-H123), ABS(I124-H124), ABS(I126-H126), ABS(I130-H130), ABS(I131-H131), ABS(I132-H132), ABS(I135-H135),ABS(I136-H136), ABS(I137-H137), ABS(I138-H138), ABS(I140-H140), ABS(I142-H142), ABS(I134-H134))</f>
        <v>0</v>
      </c>
      <c r="J144" s="135"/>
      <c r="K144" s="135">
        <f>SUM(ABS(K122-J122), ABS(K123-J123), ABS(K124-J124), ABS(K126-J126), ABS(K130-J130), ABS(K131-J131), ABS(K132-J132), ABS(K135-J135),ABS(K136-J136), ABS(K137-J137), ABS(K138-J138), ABS(K140-J140), ABS(K142-J142), ABS(K134-J134))</f>
        <v>0</v>
      </c>
      <c r="L144" s="5"/>
    </row>
    <row r="145" spans="2:13" s="4" customFormat="1" x14ac:dyDescent="0.2">
      <c r="B145" s="136"/>
      <c r="C145" s="134" t="s">
        <v>49</v>
      </c>
      <c r="D145" s="136"/>
      <c r="E145" s="135">
        <f>IF(D125&gt;0,IF((E144&gt;0.05*D125),1,0),IF((E144&gt;0.05*D126),1,0))</f>
        <v>0</v>
      </c>
      <c r="F145" s="135"/>
      <c r="G145" s="135">
        <f>IF(F125&gt;0,IF((G144&gt;0.05*F125),1,0),IF((G144&gt;0.05*F126),1,0))</f>
        <v>0</v>
      </c>
      <c r="H145" s="135"/>
      <c r="I145" s="135">
        <f>IF(H125&gt;0,IF((I144&gt;0.05*H125),1,0),IF((I144&gt;0.05*H126),1,0))</f>
        <v>0</v>
      </c>
      <c r="J145" s="135"/>
      <c r="K145" s="135">
        <f>IF(J125&gt;0,IF((K144&gt;0.05*J125),1,0),IF((K144&gt;0.05*J126),1,0))</f>
        <v>0</v>
      </c>
      <c r="L145" s="5"/>
      <c r="M145" s="4">
        <f>SUM(D145:K145)</f>
        <v>0</v>
      </c>
    </row>
    <row r="146" spans="2:13" s="4" customFormat="1" x14ac:dyDescent="0.2">
      <c r="B146" s="136">
        <v>21</v>
      </c>
      <c r="C146" s="136">
        <v>21</v>
      </c>
      <c r="D146" s="137">
        <f>'Basic Information'!B32</f>
        <v>21</v>
      </c>
      <c r="E146" s="137">
        <f>+D146</f>
        <v>21</v>
      </c>
      <c r="F146" s="137">
        <f>'Basic Information'!B33</f>
        <v>22</v>
      </c>
      <c r="G146" s="137">
        <f>+F146</f>
        <v>22</v>
      </c>
      <c r="H146" s="137">
        <f>'Basic Information'!B34</f>
        <v>23</v>
      </c>
      <c r="I146" s="137">
        <f>+H146</f>
        <v>23</v>
      </c>
      <c r="J146" s="137">
        <f>'Basic Information'!B35</f>
        <v>24</v>
      </c>
      <c r="K146" s="137">
        <f>+J146</f>
        <v>24</v>
      </c>
      <c r="L146" s="5"/>
    </row>
    <row r="147" spans="2:13" ht="20.100000000000001" customHeight="1" x14ac:dyDescent="0.2">
      <c r="B147" s="174" t="s">
        <v>17</v>
      </c>
      <c r="C147" s="72" t="s">
        <v>18</v>
      </c>
      <c r="D147" s="171" t="str">
        <f>TEXT('Basic Information'!C32,"dd mmm yyyy")&amp;" to "&amp;TEXT('Basic Information'!D32,"dd mmm yyyy")</f>
        <v>00 Jan 1900 to 00 Jan 1900</v>
      </c>
      <c r="E147" s="171"/>
      <c r="F147" s="171" t="str">
        <f>TEXT('Basic Information'!C33,"dd mmm yyyy")&amp;" to "&amp;TEXT('Basic Information'!D33,"dd mmm yyyy")</f>
        <v>00 Jan 1900 to 00 Jan 1900</v>
      </c>
      <c r="G147" s="171"/>
      <c r="H147" s="171" t="str">
        <f>TEXT('Basic Information'!C34,"dd mmm yyyy")&amp;" to "&amp;TEXT('Basic Information'!D34,"dd mmm yyyy")</f>
        <v>00 Jan 1900 to 00 Jan 1900</v>
      </c>
      <c r="I147" s="171"/>
      <c r="J147" s="171" t="str">
        <f>TEXT('Basic Information'!C35,"dd mmm yyyy")&amp;" to "&amp;TEXT('Basic Information'!D35,"dd mmm yyyy")</f>
        <v>00 Jan 1900 to 00 Jan 1900</v>
      </c>
      <c r="K147" s="171"/>
    </row>
    <row r="148" spans="2:13" s="7" customFormat="1" ht="20.100000000000001" customHeight="1" x14ac:dyDescent="0.2">
      <c r="B148" s="175"/>
      <c r="C148" s="72"/>
      <c r="D148" s="133" t="s">
        <v>19</v>
      </c>
      <c r="E148" s="133" t="s">
        <v>20</v>
      </c>
      <c r="F148" s="133" t="s">
        <v>19</v>
      </c>
      <c r="G148" s="133" t="s">
        <v>20</v>
      </c>
      <c r="H148" s="133" t="s">
        <v>19</v>
      </c>
      <c r="I148" s="133" t="s">
        <v>20</v>
      </c>
      <c r="J148" s="133" t="s">
        <v>19</v>
      </c>
      <c r="K148" s="133" t="s">
        <v>20</v>
      </c>
      <c r="M148" s="9"/>
    </row>
    <row r="149" spans="2:13" ht="20.100000000000001" customHeight="1" x14ac:dyDescent="0.2">
      <c r="B149" s="109">
        <v>1</v>
      </c>
      <c r="C149" s="73" t="s">
        <v>21</v>
      </c>
      <c r="D149" s="119"/>
      <c r="E149" s="119"/>
      <c r="F149" s="119"/>
      <c r="G149" s="119"/>
      <c r="H149" s="119"/>
      <c r="I149" s="119"/>
      <c r="J149" s="119"/>
      <c r="K149" s="119"/>
    </row>
    <row r="150" spans="2:13" ht="20.100000000000001" customHeight="1" x14ac:dyDescent="0.2">
      <c r="B150" s="109">
        <v>2</v>
      </c>
      <c r="C150" s="73" t="s">
        <v>22</v>
      </c>
      <c r="D150" s="119"/>
      <c r="E150" s="119"/>
      <c r="F150" s="119"/>
      <c r="G150" s="119"/>
      <c r="H150" s="119"/>
      <c r="I150" s="119"/>
      <c r="J150" s="119"/>
      <c r="K150" s="119"/>
    </row>
    <row r="151" spans="2:13" ht="20.100000000000001" customHeight="1" x14ac:dyDescent="0.2">
      <c r="B151" s="109">
        <v>3</v>
      </c>
      <c r="C151" s="73" t="s">
        <v>23</v>
      </c>
      <c r="D151" s="119"/>
      <c r="E151" s="119"/>
      <c r="F151" s="119"/>
      <c r="G151" s="119"/>
      <c r="H151" s="119"/>
      <c r="I151" s="119"/>
      <c r="J151" s="119"/>
      <c r="K151" s="119"/>
    </row>
    <row r="152" spans="2:13" ht="20.100000000000001" customHeight="1" x14ac:dyDescent="0.2">
      <c r="B152" s="110">
        <v>4</v>
      </c>
      <c r="C152" s="139" t="s">
        <v>24</v>
      </c>
      <c r="D152" s="120">
        <f t="shared" ref="D152:K152" si="15">SUM(D149:D151)</f>
        <v>0</v>
      </c>
      <c r="E152" s="120">
        <f t="shared" si="15"/>
        <v>0</v>
      </c>
      <c r="F152" s="120">
        <f t="shared" si="15"/>
        <v>0</v>
      </c>
      <c r="G152" s="120">
        <f t="shared" si="15"/>
        <v>0</v>
      </c>
      <c r="H152" s="120">
        <f t="shared" si="15"/>
        <v>0</v>
      </c>
      <c r="I152" s="120">
        <f t="shared" si="15"/>
        <v>0</v>
      </c>
      <c r="J152" s="120">
        <f t="shared" si="15"/>
        <v>0</v>
      </c>
      <c r="K152" s="120">
        <f t="shared" si="15"/>
        <v>0</v>
      </c>
    </row>
    <row r="153" spans="2:13" ht="20.100000000000001" customHeight="1" x14ac:dyDescent="0.2">
      <c r="B153" s="109">
        <v>5</v>
      </c>
      <c r="C153" s="73" t="s">
        <v>25</v>
      </c>
      <c r="D153" s="119"/>
      <c r="E153" s="119"/>
      <c r="F153" s="119"/>
      <c r="G153" s="119"/>
      <c r="H153" s="119"/>
      <c r="I153" s="119"/>
      <c r="J153" s="119"/>
      <c r="K153" s="119"/>
    </row>
    <row r="154" spans="2:13" ht="20.100000000000001" customHeight="1" x14ac:dyDescent="0.2">
      <c r="B154" s="109">
        <v>6</v>
      </c>
      <c r="C154" s="73" t="s">
        <v>26</v>
      </c>
      <c r="D154" s="121"/>
      <c r="E154" s="121"/>
      <c r="F154" s="121"/>
      <c r="G154" s="121"/>
      <c r="H154" s="121"/>
      <c r="I154" s="121"/>
      <c r="J154" s="121"/>
      <c r="K154" s="121"/>
    </row>
    <row r="155" spans="2:13" ht="20.100000000000001" customHeight="1" x14ac:dyDescent="0.2">
      <c r="B155" s="109">
        <v>7</v>
      </c>
      <c r="C155" s="73" t="s">
        <v>27</v>
      </c>
      <c r="D155" s="121"/>
      <c r="E155" s="121"/>
      <c r="F155" s="121"/>
      <c r="G155" s="121"/>
      <c r="H155" s="121"/>
      <c r="I155" s="121"/>
      <c r="J155" s="121"/>
      <c r="K155" s="121"/>
    </row>
    <row r="156" spans="2:13" ht="20.100000000000001" customHeight="1" x14ac:dyDescent="0.2">
      <c r="B156" s="110">
        <v>8</v>
      </c>
      <c r="C156" s="140" t="s">
        <v>45</v>
      </c>
      <c r="D156" s="123">
        <f t="shared" ref="D156:K156" si="16">D154-D155</f>
        <v>0</v>
      </c>
      <c r="E156" s="123">
        <f t="shared" si="16"/>
        <v>0</v>
      </c>
      <c r="F156" s="123">
        <f t="shared" si="16"/>
        <v>0</v>
      </c>
      <c r="G156" s="123">
        <f t="shared" si="16"/>
        <v>0</v>
      </c>
      <c r="H156" s="123">
        <f t="shared" si="16"/>
        <v>0</v>
      </c>
      <c r="I156" s="123">
        <f t="shared" si="16"/>
        <v>0</v>
      </c>
      <c r="J156" s="123">
        <f t="shared" si="16"/>
        <v>0</v>
      </c>
      <c r="K156" s="123">
        <f t="shared" si="16"/>
        <v>0</v>
      </c>
    </row>
    <row r="157" spans="2:13" ht="20.100000000000001" customHeight="1" x14ac:dyDescent="0.2">
      <c r="B157" s="109">
        <v>9</v>
      </c>
      <c r="C157" s="73" t="s">
        <v>29</v>
      </c>
      <c r="D157" s="119"/>
      <c r="E157" s="119"/>
      <c r="F157" s="119"/>
      <c r="G157" s="119"/>
      <c r="H157" s="119"/>
      <c r="I157" s="119"/>
      <c r="J157" s="119"/>
      <c r="K157" s="119"/>
    </row>
    <row r="158" spans="2:13" ht="57" x14ac:dyDescent="0.2">
      <c r="B158" s="109">
        <v>10</v>
      </c>
      <c r="C158" s="97" t="s">
        <v>30</v>
      </c>
      <c r="D158" s="121"/>
      <c r="E158" s="121"/>
      <c r="F158" s="121"/>
      <c r="G158" s="121"/>
      <c r="H158" s="121"/>
      <c r="I158" s="121"/>
      <c r="J158" s="121"/>
      <c r="K158" s="121"/>
    </row>
    <row r="159" spans="2:13" ht="57" x14ac:dyDescent="0.2">
      <c r="B159" s="109">
        <v>11</v>
      </c>
      <c r="C159" s="97" t="s">
        <v>31</v>
      </c>
      <c r="D159" s="121"/>
      <c r="E159" s="121"/>
      <c r="F159" s="121"/>
      <c r="G159" s="121"/>
      <c r="H159" s="121"/>
      <c r="I159" s="121"/>
      <c r="J159" s="121"/>
      <c r="K159" s="121"/>
    </row>
    <row r="160" spans="2:13" ht="57" x14ac:dyDescent="0.2">
      <c r="B160" s="124">
        <v>12</v>
      </c>
      <c r="C160" s="100" t="s">
        <v>32</v>
      </c>
      <c r="D160" s="173" t="s">
        <v>33</v>
      </c>
      <c r="E160" s="173"/>
      <c r="F160" s="173" t="s">
        <v>33</v>
      </c>
      <c r="G160" s="173"/>
      <c r="H160" s="173" t="s">
        <v>33</v>
      </c>
      <c r="I160" s="173"/>
      <c r="J160" s="173" t="s">
        <v>33</v>
      </c>
      <c r="K160" s="173"/>
    </row>
    <row r="161" spans="2:13" ht="20.100000000000001" customHeight="1" x14ac:dyDescent="0.2">
      <c r="B161" s="109">
        <v>13</v>
      </c>
      <c r="C161" s="73" t="s">
        <v>34</v>
      </c>
      <c r="D161" s="119"/>
      <c r="E161" s="119"/>
      <c r="F161" s="119"/>
      <c r="G161" s="119"/>
      <c r="H161" s="119"/>
      <c r="I161" s="119"/>
      <c r="J161" s="119"/>
      <c r="K161" s="119"/>
    </row>
    <row r="162" spans="2:13" ht="57" x14ac:dyDescent="0.2">
      <c r="B162" s="109">
        <v>14</v>
      </c>
      <c r="C162" s="97" t="s">
        <v>35</v>
      </c>
      <c r="D162" s="119"/>
      <c r="E162" s="119"/>
      <c r="F162" s="119"/>
      <c r="G162" s="119"/>
      <c r="H162" s="119"/>
      <c r="I162" s="119"/>
      <c r="J162" s="119"/>
      <c r="K162" s="119"/>
    </row>
    <row r="163" spans="2:13" ht="57" customHeight="1" x14ac:dyDescent="0.2">
      <c r="B163" s="109">
        <v>15</v>
      </c>
      <c r="C163" s="132" t="s">
        <v>36</v>
      </c>
      <c r="D163" s="119"/>
      <c r="E163" s="119"/>
      <c r="F163" s="119"/>
      <c r="G163" s="119"/>
      <c r="H163" s="119"/>
      <c r="I163" s="119"/>
      <c r="J163" s="119"/>
      <c r="K163" s="119"/>
    </row>
    <row r="164" spans="2:13" ht="57" customHeight="1" x14ac:dyDescent="0.2">
      <c r="B164" s="109">
        <v>16</v>
      </c>
      <c r="C164" s="97" t="s">
        <v>37</v>
      </c>
      <c r="D164" s="119"/>
      <c r="E164" s="119"/>
      <c r="F164" s="119"/>
      <c r="G164" s="119"/>
      <c r="H164" s="119"/>
      <c r="I164" s="119"/>
      <c r="J164" s="119"/>
      <c r="K164" s="119"/>
    </row>
    <row r="165" spans="2:13" ht="42.75" x14ac:dyDescent="0.2">
      <c r="B165" s="109">
        <v>17</v>
      </c>
      <c r="C165" s="97" t="s">
        <v>38</v>
      </c>
      <c r="D165" s="119"/>
      <c r="E165" s="119"/>
      <c r="F165" s="119"/>
      <c r="G165" s="119"/>
      <c r="H165" s="119"/>
      <c r="I165" s="119"/>
      <c r="J165" s="119"/>
      <c r="K165" s="119"/>
    </row>
    <row r="166" spans="2:13" ht="43.5" x14ac:dyDescent="0.2">
      <c r="B166" s="109">
        <v>18</v>
      </c>
      <c r="C166" s="132" t="s">
        <v>46</v>
      </c>
      <c r="D166" s="121">
        <v>0</v>
      </c>
      <c r="E166" s="121">
        <v>0</v>
      </c>
      <c r="F166" s="121">
        <v>0</v>
      </c>
      <c r="G166" s="121">
        <v>0</v>
      </c>
      <c r="H166" s="121">
        <v>0</v>
      </c>
      <c r="I166" s="121">
        <v>0</v>
      </c>
      <c r="J166" s="121">
        <v>0</v>
      </c>
      <c r="K166" s="121">
        <v>0</v>
      </c>
    </row>
    <row r="167" spans="2:13" ht="43.5" x14ac:dyDescent="0.2">
      <c r="B167" s="109">
        <v>19</v>
      </c>
      <c r="C167" s="132" t="s">
        <v>47</v>
      </c>
      <c r="D167" s="121">
        <v>0</v>
      </c>
      <c r="E167" s="121">
        <v>0</v>
      </c>
      <c r="F167" s="121">
        <v>0</v>
      </c>
      <c r="G167" s="121">
        <v>0</v>
      </c>
      <c r="H167" s="121">
        <v>0</v>
      </c>
      <c r="I167" s="121">
        <v>0</v>
      </c>
      <c r="J167" s="121">
        <v>0</v>
      </c>
      <c r="K167" s="121">
        <v>0</v>
      </c>
    </row>
    <row r="168" spans="2:13" ht="45" x14ac:dyDescent="0.2">
      <c r="B168" s="110">
        <v>20</v>
      </c>
      <c r="C168" s="141" t="s">
        <v>93</v>
      </c>
      <c r="D168" s="123">
        <f t="shared" ref="D168:K168" si="17">SUM(D166:D167)</f>
        <v>0</v>
      </c>
      <c r="E168" s="123">
        <f t="shared" si="17"/>
        <v>0</v>
      </c>
      <c r="F168" s="123">
        <f t="shared" si="17"/>
        <v>0</v>
      </c>
      <c r="G168" s="123">
        <f t="shared" si="17"/>
        <v>0</v>
      </c>
      <c r="H168" s="123">
        <f t="shared" si="17"/>
        <v>0</v>
      </c>
      <c r="I168" s="123">
        <f t="shared" si="17"/>
        <v>0</v>
      </c>
      <c r="J168" s="123">
        <f t="shared" si="17"/>
        <v>0</v>
      </c>
      <c r="K168" s="123">
        <f t="shared" si="17"/>
        <v>0</v>
      </c>
    </row>
    <row r="169" spans="2:13" ht="43.5" x14ac:dyDescent="0.2">
      <c r="B169" s="109">
        <v>21</v>
      </c>
      <c r="C169" s="132" t="s">
        <v>48</v>
      </c>
      <c r="D169" s="119">
        <v>0</v>
      </c>
      <c r="E169" s="119">
        <v>0</v>
      </c>
      <c r="F169" s="119">
        <v>0</v>
      </c>
      <c r="G169" s="119">
        <v>0</v>
      </c>
      <c r="H169" s="119">
        <v>0</v>
      </c>
      <c r="I169" s="119">
        <v>0</v>
      </c>
      <c r="J169" s="119">
        <v>0</v>
      </c>
      <c r="K169" s="119">
        <v>0</v>
      </c>
    </row>
    <row r="170" spans="2:13" s="4" customFormat="1" x14ac:dyDescent="0.2">
      <c r="B170" s="53"/>
      <c r="C170" s="134" t="s">
        <v>42</v>
      </c>
      <c r="D170" s="135"/>
      <c r="E170" s="135">
        <f>ABS(E156-D156)</f>
        <v>0</v>
      </c>
      <c r="F170" s="135"/>
      <c r="G170" s="135">
        <f>ABS(G156-F156)</f>
        <v>0</v>
      </c>
      <c r="H170" s="135"/>
      <c r="I170" s="135">
        <f>ABS(I156-H156)</f>
        <v>0</v>
      </c>
      <c r="J170" s="135"/>
      <c r="K170" s="135">
        <f>ABS(K156-J156)</f>
        <v>0</v>
      </c>
      <c r="L170" s="5"/>
      <c r="M170" s="52">
        <f>SUM(D170:K170)</f>
        <v>0</v>
      </c>
    </row>
    <row r="171" spans="2:13" s="4" customFormat="1" x14ac:dyDescent="0.2">
      <c r="B171" s="53"/>
      <c r="C171" s="134" t="s">
        <v>43</v>
      </c>
      <c r="D171" s="136"/>
      <c r="E171" s="135">
        <f>SUM(ABS(E149-D149), ABS(E150-D150), ABS(E151-D151), ABS(E153-D153), ABS(E157-D157), ABS(E158-D158), ABS(E159-D159), ABS(E162-D162),ABS(E163-D163), ABS(E164-D164), ABS(E165-D165), ABS(E167-D167), ABS(E169-D169), ABS(E161-D161))</f>
        <v>0</v>
      </c>
      <c r="F171" s="135"/>
      <c r="G171" s="135">
        <f>SUM(ABS(G149-F149), ABS(G150-F150), ABS(G151-F151), ABS(G153-F153), ABS(G157-F157), ABS(G158-F158), ABS(G159-F159), ABS(G162-F162),ABS(G163-F163), ABS(G164-F164), ABS(G165-F165), ABS(G167-F167), ABS(G169-F169), ABS(G161-F161))</f>
        <v>0</v>
      </c>
      <c r="H171" s="135"/>
      <c r="I171" s="135">
        <f>SUM(ABS(I149-H149), ABS(I150-H150), ABS(I151-H151), ABS(I153-H153), ABS(I157-H157), ABS(I158-H158), ABS(I159-H159), ABS(I162-H162),ABS(I163-H163), ABS(I164-H164), ABS(I165-H165), ABS(I167-H167), ABS(I169-H169), ABS(I161-H161))</f>
        <v>0</v>
      </c>
      <c r="J171" s="135"/>
      <c r="K171" s="135">
        <f>SUM(ABS(K149-J149), ABS(K150-J150), ABS(K151-J151), ABS(K153-J153), ABS(K157-J157), ABS(K158-J158), ABS(K159-J159), ABS(K162-J162),ABS(K163-J163), ABS(K164-J164), ABS(K165-J165), ABS(K167-J167), ABS(K169-J169), ABS(K161-J161))</f>
        <v>0</v>
      </c>
      <c r="L171" s="5"/>
    </row>
    <row r="172" spans="2:13" s="4" customFormat="1" x14ac:dyDescent="0.2">
      <c r="B172" s="136"/>
      <c r="C172" s="134" t="s">
        <v>49</v>
      </c>
      <c r="D172" s="136"/>
      <c r="E172" s="135">
        <f>IF(D152&gt;0,IF((E171&gt;0.05*D152),1,0),IF((E171&gt;0.05*D153),1,0))</f>
        <v>0</v>
      </c>
      <c r="F172" s="135"/>
      <c r="G172" s="135">
        <f>IF(F152&gt;0,IF((G171&gt;0.05*F152),1,0),IF((G171&gt;0.05*F153),1,0))</f>
        <v>0</v>
      </c>
      <c r="H172" s="135"/>
      <c r="I172" s="135">
        <f>IF(H152&gt;0,IF((I171&gt;0.05*H152),1,0),IF((I171&gt;0.05*H153),1,0))</f>
        <v>0</v>
      </c>
      <c r="J172" s="135"/>
      <c r="K172" s="135">
        <f>IF(J152&gt;0,IF((K171&gt;0.05*J152),1,0),IF((K171&gt;0.05*J153),1,0))</f>
        <v>0</v>
      </c>
      <c r="L172" s="5"/>
      <c r="M172" s="4">
        <f>SUM(D172:K172)</f>
        <v>0</v>
      </c>
    </row>
    <row r="173" spans="2:13" s="4" customFormat="1" x14ac:dyDescent="0.2">
      <c r="B173" s="136">
        <v>25</v>
      </c>
      <c r="C173" s="136">
        <v>25</v>
      </c>
      <c r="D173" s="137">
        <f>'Basic Information'!B36</f>
        <v>25</v>
      </c>
      <c r="E173" s="137">
        <f>+D173</f>
        <v>25</v>
      </c>
      <c r="F173" s="137">
        <f>'Basic Information'!B37</f>
        <v>26</v>
      </c>
      <c r="G173" s="137">
        <f>+F173</f>
        <v>26</v>
      </c>
      <c r="H173" s="137">
        <f>'Basic Information'!B38</f>
        <v>27</v>
      </c>
      <c r="I173" s="137">
        <f>+H173</f>
        <v>27</v>
      </c>
      <c r="J173" s="137">
        <f>'Basic Information'!B39</f>
        <v>28</v>
      </c>
      <c r="K173" s="137">
        <f>+J173</f>
        <v>28</v>
      </c>
      <c r="L173" s="5"/>
    </row>
    <row r="174" spans="2:13" ht="20.100000000000001" customHeight="1" x14ac:dyDescent="0.2">
      <c r="B174" s="174" t="s">
        <v>17</v>
      </c>
      <c r="C174" s="72" t="s">
        <v>18</v>
      </c>
      <c r="D174" s="171" t="str">
        <f>TEXT('Basic Information'!C36,"dd mmm yyyy")&amp;" to "&amp;TEXT('Basic Information'!D36,"dd mmm yyyy")</f>
        <v>00 Jan 1900 to 00 Jan 1900</v>
      </c>
      <c r="E174" s="171">
        <f>'Basic Information'!D36</f>
        <v>0</v>
      </c>
      <c r="F174" s="171" t="str">
        <f>TEXT('Basic Information'!C37,"dd mmm yyyy")&amp;" to "&amp;TEXT('Basic Information'!D37,"dd mmm yyyy")</f>
        <v>00 Jan 1900 to 00 Jan 1900</v>
      </c>
      <c r="G174" s="171">
        <f>'Basic Information'!D37</f>
        <v>0</v>
      </c>
      <c r="H174" s="171" t="str">
        <f>TEXT('Basic Information'!C38,"dd mmm yyyy")&amp;" to "&amp;TEXT('Basic Information'!D38,"dd mmm yyyy")</f>
        <v>00 Jan 1900 to 00 Jan 1900</v>
      </c>
      <c r="I174" s="171">
        <f>'Basic Information'!D38</f>
        <v>0</v>
      </c>
      <c r="J174" s="171" t="str">
        <f>TEXT('Basic Information'!C39,"dd mmm yyyy")&amp;" to "&amp;TEXT('Basic Information'!D39,"dd mmm yyyy")</f>
        <v>00 Jan 1900 to 00 Jan 1900</v>
      </c>
      <c r="K174" s="171">
        <f>'Basic Information'!D39</f>
        <v>0</v>
      </c>
    </row>
    <row r="175" spans="2:13" s="7" customFormat="1" ht="20.100000000000001" customHeight="1" x14ac:dyDescent="0.2">
      <c r="B175" s="175"/>
      <c r="C175" s="72"/>
      <c r="D175" s="133" t="s">
        <v>19</v>
      </c>
      <c r="E175" s="133" t="s">
        <v>20</v>
      </c>
      <c r="F175" s="133" t="s">
        <v>19</v>
      </c>
      <c r="G175" s="133" t="s">
        <v>20</v>
      </c>
      <c r="H175" s="133" t="s">
        <v>19</v>
      </c>
      <c r="I175" s="133" t="s">
        <v>20</v>
      </c>
      <c r="J175" s="133" t="s">
        <v>19</v>
      </c>
      <c r="K175" s="133" t="s">
        <v>20</v>
      </c>
      <c r="M175" s="9"/>
    </row>
    <row r="176" spans="2:13" ht="20.100000000000001" customHeight="1" x14ac:dyDescent="0.2">
      <c r="B176" s="109">
        <v>1</v>
      </c>
      <c r="C176" s="73" t="s">
        <v>21</v>
      </c>
      <c r="D176" s="119"/>
      <c r="E176" s="119"/>
      <c r="F176" s="119"/>
      <c r="G176" s="119"/>
      <c r="H176" s="119"/>
      <c r="I176" s="119"/>
      <c r="J176" s="119"/>
      <c r="K176" s="119"/>
    </row>
    <row r="177" spans="2:11" ht="20.100000000000001" customHeight="1" x14ac:dyDescent="0.2">
      <c r="B177" s="109">
        <v>2</v>
      </c>
      <c r="C177" s="73" t="s">
        <v>22</v>
      </c>
      <c r="D177" s="119"/>
      <c r="E177" s="119"/>
      <c r="F177" s="119"/>
      <c r="G177" s="119"/>
      <c r="H177" s="119"/>
      <c r="I177" s="119"/>
      <c r="J177" s="119"/>
      <c r="K177" s="119"/>
    </row>
    <row r="178" spans="2:11" ht="20.100000000000001" customHeight="1" x14ac:dyDescent="0.2">
      <c r="B178" s="109">
        <v>3</v>
      </c>
      <c r="C178" s="73" t="s">
        <v>23</v>
      </c>
      <c r="D178" s="119"/>
      <c r="E178" s="119"/>
      <c r="F178" s="119"/>
      <c r="G178" s="119"/>
      <c r="H178" s="119"/>
      <c r="I178" s="119"/>
      <c r="J178" s="119"/>
      <c r="K178" s="119"/>
    </row>
    <row r="179" spans="2:11" ht="20.100000000000001" customHeight="1" x14ac:dyDescent="0.2">
      <c r="B179" s="110">
        <v>4</v>
      </c>
      <c r="C179" s="139" t="s">
        <v>24</v>
      </c>
      <c r="D179" s="120">
        <f t="shared" ref="D179:K179" si="18">SUM(D176:D178)</f>
        <v>0</v>
      </c>
      <c r="E179" s="120">
        <f t="shared" si="18"/>
        <v>0</v>
      </c>
      <c r="F179" s="120">
        <f t="shared" si="18"/>
        <v>0</v>
      </c>
      <c r="G179" s="120">
        <f t="shared" si="18"/>
        <v>0</v>
      </c>
      <c r="H179" s="120">
        <f t="shared" si="18"/>
        <v>0</v>
      </c>
      <c r="I179" s="120">
        <f t="shared" si="18"/>
        <v>0</v>
      </c>
      <c r="J179" s="120">
        <f t="shared" si="18"/>
        <v>0</v>
      </c>
      <c r="K179" s="120">
        <f t="shared" si="18"/>
        <v>0</v>
      </c>
    </row>
    <row r="180" spans="2:11" ht="20.100000000000001" customHeight="1" x14ac:dyDescent="0.2">
      <c r="B180" s="109">
        <v>5</v>
      </c>
      <c r="C180" s="73" t="s">
        <v>25</v>
      </c>
      <c r="D180" s="119"/>
      <c r="E180" s="119"/>
      <c r="F180" s="119"/>
      <c r="G180" s="119"/>
      <c r="H180" s="119"/>
      <c r="I180" s="119"/>
      <c r="J180" s="119"/>
      <c r="K180" s="119"/>
    </row>
    <row r="181" spans="2:11" ht="20.100000000000001" customHeight="1" x14ac:dyDescent="0.2">
      <c r="B181" s="109">
        <v>6</v>
      </c>
      <c r="C181" s="73" t="s">
        <v>26</v>
      </c>
      <c r="D181" s="121"/>
      <c r="E181" s="121"/>
      <c r="F181" s="121"/>
      <c r="G181" s="121"/>
      <c r="H181" s="121"/>
      <c r="I181" s="121"/>
      <c r="J181" s="121"/>
      <c r="K181" s="121"/>
    </row>
    <row r="182" spans="2:11" ht="20.100000000000001" customHeight="1" x14ac:dyDescent="0.2">
      <c r="B182" s="109">
        <v>7</v>
      </c>
      <c r="C182" s="73" t="s">
        <v>27</v>
      </c>
      <c r="D182" s="121"/>
      <c r="E182" s="121"/>
      <c r="F182" s="121"/>
      <c r="G182" s="121"/>
      <c r="H182" s="121"/>
      <c r="I182" s="121"/>
      <c r="J182" s="121"/>
      <c r="K182" s="121"/>
    </row>
    <row r="183" spans="2:11" ht="20.100000000000001" customHeight="1" x14ac:dyDescent="0.2">
      <c r="B183" s="110">
        <v>8</v>
      </c>
      <c r="C183" s="140" t="s">
        <v>45</v>
      </c>
      <c r="D183" s="123">
        <f t="shared" ref="D183:K183" si="19">D181-D182</f>
        <v>0</v>
      </c>
      <c r="E183" s="123">
        <f t="shared" si="19"/>
        <v>0</v>
      </c>
      <c r="F183" s="123">
        <f t="shared" si="19"/>
        <v>0</v>
      </c>
      <c r="G183" s="123">
        <f t="shared" si="19"/>
        <v>0</v>
      </c>
      <c r="H183" s="123">
        <f t="shared" si="19"/>
        <v>0</v>
      </c>
      <c r="I183" s="123">
        <f t="shared" si="19"/>
        <v>0</v>
      </c>
      <c r="J183" s="123">
        <f t="shared" si="19"/>
        <v>0</v>
      </c>
      <c r="K183" s="123">
        <f t="shared" si="19"/>
        <v>0</v>
      </c>
    </row>
    <row r="184" spans="2:11" ht="20.100000000000001" customHeight="1" x14ac:dyDescent="0.2">
      <c r="B184" s="109">
        <v>9</v>
      </c>
      <c r="C184" s="73" t="s">
        <v>29</v>
      </c>
      <c r="D184" s="119"/>
      <c r="E184" s="119"/>
      <c r="F184" s="119"/>
      <c r="G184" s="119"/>
      <c r="H184" s="119"/>
      <c r="I184" s="119"/>
      <c r="J184" s="119"/>
      <c r="K184" s="119"/>
    </row>
    <row r="185" spans="2:11" ht="57" x14ac:dyDescent="0.2">
      <c r="B185" s="109">
        <v>10</v>
      </c>
      <c r="C185" s="97" t="s">
        <v>30</v>
      </c>
      <c r="D185" s="121"/>
      <c r="E185" s="121"/>
      <c r="F185" s="121"/>
      <c r="G185" s="121"/>
      <c r="H185" s="121"/>
      <c r="I185" s="121"/>
      <c r="J185" s="121"/>
      <c r="K185" s="121"/>
    </row>
    <row r="186" spans="2:11" ht="57" x14ac:dyDescent="0.2">
      <c r="B186" s="109">
        <v>11</v>
      </c>
      <c r="C186" s="97" t="s">
        <v>31</v>
      </c>
      <c r="D186" s="121"/>
      <c r="E186" s="121"/>
      <c r="F186" s="121"/>
      <c r="G186" s="121"/>
      <c r="H186" s="121"/>
      <c r="I186" s="121"/>
      <c r="J186" s="121"/>
      <c r="K186" s="121"/>
    </row>
    <row r="187" spans="2:11" ht="57" x14ac:dyDescent="0.2">
      <c r="B187" s="124">
        <v>12</v>
      </c>
      <c r="C187" s="100" t="s">
        <v>32</v>
      </c>
      <c r="D187" s="173" t="s">
        <v>33</v>
      </c>
      <c r="E187" s="173"/>
      <c r="F187" s="173" t="s">
        <v>33</v>
      </c>
      <c r="G187" s="173"/>
      <c r="H187" s="173" t="s">
        <v>33</v>
      </c>
      <c r="I187" s="173"/>
      <c r="J187" s="173" t="s">
        <v>33</v>
      </c>
      <c r="K187" s="173"/>
    </row>
    <row r="188" spans="2:11" ht="20.100000000000001" customHeight="1" x14ac:dyDescent="0.2">
      <c r="B188" s="109">
        <v>13</v>
      </c>
      <c r="C188" s="73" t="s">
        <v>34</v>
      </c>
      <c r="D188" s="119"/>
      <c r="E188" s="119"/>
      <c r="F188" s="119"/>
      <c r="G188" s="119"/>
      <c r="H188" s="119"/>
      <c r="I188" s="119"/>
      <c r="J188" s="119"/>
      <c r="K188" s="119"/>
    </row>
    <row r="189" spans="2:11" ht="57" x14ac:dyDescent="0.2">
      <c r="B189" s="109">
        <v>14</v>
      </c>
      <c r="C189" s="97" t="s">
        <v>35</v>
      </c>
      <c r="D189" s="119"/>
      <c r="E189" s="119"/>
      <c r="F189" s="119"/>
      <c r="G189" s="119"/>
      <c r="H189" s="119"/>
      <c r="I189" s="119"/>
      <c r="J189" s="119"/>
      <c r="K189" s="119"/>
    </row>
    <row r="190" spans="2:11" ht="57" customHeight="1" x14ac:dyDescent="0.2">
      <c r="B190" s="109">
        <v>15</v>
      </c>
      <c r="C190" s="132" t="s">
        <v>36</v>
      </c>
      <c r="D190" s="119"/>
      <c r="E190" s="119"/>
      <c r="F190" s="119"/>
      <c r="G190" s="119"/>
      <c r="H190" s="119"/>
      <c r="I190" s="119"/>
      <c r="J190" s="119"/>
      <c r="K190" s="119"/>
    </row>
    <row r="191" spans="2:11" ht="57" customHeight="1" x14ac:dyDescent="0.2">
      <c r="B191" s="109">
        <v>16</v>
      </c>
      <c r="C191" s="97" t="s">
        <v>37</v>
      </c>
      <c r="D191" s="119"/>
      <c r="E191" s="119"/>
      <c r="F191" s="119"/>
      <c r="G191" s="119"/>
      <c r="H191" s="119"/>
      <c r="I191" s="119"/>
      <c r="J191" s="119"/>
      <c r="K191" s="119"/>
    </row>
    <row r="192" spans="2:11" ht="42.75" x14ac:dyDescent="0.2">
      <c r="B192" s="109">
        <v>17</v>
      </c>
      <c r="C192" s="97" t="s">
        <v>38</v>
      </c>
      <c r="D192" s="119"/>
      <c r="E192" s="119"/>
      <c r="F192" s="119"/>
      <c r="G192" s="119"/>
      <c r="H192" s="119"/>
      <c r="I192" s="119"/>
      <c r="J192" s="119"/>
      <c r="K192" s="119"/>
    </row>
    <row r="193" spans="2:13" ht="43.5" x14ac:dyDescent="0.2">
      <c r="B193" s="109">
        <v>18</v>
      </c>
      <c r="C193" s="132" t="s">
        <v>46</v>
      </c>
      <c r="D193" s="121">
        <v>0</v>
      </c>
      <c r="E193" s="121">
        <v>0</v>
      </c>
      <c r="F193" s="121">
        <v>0</v>
      </c>
      <c r="G193" s="121">
        <v>0</v>
      </c>
      <c r="H193" s="121">
        <v>0</v>
      </c>
      <c r="I193" s="121">
        <v>0</v>
      </c>
      <c r="J193" s="121">
        <v>0</v>
      </c>
      <c r="K193" s="121">
        <v>0</v>
      </c>
    </row>
    <row r="194" spans="2:13" ht="43.5" x14ac:dyDescent="0.2">
      <c r="B194" s="109">
        <v>19</v>
      </c>
      <c r="C194" s="132" t="s">
        <v>47</v>
      </c>
      <c r="D194" s="121">
        <v>0</v>
      </c>
      <c r="E194" s="121">
        <v>0</v>
      </c>
      <c r="F194" s="121">
        <v>0</v>
      </c>
      <c r="G194" s="121">
        <v>0</v>
      </c>
      <c r="H194" s="121">
        <v>0</v>
      </c>
      <c r="I194" s="121">
        <v>0</v>
      </c>
      <c r="J194" s="121">
        <v>0</v>
      </c>
      <c r="K194" s="121">
        <v>0</v>
      </c>
    </row>
    <row r="195" spans="2:13" ht="45" x14ac:dyDescent="0.2">
      <c r="B195" s="110">
        <v>20</v>
      </c>
      <c r="C195" s="141" t="s">
        <v>93</v>
      </c>
      <c r="D195" s="123">
        <f t="shared" ref="D195:K195" si="20">SUM(D193:D194)</f>
        <v>0</v>
      </c>
      <c r="E195" s="123">
        <f t="shared" si="20"/>
        <v>0</v>
      </c>
      <c r="F195" s="123">
        <f t="shared" si="20"/>
        <v>0</v>
      </c>
      <c r="G195" s="123">
        <f t="shared" si="20"/>
        <v>0</v>
      </c>
      <c r="H195" s="123">
        <f t="shared" si="20"/>
        <v>0</v>
      </c>
      <c r="I195" s="123">
        <f t="shared" si="20"/>
        <v>0</v>
      </c>
      <c r="J195" s="123">
        <f t="shared" si="20"/>
        <v>0</v>
      </c>
      <c r="K195" s="123">
        <f t="shared" si="20"/>
        <v>0</v>
      </c>
    </row>
    <row r="196" spans="2:13" ht="43.5" x14ac:dyDescent="0.2">
      <c r="B196" s="109">
        <v>21</v>
      </c>
      <c r="C196" s="132" t="s">
        <v>48</v>
      </c>
      <c r="D196" s="119">
        <v>0</v>
      </c>
      <c r="E196" s="119">
        <v>0</v>
      </c>
      <c r="F196" s="119">
        <v>0</v>
      </c>
      <c r="G196" s="119">
        <v>0</v>
      </c>
      <c r="H196" s="119">
        <v>0</v>
      </c>
      <c r="I196" s="119">
        <v>0</v>
      </c>
      <c r="J196" s="119">
        <v>0</v>
      </c>
      <c r="K196" s="119">
        <v>0</v>
      </c>
    </row>
    <row r="197" spans="2:13" s="4" customFormat="1" x14ac:dyDescent="0.2">
      <c r="B197" s="53"/>
      <c r="C197" s="134" t="s">
        <v>42</v>
      </c>
      <c r="D197" s="135"/>
      <c r="E197" s="135">
        <f>ABS(E183-D183)</f>
        <v>0</v>
      </c>
      <c r="F197" s="135"/>
      <c r="G197" s="135">
        <f>ABS(G183-F183)</f>
        <v>0</v>
      </c>
      <c r="H197" s="135"/>
      <c r="I197" s="135">
        <f>ABS(I183-H183)</f>
        <v>0</v>
      </c>
      <c r="J197" s="135"/>
      <c r="K197" s="135">
        <f>ABS(K183-J183)</f>
        <v>0</v>
      </c>
      <c r="L197" s="5"/>
      <c r="M197" s="52">
        <f>SUM(D197:K197)</f>
        <v>0</v>
      </c>
    </row>
    <row r="198" spans="2:13" s="4" customFormat="1" x14ac:dyDescent="0.2">
      <c r="B198" s="53"/>
      <c r="C198" s="134" t="s">
        <v>43</v>
      </c>
      <c r="D198" s="136"/>
      <c r="E198" s="135">
        <f>SUM(ABS(E176-D176), ABS(E177-D177), ABS(E178-D178), ABS(E180-D180), ABS(E184-D184), ABS(E185-D185), ABS(E186-D186), ABS(E189-D189),ABS(E190-D190), ABS(E191-D191), ABS(E192-D192), ABS(E194-D194), ABS(E196-D196), ABS(E188-D188))</f>
        <v>0</v>
      </c>
      <c r="F198" s="135"/>
      <c r="G198" s="135">
        <f>SUM(ABS(G176-F176), ABS(G177-F177), ABS(G178-F178), ABS(G180-F180), ABS(G184-F184), ABS(G185-F185), ABS(G186-F186), ABS(G189-F189),ABS(G190-F190), ABS(G191-F191), ABS(G192-F192), ABS(G194-F194), ABS(G196-F196), ABS(G188-F188))</f>
        <v>0</v>
      </c>
      <c r="H198" s="135"/>
      <c r="I198" s="135">
        <f>SUM(ABS(I176-H176), ABS(I177-H177), ABS(I178-H178), ABS(I180-H180), ABS(I184-H184), ABS(I185-H185), ABS(I186-H186), ABS(I189-H189),ABS(I190-H190), ABS(I191-H191), ABS(I192-H192), ABS(I194-H194), ABS(I196-H196), ABS(I188-H188))</f>
        <v>0</v>
      </c>
      <c r="J198" s="135"/>
      <c r="K198" s="135">
        <f>SUM(ABS(K176-J176), ABS(K177-J177), ABS(K178-J178), ABS(K180-J180), ABS(K184-J184), ABS(K185-J185), ABS(K186-J186), ABS(K189-J189),ABS(K190-J190), ABS(K191-J191), ABS(K192-J192), ABS(K194-J194), ABS(K196-J196), ABS(K188-J188))</f>
        <v>0</v>
      </c>
      <c r="L198" s="5"/>
    </row>
    <row r="199" spans="2:13" s="4" customFormat="1" x14ac:dyDescent="0.2">
      <c r="B199" s="136"/>
      <c r="C199" s="134" t="s">
        <v>49</v>
      </c>
      <c r="D199" s="136"/>
      <c r="E199" s="135">
        <f>IF(D179&gt;0,IF((E198&gt;0.05*D179),1,0),IF((E198&gt;0.05*D180),1,0))</f>
        <v>0</v>
      </c>
      <c r="F199" s="135"/>
      <c r="G199" s="135">
        <f>IF(F179&gt;0,IF((G198&gt;0.05*F179),1,0),IF((G198&gt;0.05*F180),1,0))</f>
        <v>0</v>
      </c>
      <c r="H199" s="135"/>
      <c r="I199" s="135">
        <f>IF(H179&gt;0,IF((I198&gt;0.05*H179),1,0),IF((I198&gt;0.05*H180),1,0))</f>
        <v>0</v>
      </c>
      <c r="J199" s="135"/>
      <c r="K199" s="135">
        <f>IF(J179&gt;0,IF((K198&gt;0.05*J179),1,0),IF((K198&gt;0.05*J180),1,0))</f>
        <v>0</v>
      </c>
      <c r="L199" s="5"/>
      <c r="M199" s="45">
        <f>SUM(D140:K140)</f>
        <v>0</v>
      </c>
    </row>
    <row r="200" spans="2:13" s="4" customFormat="1" x14ac:dyDescent="0.2">
      <c r="B200" s="136">
        <v>29</v>
      </c>
      <c r="C200" s="136">
        <v>29</v>
      </c>
      <c r="D200" s="137">
        <f>'Basic Information'!B40</f>
        <v>29</v>
      </c>
      <c r="E200" s="137">
        <f>+D200</f>
        <v>29</v>
      </c>
      <c r="F200" s="137">
        <f>'Basic Information'!B41</f>
        <v>30</v>
      </c>
      <c r="G200" s="137">
        <f>+F200</f>
        <v>30</v>
      </c>
      <c r="H200" s="137">
        <f>'Basic Information'!B42</f>
        <v>31</v>
      </c>
      <c r="I200" s="137">
        <f>+H200</f>
        <v>31</v>
      </c>
      <c r="J200" s="137">
        <f>'Basic Information'!B43</f>
        <v>32</v>
      </c>
      <c r="K200" s="137">
        <f>+J200</f>
        <v>32</v>
      </c>
      <c r="L200" s="5"/>
    </row>
    <row r="201" spans="2:13" ht="20.100000000000001" customHeight="1" x14ac:dyDescent="0.2">
      <c r="B201" s="174" t="s">
        <v>17</v>
      </c>
      <c r="C201" s="72" t="s">
        <v>18</v>
      </c>
      <c r="D201" s="171" t="str">
        <f>TEXT('Basic Information'!C40,"dd mmm yyyy")&amp;" to "&amp;TEXT('Basic Information'!D40,"dd mmm yyyy")</f>
        <v>00 Jan 1900 to 00 Jan 1900</v>
      </c>
      <c r="E201" s="171">
        <f>'Basic Information'!D40</f>
        <v>0</v>
      </c>
      <c r="F201" s="171" t="str">
        <f>TEXT('Basic Information'!C41,"dd mmm yyyy")&amp;" to "&amp;TEXT('Basic Information'!D41,"dd mmm yyyy")</f>
        <v>00 Jan 1900 to 00 Jan 1900</v>
      </c>
      <c r="G201" s="171">
        <f>'Basic Information'!D41</f>
        <v>0</v>
      </c>
      <c r="H201" s="171" t="str">
        <f>TEXT('Basic Information'!C42,"dd mmm yyyy")&amp;" to "&amp;TEXT('Basic Information'!D42,"dd mmm yyyy")</f>
        <v>00 Jan 1900 to 00 Jan 1900</v>
      </c>
      <c r="I201" s="171">
        <f>'Basic Information'!D42</f>
        <v>0</v>
      </c>
      <c r="J201" s="171" t="str">
        <f>TEXT('Basic Information'!C43,"dd mmm yyyy")&amp;" to "&amp;TEXT('Basic Information'!D43,"dd mmm yyyy")</f>
        <v>00 Jan 1900 to 00 Jan 1900</v>
      </c>
      <c r="K201" s="171">
        <f>'Basic Information'!D43</f>
        <v>0</v>
      </c>
    </row>
    <row r="202" spans="2:13" s="7" customFormat="1" ht="20.100000000000001" customHeight="1" x14ac:dyDescent="0.2">
      <c r="B202" s="175"/>
      <c r="C202" s="72"/>
      <c r="D202" s="133" t="s">
        <v>19</v>
      </c>
      <c r="E202" s="133" t="s">
        <v>20</v>
      </c>
      <c r="F202" s="133" t="s">
        <v>19</v>
      </c>
      <c r="G202" s="133" t="s">
        <v>20</v>
      </c>
      <c r="H202" s="133" t="s">
        <v>19</v>
      </c>
      <c r="I202" s="133" t="s">
        <v>20</v>
      </c>
      <c r="J202" s="133" t="s">
        <v>19</v>
      </c>
      <c r="K202" s="133" t="s">
        <v>20</v>
      </c>
      <c r="M202" s="9"/>
    </row>
    <row r="203" spans="2:13" ht="20.100000000000001" customHeight="1" x14ac:dyDescent="0.2">
      <c r="B203" s="109">
        <v>1</v>
      </c>
      <c r="C203" s="73" t="s">
        <v>21</v>
      </c>
      <c r="D203" s="119"/>
      <c r="E203" s="119"/>
      <c r="F203" s="119"/>
      <c r="G203" s="119"/>
      <c r="H203" s="119"/>
      <c r="I203" s="119"/>
      <c r="J203" s="119"/>
      <c r="K203" s="119"/>
    </row>
    <row r="204" spans="2:13" ht="20.100000000000001" customHeight="1" x14ac:dyDescent="0.2">
      <c r="B204" s="109">
        <v>2</v>
      </c>
      <c r="C204" s="73" t="s">
        <v>22</v>
      </c>
      <c r="D204" s="119"/>
      <c r="E204" s="119"/>
      <c r="F204" s="119"/>
      <c r="G204" s="119"/>
      <c r="H204" s="119"/>
      <c r="I204" s="119"/>
      <c r="J204" s="119"/>
      <c r="K204" s="119"/>
    </row>
    <row r="205" spans="2:13" ht="20.100000000000001" customHeight="1" x14ac:dyDescent="0.2">
      <c r="B205" s="109">
        <v>3</v>
      </c>
      <c r="C205" s="73" t="s">
        <v>23</v>
      </c>
      <c r="D205" s="119"/>
      <c r="E205" s="119"/>
      <c r="F205" s="119"/>
      <c r="G205" s="119"/>
      <c r="H205" s="119"/>
      <c r="I205" s="119"/>
      <c r="J205" s="119"/>
      <c r="K205" s="119"/>
    </row>
    <row r="206" spans="2:13" ht="20.100000000000001" customHeight="1" x14ac:dyDescent="0.2">
      <c r="B206" s="110">
        <v>4</v>
      </c>
      <c r="C206" s="139" t="s">
        <v>24</v>
      </c>
      <c r="D206" s="120">
        <f t="shared" ref="D206:K206" si="21">SUM(D203:D205)</f>
        <v>0</v>
      </c>
      <c r="E206" s="120">
        <f t="shared" si="21"/>
        <v>0</v>
      </c>
      <c r="F206" s="120">
        <f t="shared" si="21"/>
        <v>0</v>
      </c>
      <c r="G206" s="120">
        <f t="shared" si="21"/>
        <v>0</v>
      </c>
      <c r="H206" s="120">
        <f t="shared" si="21"/>
        <v>0</v>
      </c>
      <c r="I206" s="120">
        <f t="shared" si="21"/>
        <v>0</v>
      </c>
      <c r="J206" s="120">
        <f t="shared" si="21"/>
        <v>0</v>
      </c>
      <c r="K206" s="120">
        <f t="shared" si="21"/>
        <v>0</v>
      </c>
    </row>
    <row r="207" spans="2:13" ht="20.100000000000001" customHeight="1" x14ac:dyDescent="0.2">
      <c r="B207" s="109">
        <v>5</v>
      </c>
      <c r="C207" s="73" t="s">
        <v>25</v>
      </c>
      <c r="D207" s="119"/>
      <c r="E207" s="119"/>
      <c r="F207" s="119"/>
      <c r="G207" s="119"/>
      <c r="H207" s="119"/>
      <c r="I207" s="119"/>
      <c r="J207" s="119"/>
      <c r="K207" s="119"/>
    </row>
    <row r="208" spans="2:13" ht="20.100000000000001" customHeight="1" x14ac:dyDescent="0.2">
      <c r="B208" s="109">
        <v>6</v>
      </c>
      <c r="C208" s="73" t="s">
        <v>26</v>
      </c>
      <c r="D208" s="121"/>
      <c r="E208" s="121"/>
      <c r="F208" s="121"/>
      <c r="G208" s="121"/>
      <c r="H208" s="121"/>
      <c r="I208" s="121"/>
      <c r="J208" s="121"/>
      <c r="K208" s="121"/>
    </row>
    <row r="209" spans="2:13" ht="20.100000000000001" customHeight="1" x14ac:dyDescent="0.2">
      <c r="B209" s="109">
        <v>7</v>
      </c>
      <c r="C209" s="73" t="s">
        <v>27</v>
      </c>
      <c r="D209" s="121"/>
      <c r="E209" s="121"/>
      <c r="F209" s="121"/>
      <c r="G209" s="121"/>
      <c r="H209" s="121"/>
      <c r="I209" s="121"/>
      <c r="J209" s="121"/>
      <c r="K209" s="121"/>
    </row>
    <row r="210" spans="2:13" ht="20.100000000000001" customHeight="1" x14ac:dyDescent="0.2">
      <c r="B210" s="110">
        <v>8</v>
      </c>
      <c r="C210" s="140" t="s">
        <v>45</v>
      </c>
      <c r="D210" s="123">
        <f t="shared" ref="D210:K210" si="22">D208-D209</f>
        <v>0</v>
      </c>
      <c r="E210" s="123">
        <f t="shared" si="22"/>
        <v>0</v>
      </c>
      <c r="F210" s="123">
        <f t="shared" si="22"/>
        <v>0</v>
      </c>
      <c r="G210" s="123">
        <f t="shared" si="22"/>
        <v>0</v>
      </c>
      <c r="H210" s="123">
        <f t="shared" si="22"/>
        <v>0</v>
      </c>
      <c r="I210" s="123">
        <f t="shared" si="22"/>
        <v>0</v>
      </c>
      <c r="J210" s="123">
        <f t="shared" si="22"/>
        <v>0</v>
      </c>
      <c r="K210" s="123">
        <f t="shared" si="22"/>
        <v>0</v>
      </c>
    </row>
    <row r="211" spans="2:13" ht="20.100000000000001" customHeight="1" x14ac:dyDescent="0.2">
      <c r="B211" s="109">
        <v>9</v>
      </c>
      <c r="C211" s="73" t="s">
        <v>29</v>
      </c>
      <c r="D211" s="119"/>
      <c r="E211" s="119"/>
      <c r="F211" s="119"/>
      <c r="G211" s="119"/>
      <c r="H211" s="119"/>
      <c r="I211" s="119"/>
      <c r="J211" s="119"/>
      <c r="K211" s="119"/>
    </row>
    <row r="212" spans="2:13" ht="57" x14ac:dyDescent="0.2">
      <c r="B212" s="109">
        <v>10</v>
      </c>
      <c r="C212" s="97" t="s">
        <v>30</v>
      </c>
      <c r="D212" s="121"/>
      <c r="E212" s="121"/>
      <c r="F212" s="121"/>
      <c r="G212" s="121"/>
      <c r="H212" s="121"/>
      <c r="I212" s="121"/>
      <c r="J212" s="121"/>
      <c r="K212" s="121"/>
    </row>
    <row r="213" spans="2:13" ht="57" x14ac:dyDescent="0.2">
      <c r="B213" s="109">
        <v>11</v>
      </c>
      <c r="C213" s="97" t="s">
        <v>31</v>
      </c>
      <c r="D213" s="121"/>
      <c r="E213" s="121"/>
      <c r="F213" s="121"/>
      <c r="G213" s="121"/>
      <c r="H213" s="121"/>
      <c r="I213" s="121"/>
      <c r="J213" s="121"/>
      <c r="K213" s="121"/>
    </row>
    <row r="214" spans="2:13" ht="57" x14ac:dyDescent="0.2">
      <c r="B214" s="124">
        <v>12</v>
      </c>
      <c r="C214" s="100" t="s">
        <v>32</v>
      </c>
      <c r="D214" s="173" t="s">
        <v>33</v>
      </c>
      <c r="E214" s="173"/>
      <c r="F214" s="173" t="s">
        <v>33</v>
      </c>
      <c r="G214" s="173"/>
      <c r="H214" s="173" t="s">
        <v>33</v>
      </c>
      <c r="I214" s="173"/>
      <c r="J214" s="173" t="s">
        <v>33</v>
      </c>
      <c r="K214" s="173"/>
    </row>
    <row r="215" spans="2:13" ht="20.100000000000001" customHeight="1" x14ac:dyDescent="0.2">
      <c r="B215" s="109">
        <v>13</v>
      </c>
      <c r="C215" s="73" t="s">
        <v>34</v>
      </c>
      <c r="D215" s="119"/>
      <c r="E215" s="119"/>
      <c r="F215" s="119"/>
      <c r="G215" s="119"/>
      <c r="H215" s="119"/>
      <c r="I215" s="119"/>
      <c r="J215" s="119"/>
      <c r="K215" s="119"/>
    </row>
    <row r="216" spans="2:13" ht="57" x14ac:dyDescent="0.2">
      <c r="B216" s="109">
        <v>14</v>
      </c>
      <c r="C216" s="97" t="s">
        <v>35</v>
      </c>
      <c r="D216" s="119"/>
      <c r="E216" s="119"/>
      <c r="F216" s="119"/>
      <c r="G216" s="119"/>
      <c r="H216" s="119"/>
      <c r="I216" s="119"/>
      <c r="J216" s="119"/>
      <c r="K216" s="119"/>
    </row>
    <row r="217" spans="2:13" ht="57" customHeight="1" x14ac:dyDescent="0.2">
      <c r="B217" s="109">
        <v>15</v>
      </c>
      <c r="C217" s="132" t="s">
        <v>36</v>
      </c>
      <c r="D217" s="119"/>
      <c r="E217" s="119"/>
      <c r="F217" s="119"/>
      <c r="G217" s="119"/>
      <c r="H217" s="119"/>
      <c r="I217" s="119"/>
      <c r="J217" s="119"/>
      <c r="K217" s="119"/>
    </row>
    <row r="218" spans="2:13" ht="57" customHeight="1" x14ac:dyDescent="0.2">
      <c r="B218" s="109">
        <v>16</v>
      </c>
      <c r="C218" s="97" t="s">
        <v>37</v>
      </c>
      <c r="D218" s="119"/>
      <c r="E218" s="119"/>
      <c r="F218" s="119"/>
      <c r="G218" s="119"/>
      <c r="H218" s="119"/>
      <c r="I218" s="119"/>
      <c r="J218" s="119"/>
      <c r="K218" s="119"/>
    </row>
    <row r="219" spans="2:13" ht="42.75" x14ac:dyDescent="0.2">
      <c r="B219" s="109">
        <v>17</v>
      </c>
      <c r="C219" s="97" t="s">
        <v>38</v>
      </c>
      <c r="D219" s="119"/>
      <c r="E219" s="119"/>
      <c r="F219" s="119"/>
      <c r="G219" s="119"/>
      <c r="H219" s="119"/>
      <c r="I219" s="119"/>
      <c r="J219" s="119"/>
      <c r="K219" s="119"/>
    </row>
    <row r="220" spans="2:13" ht="43.5" x14ac:dyDescent="0.2">
      <c r="B220" s="109">
        <v>18</v>
      </c>
      <c r="C220" s="132" t="s">
        <v>46</v>
      </c>
      <c r="D220" s="121">
        <v>0</v>
      </c>
      <c r="E220" s="121">
        <v>0</v>
      </c>
      <c r="F220" s="121">
        <v>0</v>
      </c>
      <c r="G220" s="121">
        <v>0</v>
      </c>
      <c r="H220" s="121">
        <v>0</v>
      </c>
      <c r="I220" s="121">
        <v>0</v>
      </c>
      <c r="J220" s="121">
        <v>0</v>
      </c>
      <c r="K220" s="121">
        <v>0</v>
      </c>
    </row>
    <row r="221" spans="2:13" ht="43.5" x14ac:dyDescent="0.2">
      <c r="B221" s="109">
        <v>19</v>
      </c>
      <c r="C221" s="132" t="s">
        <v>47</v>
      </c>
      <c r="D221" s="121">
        <v>0</v>
      </c>
      <c r="E221" s="121">
        <v>0</v>
      </c>
      <c r="F221" s="121">
        <v>0</v>
      </c>
      <c r="G221" s="121">
        <v>0</v>
      </c>
      <c r="H221" s="121">
        <v>0</v>
      </c>
      <c r="I221" s="121">
        <v>0</v>
      </c>
      <c r="J221" s="121">
        <v>0</v>
      </c>
      <c r="K221" s="121">
        <v>0</v>
      </c>
    </row>
    <row r="222" spans="2:13" ht="45" x14ac:dyDescent="0.2">
      <c r="B222" s="110">
        <v>20</v>
      </c>
      <c r="C222" s="141" t="s">
        <v>93</v>
      </c>
      <c r="D222" s="123">
        <f t="shared" ref="D222:K222" si="23">SUM(D220:D221)</f>
        <v>0</v>
      </c>
      <c r="E222" s="123">
        <f t="shared" si="23"/>
        <v>0</v>
      </c>
      <c r="F222" s="123">
        <f t="shared" si="23"/>
        <v>0</v>
      </c>
      <c r="G222" s="123">
        <f t="shared" si="23"/>
        <v>0</v>
      </c>
      <c r="H222" s="123">
        <f t="shared" si="23"/>
        <v>0</v>
      </c>
      <c r="I222" s="123">
        <f t="shared" si="23"/>
        <v>0</v>
      </c>
      <c r="J222" s="123">
        <f t="shared" si="23"/>
        <v>0</v>
      </c>
      <c r="K222" s="123">
        <f t="shared" si="23"/>
        <v>0</v>
      </c>
    </row>
    <row r="223" spans="2:13" ht="43.5" x14ac:dyDescent="0.2">
      <c r="B223" s="109">
        <v>21</v>
      </c>
      <c r="C223" s="132" t="s">
        <v>48</v>
      </c>
      <c r="D223" s="119">
        <v>0</v>
      </c>
      <c r="E223" s="119">
        <v>0</v>
      </c>
      <c r="F223" s="119">
        <v>0</v>
      </c>
      <c r="G223" s="119">
        <v>0</v>
      </c>
      <c r="H223" s="119">
        <v>0</v>
      </c>
      <c r="I223" s="119">
        <v>0</v>
      </c>
      <c r="J223" s="119">
        <v>0</v>
      </c>
      <c r="K223" s="119">
        <v>0</v>
      </c>
    </row>
    <row r="224" spans="2:13" s="4" customFormat="1" x14ac:dyDescent="0.2">
      <c r="B224" s="53"/>
      <c r="C224" s="134" t="s">
        <v>42</v>
      </c>
      <c r="D224" s="135"/>
      <c r="E224" s="135">
        <f>ABS(E210-D210)</f>
        <v>0</v>
      </c>
      <c r="F224" s="135"/>
      <c r="G224" s="135">
        <f>ABS(G210-F210)</f>
        <v>0</v>
      </c>
      <c r="H224" s="135"/>
      <c r="I224" s="135">
        <f>ABS(I210-H210)</f>
        <v>0</v>
      </c>
      <c r="J224" s="135"/>
      <c r="K224" s="135">
        <f>ABS(K210-J210)</f>
        <v>0</v>
      </c>
      <c r="L224" s="5"/>
      <c r="M224" s="52">
        <f>SUM(D224:K224)</f>
        <v>0</v>
      </c>
    </row>
    <row r="225" spans="2:13" s="4" customFormat="1" x14ac:dyDescent="0.2">
      <c r="B225" s="53"/>
      <c r="C225" s="134" t="s">
        <v>43</v>
      </c>
      <c r="D225" s="136"/>
      <c r="E225" s="135">
        <f>SUM(ABS(E203-D203), ABS(E204-D204), ABS(E205-D205), ABS(E207-D207), ABS(E211-D211), ABS(E212-D212), ABS(E213-D213), ABS(E216-D216),ABS(E217-D217), ABS(E218-D218), ABS(E219-D219), ABS(E221-D221), ABS(E223-D223), ABS(E215-D215))</f>
        <v>0</v>
      </c>
      <c r="F225" s="135"/>
      <c r="G225" s="135">
        <f>SUM(ABS(G203-F203), ABS(G204-F204), ABS(G205-F205), ABS(G207-F207), ABS(G211-F211), ABS(G212-F212), ABS(G213-F213), ABS(G216-F216),ABS(G217-F217), ABS(G218-F218), ABS(G219-F219), ABS(G221-F221), ABS(G223-F223), ABS(G215-F215))</f>
        <v>0</v>
      </c>
      <c r="H225" s="135"/>
      <c r="I225" s="135">
        <f>SUM(ABS(I203-H203), ABS(I204-H204), ABS(I205-H205), ABS(I207-H207), ABS(I211-H211), ABS(I212-H212), ABS(I213-H213), ABS(I216-H216),ABS(I217-H217), ABS(I218-H218), ABS(I219-H219), ABS(I221-H221), ABS(I223-H223), ABS(I215-H215))</f>
        <v>0</v>
      </c>
      <c r="J225" s="135"/>
      <c r="K225" s="135">
        <f>SUM(ABS(K203-J203), ABS(K204-J204), ABS(K205-J205), ABS(K207-J207), ABS(K211-J211), ABS(K212-J212), ABS(K213-J213), ABS(K216-J216),ABS(K217-J217), ABS(K218-J218), ABS(K219-J219), ABS(K221-J221), ABS(K223-J223), ABS(K215-J215))</f>
        <v>0</v>
      </c>
      <c r="L225" s="5"/>
    </row>
    <row r="226" spans="2:13" s="4" customFormat="1" x14ac:dyDescent="0.2">
      <c r="B226" s="136"/>
      <c r="C226" s="134" t="s">
        <v>49</v>
      </c>
      <c r="D226" s="136"/>
      <c r="E226" s="135">
        <f>IF(D206&gt;0,IF((E225&gt;0.05*D206),1,0),IF((E225&gt;0.05*D207),1,0))</f>
        <v>0</v>
      </c>
      <c r="F226" s="135"/>
      <c r="G226" s="135">
        <f>IF(F206&gt;0,IF((G225&gt;0.05*F206),1,0),IF((G225&gt;0.05*F207),1,0))</f>
        <v>0</v>
      </c>
      <c r="H226" s="135"/>
      <c r="I226" s="135">
        <f>IF(H206&gt;0,IF((I225&gt;0.05*H206),1,0),IF((I225&gt;0.05*H207),1,0))</f>
        <v>0</v>
      </c>
      <c r="J226" s="135"/>
      <c r="K226" s="135">
        <f>IF(J206&gt;0,IF((K225&gt;0.05*J206),1,0),IF((K225&gt;0.05*J207),1,0))</f>
        <v>0</v>
      </c>
      <c r="L226" s="5"/>
      <c r="M226" s="4">
        <f>SUM(D226:K226)</f>
        <v>0</v>
      </c>
    </row>
    <row r="227" spans="2:13" s="4" customFormat="1" x14ac:dyDescent="0.2">
      <c r="B227" s="136">
        <v>33</v>
      </c>
      <c r="C227" s="136">
        <v>33</v>
      </c>
      <c r="D227" s="137">
        <f>'Basic Information'!B44</f>
        <v>33</v>
      </c>
      <c r="E227" s="137">
        <f>+D227</f>
        <v>33</v>
      </c>
      <c r="F227" s="137">
        <f>'Basic Information'!B45</f>
        <v>34</v>
      </c>
      <c r="G227" s="137">
        <f>+F227</f>
        <v>34</v>
      </c>
      <c r="H227" s="137">
        <f>'Basic Information'!B46</f>
        <v>35</v>
      </c>
      <c r="I227" s="137">
        <f>+H227</f>
        <v>35</v>
      </c>
      <c r="J227" s="137">
        <f>'Basic Information'!B47</f>
        <v>36</v>
      </c>
      <c r="K227" s="137">
        <f>+J227</f>
        <v>36</v>
      </c>
      <c r="L227" s="5"/>
    </row>
    <row r="228" spans="2:13" ht="20.100000000000001" customHeight="1" x14ac:dyDescent="0.2">
      <c r="B228" s="174" t="s">
        <v>17</v>
      </c>
      <c r="C228" s="72" t="s">
        <v>18</v>
      </c>
      <c r="D228" s="171" t="str">
        <f>TEXT('Basic Information'!C44,"dd mmm yyyy")&amp;" to "&amp;TEXT('Basic Information'!D44,"dd mmm yyyy")</f>
        <v>00 Jan 1900 to 00 Jan 1900</v>
      </c>
      <c r="E228" s="171">
        <f>'Basic Information'!D44</f>
        <v>0</v>
      </c>
      <c r="F228" s="171" t="str">
        <f>TEXT('Basic Information'!C45,"dd mmm yyyy")&amp;" to "&amp;TEXT('Basic Information'!D45,"dd mmm yyyy")</f>
        <v>00 Jan 1900 to 00 Jan 1900</v>
      </c>
      <c r="G228" s="171">
        <f>'Basic Information'!D45</f>
        <v>0</v>
      </c>
      <c r="H228" s="171" t="str">
        <f>TEXT('Basic Information'!C47,"dd mmm yyyy")&amp;" to "&amp;TEXT('Basic Information'!D47,"dd mmm yyyy")</f>
        <v>00 Jan 1900 to 00 Jan 1900</v>
      </c>
      <c r="I228" s="171">
        <f>'Basic Information'!D46</f>
        <v>0</v>
      </c>
      <c r="J228" s="171" t="str">
        <f>TEXT('Basic Information'!C47,"dd mmm yyyy")&amp;" to "&amp;TEXT('Basic Information'!D47,"dd mmm yyyy")</f>
        <v>00 Jan 1900 to 00 Jan 1900</v>
      </c>
      <c r="K228" s="171">
        <f>'Basic Information'!D47</f>
        <v>0</v>
      </c>
    </row>
    <row r="229" spans="2:13" s="7" customFormat="1" ht="20.100000000000001" customHeight="1" x14ac:dyDescent="0.2">
      <c r="B229" s="175"/>
      <c r="C229" s="72"/>
      <c r="D229" s="133" t="s">
        <v>19</v>
      </c>
      <c r="E229" s="133" t="s">
        <v>20</v>
      </c>
      <c r="F229" s="133" t="s">
        <v>19</v>
      </c>
      <c r="G229" s="133" t="s">
        <v>20</v>
      </c>
      <c r="H229" s="133" t="s">
        <v>19</v>
      </c>
      <c r="I229" s="133" t="s">
        <v>20</v>
      </c>
      <c r="J229" s="133" t="s">
        <v>19</v>
      </c>
      <c r="K229" s="133" t="s">
        <v>20</v>
      </c>
      <c r="M229" s="9"/>
    </row>
    <row r="230" spans="2:13" ht="20.100000000000001" customHeight="1" x14ac:dyDescent="0.2">
      <c r="B230" s="109">
        <v>1</v>
      </c>
      <c r="C230" s="73" t="s">
        <v>21</v>
      </c>
      <c r="D230" s="119"/>
      <c r="E230" s="119"/>
      <c r="F230" s="119"/>
      <c r="G230" s="119"/>
      <c r="H230" s="119"/>
      <c r="I230" s="119"/>
      <c r="J230" s="119"/>
      <c r="K230" s="119"/>
    </row>
    <row r="231" spans="2:13" ht="20.100000000000001" customHeight="1" x14ac:dyDescent="0.2">
      <c r="B231" s="109">
        <v>2</v>
      </c>
      <c r="C231" s="73" t="s">
        <v>22</v>
      </c>
      <c r="D231" s="119"/>
      <c r="E231" s="119"/>
      <c r="F231" s="119"/>
      <c r="G231" s="119"/>
      <c r="H231" s="119"/>
      <c r="I231" s="119"/>
      <c r="J231" s="119"/>
      <c r="K231" s="119"/>
    </row>
    <row r="232" spans="2:13" ht="20.100000000000001" customHeight="1" x14ac:dyDescent="0.2">
      <c r="B232" s="109">
        <v>3</v>
      </c>
      <c r="C232" s="73" t="s">
        <v>23</v>
      </c>
      <c r="D232" s="119"/>
      <c r="E232" s="119"/>
      <c r="F232" s="119"/>
      <c r="G232" s="119"/>
      <c r="H232" s="119"/>
      <c r="I232" s="119"/>
      <c r="J232" s="119"/>
      <c r="K232" s="119"/>
    </row>
    <row r="233" spans="2:13" ht="20.100000000000001" customHeight="1" x14ac:dyDescent="0.2">
      <c r="B233" s="110">
        <v>4</v>
      </c>
      <c r="C233" s="139" t="s">
        <v>24</v>
      </c>
      <c r="D233" s="120">
        <f t="shared" ref="D233:K233" si="24">SUM(D230:D232)</f>
        <v>0</v>
      </c>
      <c r="E233" s="120">
        <f t="shared" si="24"/>
        <v>0</v>
      </c>
      <c r="F233" s="120">
        <f t="shared" si="24"/>
        <v>0</v>
      </c>
      <c r="G233" s="120">
        <f t="shared" si="24"/>
        <v>0</v>
      </c>
      <c r="H233" s="120">
        <f t="shared" si="24"/>
        <v>0</v>
      </c>
      <c r="I233" s="120">
        <f t="shared" si="24"/>
        <v>0</v>
      </c>
      <c r="J233" s="120">
        <f t="shared" si="24"/>
        <v>0</v>
      </c>
      <c r="K233" s="120">
        <f t="shared" si="24"/>
        <v>0</v>
      </c>
    </row>
    <row r="234" spans="2:13" ht="20.100000000000001" customHeight="1" x14ac:dyDescent="0.2">
      <c r="B234" s="109">
        <v>5</v>
      </c>
      <c r="C234" s="73" t="s">
        <v>25</v>
      </c>
      <c r="D234" s="119"/>
      <c r="E234" s="119"/>
      <c r="F234" s="119"/>
      <c r="G234" s="119"/>
      <c r="H234" s="119"/>
      <c r="I234" s="119"/>
      <c r="J234" s="119"/>
      <c r="K234" s="119"/>
    </row>
    <row r="235" spans="2:13" ht="20.100000000000001" customHeight="1" x14ac:dyDescent="0.2">
      <c r="B235" s="109">
        <v>6</v>
      </c>
      <c r="C235" s="73" t="s">
        <v>26</v>
      </c>
      <c r="D235" s="121"/>
      <c r="E235" s="121"/>
      <c r="F235" s="121"/>
      <c r="G235" s="121"/>
      <c r="H235" s="121"/>
      <c r="I235" s="121"/>
      <c r="J235" s="121"/>
      <c r="K235" s="121"/>
    </row>
    <row r="236" spans="2:13" ht="20.100000000000001" customHeight="1" x14ac:dyDescent="0.2">
      <c r="B236" s="109">
        <v>7</v>
      </c>
      <c r="C236" s="73" t="s">
        <v>27</v>
      </c>
      <c r="D236" s="121"/>
      <c r="E236" s="121"/>
      <c r="F236" s="121"/>
      <c r="G236" s="121"/>
      <c r="H236" s="121"/>
      <c r="I236" s="121"/>
      <c r="J236" s="121"/>
      <c r="K236" s="121"/>
    </row>
    <row r="237" spans="2:13" ht="20.100000000000001" customHeight="1" x14ac:dyDescent="0.2">
      <c r="B237" s="110">
        <v>8</v>
      </c>
      <c r="C237" s="140" t="s">
        <v>45</v>
      </c>
      <c r="D237" s="123">
        <f t="shared" ref="D237:K237" si="25">D235-D236</f>
        <v>0</v>
      </c>
      <c r="E237" s="123">
        <f t="shared" si="25"/>
        <v>0</v>
      </c>
      <c r="F237" s="123">
        <f t="shared" si="25"/>
        <v>0</v>
      </c>
      <c r="G237" s="123">
        <f t="shared" si="25"/>
        <v>0</v>
      </c>
      <c r="H237" s="123">
        <f t="shared" si="25"/>
        <v>0</v>
      </c>
      <c r="I237" s="123">
        <f t="shared" si="25"/>
        <v>0</v>
      </c>
      <c r="J237" s="123">
        <f t="shared" si="25"/>
        <v>0</v>
      </c>
      <c r="K237" s="123">
        <f t="shared" si="25"/>
        <v>0</v>
      </c>
    </row>
    <row r="238" spans="2:13" ht="20.100000000000001" customHeight="1" x14ac:dyDescent="0.2">
      <c r="B238" s="109">
        <v>9</v>
      </c>
      <c r="C238" s="73" t="s">
        <v>29</v>
      </c>
      <c r="D238" s="119"/>
      <c r="E238" s="119"/>
      <c r="F238" s="119"/>
      <c r="G238" s="119"/>
      <c r="H238" s="119"/>
      <c r="I238" s="119"/>
      <c r="J238" s="119"/>
      <c r="K238" s="119"/>
    </row>
    <row r="239" spans="2:13" ht="57" x14ac:dyDescent="0.2">
      <c r="B239" s="109">
        <v>10</v>
      </c>
      <c r="C239" s="97" t="s">
        <v>30</v>
      </c>
      <c r="D239" s="121"/>
      <c r="E239" s="121"/>
      <c r="F239" s="121"/>
      <c r="G239" s="121"/>
      <c r="H239" s="121"/>
      <c r="I239" s="121"/>
      <c r="J239" s="121"/>
      <c r="K239" s="121"/>
    </row>
    <row r="240" spans="2:13" ht="57" x14ac:dyDescent="0.2">
      <c r="B240" s="109">
        <v>11</v>
      </c>
      <c r="C240" s="97" t="s">
        <v>31</v>
      </c>
      <c r="D240" s="121"/>
      <c r="E240" s="121"/>
      <c r="F240" s="121"/>
      <c r="G240" s="121"/>
      <c r="H240" s="121"/>
      <c r="I240" s="121"/>
      <c r="J240" s="121"/>
      <c r="K240" s="121"/>
    </row>
    <row r="241" spans="2:13" ht="57" x14ac:dyDescent="0.2">
      <c r="B241" s="124">
        <v>12</v>
      </c>
      <c r="C241" s="100" t="s">
        <v>32</v>
      </c>
      <c r="D241" s="173" t="s">
        <v>33</v>
      </c>
      <c r="E241" s="173"/>
      <c r="F241" s="173" t="s">
        <v>33</v>
      </c>
      <c r="G241" s="173"/>
      <c r="H241" s="173" t="s">
        <v>33</v>
      </c>
      <c r="I241" s="173"/>
      <c r="J241" s="173" t="s">
        <v>33</v>
      </c>
      <c r="K241" s="173"/>
    </row>
    <row r="242" spans="2:13" ht="20.100000000000001" customHeight="1" x14ac:dyDescent="0.2">
      <c r="B242" s="109">
        <v>13</v>
      </c>
      <c r="C242" s="73" t="s">
        <v>34</v>
      </c>
      <c r="D242" s="119"/>
      <c r="E242" s="119"/>
      <c r="F242" s="119"/>
      <c r="G242" s="119"/>
      <c r="H242" s="119"/>
      <c r="I242" s="119"/>
      <c r="J242" s="119"/>
      <c r="K242" s="119"/>
    </row>
    <row r="243" spans="2:13" ht="57" x14ac:dyDescent="0.2">
      <c r="B243" s="109">
        <v>14</v>
      </c>
      <c r="C243" s="97" t="s">
        <v>35</v>
      </c>
      <c r="D243" s="119"/>
      <c r="E243" s="119"/>
      <c r="F243" s="119"/>
      <c r="G243" s="119"/>
      <c r="H243" s="119"/>
      <c r="I243" s="119"/>
      <c r="J243" s="119"/>
      <c r="K243" s="119"/>
    </row>
    <row r="244" spans="2:13" ht="57" customHeight="1" x14ac:dyDescent="0.2">
      <c r="B244" s="109">
        <v>15</v>
      </c>
      <c r="C244" s="132" t="s">
        <v>36</v>
      </c>
      <c r="D244" s="119"/>
      <c r="E244" s="119"/>
      <c r="F244" s="119"/>
      <c r="G244" s="119"/>
      <c r="H244" s="119"/>
      <c r="I244" s="119"/>
      <c r="J244" s="119"/>
      <c r="K244" s="119"/>
    </row>
    <row r="245" spans="2:13" ht="57" customHeight="1" x14ac:dyDescent="0.2">
      <c r="B245" s="109">
        <v>16</v>
      </c>
      <c r="C245" s="97" t="s">
        <v>37</v>
      </c>
      <c r="D245" s="119"/>
      <c r="E245" s="119"/>
      <c r="F245" s="119"/>
      <c r="G245" s="119"/>
      <c r="H245" s="119"/>
      <c r="I245" s="119"/>
      <c r="J245" s="119"/>
      <c r="K245" s="119"/>
    </row>
    <row r="246" spans="2:13" ht="42.75" x14ac:dyDescent="0.2">
      <c r="B246" s="109">
        <v>17</v>
      </c>
      <c r="C246" s="97" t="s">
        <v>38</v>
      </c>
      <c r="D246" s="119"/>
      <c r="E246" s="119"/>
      <c r="F246" s="119"/>
      <c r="G246" s="119"/>
      <c r="H246" s="119"/>
      <c r="I246" s="119"/>
      <c r="J246" s="119"/>
      <c r="K246" s="119"/>
    </row>
    <row r="247" spans="2:13" ht="43.5" x14ac:dyDescent="0.2">
      <c r="B247" s="109">
        <v>18</v>
      </c>
      <c r="C247" s="132" t="s">
        <v>46</v>
      </c>
      <c r="D247" s="121">
        <v>0</v>
      </c>
      <c r="E247" s="121">
        <v>0</v>
      </c>
      <c r="F247" s="121">
        <v>0</v>
      </c>
      <c r="G247" s="121">
        <v>0</v>
      </c>
      <c r="H247" s="121">
        <v>0</v>
      </c>
      <c r="I247" s="121">
        <v>0</v>
      </c>
      <c r="J247" s="121">
        <v>0</v>
      </c>
      <c r="K247" s="121">
        <v>0</v>
      </c>
    </row>
    <row r="248" spans="2:13" ht="43.5" x14ac:dyDescent="0.2">
      <c r="B248" s="109">
        <v>19</v>
      </c>
      <c r="C248" s="132" t="s">
        <v>47</v>
      </c>
      <c r="D248" s="121">
        <v>0</v>
      </c>
      <c r="E248" s="121">
        <v>0</v>
      </c>
      <c r="F248" s="121">
        <v>0</v>
      </c>
      <c r="G248" s="121">
        <v>0</v>
      </c>
      <c r="H248" s="121">
        <v>0</v>
      </c>
      <c r="I248" s="121">
        <v>0</v>
      </c>
      <c r="J248" s="121">
        <v>0</v>
      </c>
      <c r="K248" s="121">
        <v>0</v>
      </c>
    </row>
    <row r="249" spans="2:13" ht="45" x14ac:dyDescent="0.2">
      <c r="B249" s="110">
        <v>20</v>
      </c>
      <c r="C249" s="141" t="s">
        <v>93</v>
      </c>
      <c r="D249" s="123">
        <f t="shared" ref="D249:K249" si="26">SUM(D247:D248)</f>
        <v>0</v>
      </c>
      <c r="E249" s="123">
        <f t="shared" si="26"/>
        <v>0</v>
      </c>
      <c r="F249" s="123">
        <f t="shared" si="26"/>
        <v>0</v>
      </c>
      <c r="G249" s="123">
        <f t="shared" si="26"/>
        <v>0</v>
      </c>
      <c r="H249" s="123">
        <f t="shared" si="26"/>
        <v>0</v>
      </c>
      <c r="I249" s="123">
        <f t="shared" si="26"/>
        <v>0</v>
      </c>
      <c r="J249" s="123">
        <f t="shared" si="26"/>
        <v>0</v>
      </c>
      <c r="K249" s="123">
        <f t="shared" si="26"/>
        <v>0</v>
      </c>
    </row>
    <row r="250" spans="2:13" ht="43.5" x14ac:dyDescent="0.2">
      <c r="B250" s="109">
        <v>21</v>
      </c>
      <c r="C250" s="132" t="s">
        <v>48</v>
      </c>
      <c r="D250" s="119">
        <v>0</v>
      </c>
      <c r="E250" s="119">
        <v>0</v>
      </c>
      <c r="F250" s="119">
        <v>0</v>
      </c>
      <c r="G250" s="119">
        <v>0</v>
      </c>
      <c r="H250" s="119">
        <v>0</v>
      </c>
      <c r="I250" s="119">
        <v>0</v>
      </c>
      <c r="J250" s="119">
        <v>0</v>
      </c>
      <c r="K250" s="119">
        <v>0</v>
      </c>
    </row>
    <row r="251" spans="2:13" s="4" customFormat="1" x14ac:dyDescent="0.2">
      <c r="B251" s="53"/>
      <c r="C251" s="134" t="s">
        <v>42</v>
      </c>
      <c r="D251" s="135"/>
      <c r="E251" s="135">
        <f>ABS(E237-D237)</f>
        <v>0</v>
      </c>
      <c r="F251" s="135"/>
      <c r="G251" s="135">
        <f>ABS(G237-F237)</f>
        <v>0</v>
      </c>
      <c r="H251" s="135"/>
      <c r="I251" s="135">
        <f>ABS(I237-H237)</f>
        <v>0</v>
      </c>
      <c r="J251" s="135"/>
      <c r="K251" s="135">
        <f>ABS(K237-J237)</f>
        <v>0</v>
      </c>
      <c r="L251" s="5"/>
      <c r="M251" s="52">
        <f>SUM(D251:K251)</f>
        <v>0</v>
      </c>
    </row>
    <row r="252" spans="2:13" s="4" customFormat="1" x14ac:dyDescent="0.2">
      <c r="B252" s="53"/>
      <c r="C252" s="134" t="s">
        <v>43</v>
      </c>
      <c r="D252" s="136"/>
      <c r="E252" s="135">
        <f>SUM(ABS(E230-D230), ABS(E231-D231), ABS(E232-D232), ABS(E234-D234), ABS(E238-D238), ABS(E239-D239), ABS(E240-D240), ABS(E243-D243),ABS(E244-D244), ABS(E245-D245), ABS(E246-D246), ABS(E248-D248),  ABS(E250-D250), ABS(E242-D242))</f>
        <v>0</v>
      </c>
      <c r="F252" s="135"/>
      <c r="G252" s="135">
        <f>SUM(ABS(G230-F230), ABS(G231-F231), ABS(G232-F232), ABS(G234-F234), ABS(G238-F238), ABS(G239-F239), ABS(G240-F240), ABS(G243-F243),ABS(G244-F244), ABS(G245-F245), ABS(G246-F246), ABS(G248-F248),  ABS(G250-F250), ABS(G242-F242))</f>
        <v>0</v>
      </c>
      <c r="H252" s="135"/>
      <c r="I252" s="135">
        <f>SUM(ABS(I230-H230), ABS(I231-H231), ABS(I232-H232), ABS(I234-H234), ABS(I238-H238), ABS(I239-H239), ABS(I240-H240), ABS(I243-H243),ABS(I244-H244), ABS(I245-H245), ABS(I246-H246), ABS(I248-H248),  ABS(I250-H250), ABS(I242-H242))</f>
        <v>0</v>
      </c>
      <c r="J252" s="135"/>
      <c r="K252" s="135">
        <f>SUM(ABS(K230-J230), ABS(K231-J231), ABS(K232-J232), ABS(K234-J234), ABS(K238-J238), ABS(K239-J239), ABS(K240-J240), ABS(K243-J243),ABS(K244-J244), ABS(K245-J245), ABS(K246-J246), ABS(K248-J248),  ABS(K250-J250), ABS(K242-J242))</f>
        <v>0</v>
      </c>
      <c r="L252" s="5"/>
    </row>
    <row r="253" spans="2:13" s="4" customFormat="1" x14ac:dyDescent="0.2">
      <c r="B253" s="136"/>
      <c r="C253" s="134" t="s">
        <v>49</v>
      </c>
      <c r="D253" s="136"/>
      <c r="E253" s="135">
        <f>IF(D233&gt;0,IF((E252&gt;0.05*D233),1,0),IF((E252&gt;0.05*D234),1,0))</f>
        <v>0</v>
      </c>
      <c r="F253" s="135"/>
      <c r="G253" s="135">
        <f>IF(F233&gt;0,IF((G252&gt;0.05*F233),1,0),IF((G252&gt;0.05*F234),1,0))</f>
        <v>0</v>
      </c>
      <c r="H253" s="135"/>
      <c r="I253" s="135">
        <f>IF(H233&gt;0,IF((I252&gt;0.05*H233),1,0),IF((I252&gt;0.05*H234),1,0))</f>
        <v>0</v>
      </c>
      <c r="J253" s="135"/>
      <c r="K253" s="135">
        <f>IF(J233&gt;0,IF((K252&gt;0.05*J233),1,0),IF((K252&gt;0.05*J234),1,0))</f>
        <v>0</v>
      </c>
      <c r="L253" s="5"/>
      <c r="M253" s="4">
        <f>SUM(D253:K253)</f>
        <v>0</v>
      </c>
    </row>
    <row r="254" spans="2:13" s="4" customFormat="1" ht="12.75" customHeight="1" x14ac:dyDescent="0.2">
      <c r="B254" s="136">
        <v>37</v>
      </c>
      <c r="C254" s="136">
        <v>37</v>
      </c>
      <c r="D254" s="137">
        <f>'Basic Information'!B48</f>
        <v>37</v>
      </c>
      <c r="E254" s="137">
        <f>+D254</f>
        <v>37</v>
      </c>
      <c r="F254" s="137">
        <f>'Basic Information'!B49</f>
        <v>38</v>
      </c>
      <c r="G254" s="137">
        <f>+F254</f>
        <v>38</v>
      </c>
      <c r="H254" s="137">
        <f>'Basic Information'!B50</f>
        <v>39</v>
      </c>
      <c r="I254" s="137">
        <f>+H254</f>
        <v>39</v>
      </c>
      <c r="J254" s="137">
        <f>'Basic Information'!B51</f>
        <v>40</v>
      </c>
      <c r="K254" s="137">
        <f>+J254</f>
        <v>40</v>
      </c>
      <c r="L254" s="5"/>
    </row>
    <row r="255" spans="2:13" ht="20.100000000000001" customHeight="1" x14ac:dyDescent="0.2">
      <c r="B255" s="174" t="s">
        <v>17</v>
      </c>
      <c r="C255" s="72" t="s">
        <v>18</v>
      </c>
      <c r="D255" s="171" t="str">
        <f>TEXT('Basic Information'!C48,"dd mmm yyyy")&amp;" to "&amp;TEXT('Basic Information'!D48,"dd mmm yyyy")</f>
        <v>00 Jan 1900 to 00 Jan 1900</v>
      </c>
      <c r="E255" s="171">
        <f>'Basic Information'!D48</f>
        <v>0</v>
      </c>
      <c r="F255" s="171" t="str">
        <f>TEXT('Basic Information'!C49,"dd mmm yyyy")&amp;" to "&amp;TEXT('Basic Information'!D49,"dd mmm yyyy")</f>
        <v>00 Jan 1900 to 00 Jan 1900</v>
      </c>
      <c r="G255" s="171">
        <f>'Basic Information'!D49</f>
        <v>0</v>
      </c>
      <c r="H255" s="171" t="str">
        <f>TEXT('Basic Information'!C50,"dd mmm yyyy")&amp;" to "&amp;TEXT('Basic Information'!D50,"dd mmm yyyy")</f>
        <v>00 Jan 1900 to 00 Jan 1900</v>
      </c>
      <c r="I255" s="171">
        <f>'Basic Information'!D50</f>
        <v>0</v>
      </c>
      <c r="J255" s="171" t="str">
        <f>TEXT('Basic Information'!C51,"dd mmm yyyy")&amp;" to "&amp;TEXT('Basic Information'!D51,"dd mmm yyyy")</f>
        <v>00 Jan 1900 to 00 Jan 1900</v>
      </c>
      <c r="K255" s="171">
        <f>'Basic Information'!D51</f>
        <v>0</v>
      </c>
    </row>
    <row r="256" spans="2:13" s="7" customFormat="1" ht="20.100000000000001" customHeight="1" x14ac:dyDescent="0.2">
      <c r="B256" s="175"/>
      <c r="C256" s="72"/>
      <c r="D256" s="133" t="s">
        <v>19</v>
      </c>
      <c r="E256" s="133" t="s">
        <v>20</v>
      </c>
      <c r="F256" s="133" t="s">
        <v>19</v>
      </c>
      <c r="G256" s="133" t="s">
        <v>20</v>
      </c>
      <c r="H256" s="133" t="s">
        <v>19</v>
      </c>
      <c r="I256" s="133" t="s">
        <v>20</v>
      </c>
      <c r="J256" s="133" t="s">
        <v>19</v>
      </c>
      <c r="K256" s="133" t="s">
        <v>20</v>
      </c>
      <c r="M256" s="9"/>
    </row>
    <row r="257" spans="2:11" ht="20.100000000000001" customHeight="1" x14ac:dyDescent="0.2">
      <c r="B257" s="109">
        <v>1</v>
      </c>
      <c r="C257" s="73" t="s">
        <v>21</v>
      </c>
      <c r="D257" s="119"/>
      <c r="E257" s="119"/>
      <c r="F257" s="119"/>
      <c r="G257" s="119"/>
      <c r="H257" s="119"/>
      <c r="I257" s="119"/>
      <c r="J257" s="119"/>
      <c r="K257" s="119"/>
    </row>
    <row r="258" spans="2:11" ht="20.100000000000001" customHeight="1" x14ac:dyDescent="0.2">
      <c r="B258" s="109">
        <v>2</v>
      </c>
      <c r="C258" s="73" t="s">
        <v>22</v>
      </c>
      <c r="D258" s="119"/>
      <c r="E258" s="119"/>
      <c r="F258" s="119"/>
      <c r="G258" s="119"/>
      <c r="H258" s="119"/>
      <c r="I258" s="119"/>
      <c r="J258" s="119"/>
      <c r="K258" s="119"/>
    </row>
    <row r="259" spans="2:11" ht="20.100000000000001" customHeight="1" x14ac:dyDescent="0.2">
      <c r="B259" s="109">
        <v>3</v>
      </c>
      <c r="C259" s="73" t="s">
        <v>23</v>
      </c>
      <c r="D259" s="119"/>
      <c r="E259" s="119"/>
      <c r="F259" s="119"/>
      <c r="G259" s="119"/>
      <c r="H259" s="119"/>
      <c r="I259" s="119"/>
      <c r="J259" s="119"/>
      <c r="K259" s="119"/>
    </row>
    <row r="260" spans="2:11" ht="20.100000000000001" customHeight="1" x14ac:dyDescent="0.2">
      <c r="B260" s="109">
        <v>4</v>
      </c>
      <c r="C260" s="139" t="s">
        <v>24</v>
      </c>
      <c r="D260" s="120">
        <f t="shared" ref="D260:K260" si="27">SUM(D257:D259)</f>
        <v>0</v>
      </c>
      <c r="E260" s="120">
        <f t="shared" si="27"/>
        <v>0</v>
      </c>
      <c r="F260" s="120">
        <f t="shared" si="27"/>
        <v>0</v>
      </c>
      <c r="G260" s="120">
        <f t="shared" si="27"/>
        <v>0</v>
      </c>
      <c r="H260" s="120">
        <f t="shared" si="27"/>
        <v>0</v>
      </c>
      <c r="I260" s="120">
        <f t="shared" si="27"/>
        <v>0</v>
      </c>
      <c r="J260" s="120">
        <f t="shared" si="27"/>
        <v>0</v>
      </c>
      <c r="K260" s="120">
        <f t="shared" si="27"/>
        <v>0</v>
      </c>
    </row>
    <row r="261" spans="2:11" ht="20.100000000000001" customHeight="1" x14ac:dyDescent="0.2">
      <c r="B261" s="109">
        <v>5</v>
      </c>
      <c r="C261" s="73" t="s">
        <v>25</v>
      </c>
      <c r="D261" s="119"/>
      <c r="E261" s="119"/>
      <c r="F261" s="119"/>
      <c r="G261" s="119"/>
      <c r="H261" s="119"/>
      <c r="I261" s="119"/>
      <c r="J261" s="119"/>
      <c r="K261" s="119"/>
    </row>
    <row r="262" spans="2:11" ht="20.100000000000001" customHeight="1" x14ac:dyDescent="0.2">
      <c r="B262" s="109">
        <v>6</v>
      </c>
      <c r="C262" s="73" t="s">
        <v>26</v>
      </c>
      <c r="D262" s="121"/>
      <c r="E262" s="121"/>
      <c r="F262" s="121"/>
      <c r="G262" s="121"/>
      <c r="H262" s="121"/>
      <c r="I262" s="121"/>
      <c r="J262" s="121"/>
      <c r="K262" s="121"/>
    </row>
    <row r="263" spans="2:11" ht="20.100000000000001" customHeight="1" x14ac:dyDescent="0.2">
      <c r="B263" s="109">
        <v>7</v>
      </c>
      <c r="C263" s="73" t="s">
        <v>27</v>
      </c>
      <c r="D263" s="121"/>
      <c r="E263" s="121"/>
      <c r="F263" s="121"/>
      <c r="G263" s="121"/>
      <c r="H263" s="121"/>
      <c r="I263" s="121"/>
      <c r="J263" s="121"/>
      <c r="K263" s="121"/>
    </row>
    <row r="264" spans="2:11" ht="20.100000000000001" customHeight="1" x14ac:dyDescent="0.2">
      <c r="B264" s="110">
        <v>8</v>
      </c>
      <c r="C264" s="140" t="s">
        <v>45</v>
      </c>
      <c r="D264" s="123">
        <f t="shared" ref="D264:K264" si="28">D262-D263</f>
        <v>0</v>
      </c>
      <c r="E264" s="123">
        <f t="shared" si="28"/>
        <v>0</v>
      </c>
      <c r="F264" s="123">
        <f t="shared" si="28"/>
        <v>0</v>
      </c>
      <c r="G264" s="123">
        <f t="shared" si="28"/>
        <v>0</v>
      </c>
      <c r="H264" s="123">
        <f t="shared" si="28"/>
        <v>0</v>
      </c>
      <c r="I264" s="123">
        <f t="shared" si="28"/>
        <v>0</v>
      </c>
      <c r="J264" s="123">
        <f t="shared" si="28"/>
        <v>0</v>
      </c>
      <c r="K264" s="123">
        <f t="shared" si="28"/>
        <v>0</v>
      </c>
    </row>
    <row r="265" spans="2:11" ht="20.100000000000001" customHeight="1" x14ac:dyDescent="0.2">
      <c r="B265" s="109">
        <v>9</v>
      </c>
      <c r="C265" s="73" t="s">
        <v>29</v>
      </c>
      <c r="D265" s="119"/>
      <c r="E265" s="119"/>
      <c r="F265" s="119"/>
      <c r="G265" s="119"/>
      <c r="H265" s="119"/>
      <c r="I265" s="119"/>
      <c r="J265" s="119"/>
      <c r="K265" s="119"/>
    </row>
    <row r="266" spans="2:11" ht="57" x14ac:dyDescent="0.2">
      <c r="B266" s="109">
        <v>10</v>
      </c>
      <c r="C266" s="97" t="s">
        <v>30</v>
      </c>
      <c r="D266" s="121"/>
      <c r="E266" s="121"/>
      <c r="F266" s="121"/>
      <c r="G266" s="121"/>
      <c r="H266" s="121"/>
      <c r="I266" s="121"/>
      <c r="J266" s="121"/>
      <c r="K266" s="121"/>
    </row>
    <row r="267" spans="2:11" ht="57" x14ac:dyDescent="0.2">
      <c r="B267" s="109">
        <v>11</v>
      </c>
      <c r="C267" s="97" t="s">
        <v>31</v>
      </c>
      <c r="D267" s="121"/>
      <c r="E267" s="121"/>
      <c r="F267" s="121"/>
      <c r="G267" s="121"/>
      <c r="H267" s="121"/>
      <c r="I267" s="121"/>
      <c r="J267" s="121"/>
      <c r="K267" s="121"/>
    </row>
    <row r="268" spans="2:11" ht="57" x14ac:dyDescent="0.2">
      <c r="B268" s="124">
        <v>12</v>
      </c>
      <c r="C268" s="100" t="s">
        <v>32</v>
      </c>
      <c r="D268" s="173" t="s">
        <v>33</v>
      </c>
      <c r="E268" s="173"/>
      <c r="F268" s="173" t="s">
        <v>33</v>
      </c>
      <c r="G268" s="173"/>
      <c r="H268" s="173" t="s">
        <v>33</v>
      </c>
      <c r="I268" s="173"/>
      <c r="J268" s="173" t="s">
        <v>33</v>
      </c>
      <c r="K268" s="173"/>
    </row>
    <row r="269" spans="2:11" ht="20.100000000000001" customHeight="1" x14ac:dyDescent="0.2">
      <c r="B269" s="109">
        <v>13</v>
      </c>
      <c r="C269" s="73" t="s">
        <v>34</v>
      </c>
      <c r="D269" s="119"/>
      <c r="E269" s="119"/>
      <c r="F269" s="119"/>
      <c r="G269" s="119"/>
      <c r="H269" s="119"/>
      <c r="I269" s="119"/>
      <c r="J269" s="119"/>
      <c r="K269" s="119"/>
    </row>
    <row r="270" spans="2:11" ht="57" x14ac:dyDescent="0.2">
      <c r="B270" s="109">
        <v>14</v>
      </c>
      <c r="C270" s="97" t="s">
        <v>35</v>
      </c>
      <c r="D270" s="119"/>
      <c r="E270" s="119"/>
      <c r="F270" s="119"/>
      <c r="G270" s="119"/>
      <c r="H270" s="119"/>
      <c r="I270" s="119"/>
      <c r="J270" s="119"/>
      <c r="K270" s="119"/>
    </row>
    <row r="271" spans="2:11" ht="57" customHeight="1" x14ac:dyDescent="0.2">
      <c r="B271" s="109">
        <v>15</v>
      </c>
      <c r="C271" s="132" t="s">
        <v>36</v>
      </c>
      <c r="D271" s="119"/>
      <c r="E271" s="119"/>
      <c r="F271" s="119"/>
      <c r="G271" s="119"/>
      <c r="H271" s="119"/>
      <c r="I271" s="119"/>
      <c r="J271" s="119"/>
      <c r="K271" s="119"/>
    </row>
    <row r="272" spans="2:11" ht="57" customHeight="1" x14ac:dyDescent="0.2">
      <c r="B272" s="109">
        <v>16</v>
      </c>
      <c r="C272" s="97" t="s">
        <v>37</v>
      </c>
      <c r="D272" s="119"/>
      <c r="E272" s="119"/>
      <c r="F272" s="119"/>
      <c r="G272" s="119"/>
      <c r="H272" s="119"/>
      <c r="I272" s="119"/>
      <c r="J272" s="119"/>
      <c r="K272" s="119"/>
    </row>
    <row r="273" spans="2:13" ht="42.75" x14ac:dyDescent="0.2">
      <c r="B273" s="109">
        <v>17</v>
      </c>
      <c r="C273" s="97" t="s">
        <v>38</v>
      </c>
      <c r="D273" s="119"/>
      <c r="E273" s="119"/>
      <c r="F273" s="119"/>
      <c r="G273" s="119"/>
      <c r="H273" s="119"/>
      <c r="I273" s="119"/>
      <c r="J273" s="119"/>
      <c r="K273" s="119"/>
    </row>
    <row r="274" spans="2:13" ht="43.5" x14ac:dyDescent="0.2">
      <c r="B274" s="109">
        <v>18</v>
      </c>
      <c r="C274" s="132" t="s">
        <v>46</v>
      </c>
      <c r="D274" s="121">
        <v>0</v>
      </c>
      <c r="E274" s="121">
        <v>0</v>
      </c>
      <c r="F274" s="121">
        <v>0</v>
      </c>
      <c r="G274" s="121">
        <v>0</v>
      </c>
      <c r="H274" s="121">
        <v>0</v>
      </c>
      <c r="I274" s="121">
        <v>0</v>
      </c>
      <c r="J274" s="121">
        <v>0</v>
      </c>
      <c r="K274" s="121">
        <v>0</v>
      </c>
    </row>
    <row r="275" spans="2:13" ht="43.5" x14ac:dyDescent="0.2">
      <c r="B275" s="109">
        <v>19</v>
      </c>
      <c r="C275" s="132" t="s">
        <v>47</v>
      </c>
      <c r="D275" s="121">
        <v>0</v>
      </c>
      <c r="E275" s="121">
        <v>0</v>
      </c>
      <c r="F275" s="121">
        <v>0</v>
      </c>
      <c r="G275" s="121">
        <v>0</v>
      </c>
      <c r="H275" s="121">
        <v>0</v>
      </c>
      <c r="I275" s="121">
        <v>0</v>
      </c>
      <c r="J275" s="121">
        <v>0</v>
      </c>
      <c r="K275" s="121">
        <v>0</v>
      </c>
    </row>
    <row r="276" spans="2:13" ht="45" x14ac:dyDescent="0.2">
      <c r="B276" s="110">
        <v>20</v>
      </c>
      <c r="C276" s="141" t="s">
        <v>93</v>
      </c>
      <c r="D276" s="123">
        <f t="shared" ref="D276:K276" si="29">SUM(D274:D275)</f>
        <v>0</v>
      </c>
      <c r="E276" s="123">
        <f t="shared" si="29"/>
        <v>0</v>
      </c>
      <c r="F276" s="123">
        <f t="shared" si="29"/>
        <v>0</v>
      </c>
      <c r="G276" s="123">
        <f t="shared" si="29"/>
        <v>0</v>
      </c>
      <c r="H276" s="123">
        <f t="shared" si="29"/>
        <v>0</v>
      </c>
      <c r="I276" s="123">
        <f t="shared" si="29"/>
        <v>0</v>
      </c>
      <c r="J276" s="123">
        <f t="shared" si="29"/>
        <v>0</v>
      </c>
      <c r="K276" s="123">
        <f t="shared" si="29"/>
        <v>0</v>
      </c>
    </row>
    <row r="277" spans="2:13" ht="43.5" x14ac:dyDescent="0.2">
      <c r="B277" s="109">
        <v>21</v>
      </c>
      <c r="C277" s="132" t="s">
        <v>48</v>
      </c>
      <c r="D277" s="119">
        <v>0</v>
      </c>
      <c r="E277" s="119">
        <v>0</v>
      </c>
      <c r="F277" s="119">
        <v>0</v>
      </c>
      <c r="G277" s="119">
        <v>0</v>
      </c>
      <c r="H277" s="119">
        <v>0</v>
      </c>
      <c r="I277" s="119">
        <v>0</v>
      </c>
      <c r="J277" s="119">
        <v>0</v>
      </c>
      <c r="K277" s="119">
        <v>0</v>
      </c>
    </row>
    <row r="278" spans="2:13" s="4" customFormat="1" x14ac:dyDescent="0.2">
      <c r="B278" s="53"/>
      <c r="C278" s="134" t="s">
        <v>42</v>
      </c>
      <c r="D278" s="135"/>
      <c r="E278" s="135">
        <f>ABS(E264-D264)</f>
        <v>0</v>
      </c>
      <c r="F278" s="135"/>
      <c r="G278" s="135">
        <f>ABS(G264-F264)</f>
        <v>0</v>
      </c>
      <c r="H278" s="135"/>
      <c r="I278" s="135">
        <f>ABS(I264-H264)</f>
        <v>0</v>
      </c>
      <c r="J278" s="135"/>
      <c r="K278" s="135">
        <f>ABS(K264-J264)</f>
        <v>0</v>
      </c>
      <c r="L278" s="5"/>
      <c r="M278" s="52">
        <f>SUM(D278:K278)</f>
        <v>0</v>
      </c>
    </row>
    <row r="279" spans="2:13" s="4" customFormat="1" x14ac:dyDescent="0.2">
      <c r="B279" s="53"/>
      <c r="C279" s="134" t="s">
        <v>43</v>
      </c>
      <c r="D279" s="136"/>
      <c r="E279" s="135">
        <f>SUM(ABS(E257-D257), ABS(E258-D258), ABS(E259-D259), ABS(E261-D261), ABS(E265-D265), ABS(E266-D266), ABS(E267-D267), ABS(E270-D270),ABS(E271-D271), ABS(E272-D272), ABS(E273-D273), ABS(E275-D275), ABS(E277-D277), ABS(E269-D269))</f>
        <v>0</v>
      </c>
      <c r="F279" s="135"/>
      <c r="G279" s="135">
        <f>SUM(ABS(G257-F257), ABS(G258-F258), ABS(G259-F259), ABS(G261-F261), ABS(G265-F265), ABS(G266-F266), ABS(G267-F267), ABS(G270-F270),ABS(G271-F271), ABS(G272-F272), ABS(G273-F273), ABS(G275-F275), ABS(G277-F277), ABS(G269-F269))</f>
        <v>0</v>
      </c>
      <c r="H279" s="135"/>
      <c r="I279" s="135">
        <f>SUM(ABS(I257-H257), ABS(I258-H258), ABS(I259-H259), ABS(I261-H261), ABS(I265-H265), ABS(I266-H266), ABS(I267-H267), ABS(I270-H270),ABS(I271-H271), ABS(I272-H272), ABS(I273-H273), ABS(I275-H275), ABS(I277-H277), ABS(I269-H269))</f>
        <v>0</v>
      </c>
      <c r="J279" s="135"/>
      <c r="K279" s="135">
        <f>SUM(ABS(K257-J257), ABS(K258-J258), ABS(K259-J259), ABS(K261-J261), ABS(K265-J265), ABS(K266-J266), ABS(K267-J267), ABS(K270-J270),ABS(K271-J271), ABS(K272-J272), ABS(K273-J273), ABS(K275-J275), ABS(K277-J277), ABS(K269-J269))</f>
        <v>0</v>
      </c>
      <c r="L279" s="5"/>
    </row>
    <row r="280" spans="2:13" s="4" customFormat="1" x14ac:dyDescent="0.2">
      <c r="B280" s="136"/>
      <c r="C280" s="134" t="s">
        <v>49</v>
      </c>
      <c r="D280" s="136"/>
      <c r="E280" s="135">
        <f>IF(D260&gt;0,IF((E279&gt;0.05*D260),1,0),IF((E279&gt;0.05*D261),1,0))</f>
        <v>0</v>
      </c>
      <c r="F280" s="135"/>
      <c r="G280" s="135">
        <f>IF(F260&gt;0,IF((G279&gt;0.05*F260),1,0),IF((G279&gt;0.05*F261),1,0))</f>
        <v>0</v>
      </c>
      <c r="H280" s="135"/>
      <c r="I280" s="135">
        <f>IF(H260&gt;0,IF((I279&gt;0.05*H260),1,0),IF((I279&gt;0.05*H261),1,0))</f>
        <v>0</v>
      </c>
      <c r="J280" s="135"/>
      <c r="K280" s="135">
        <f>IF(J260&gt;0,IF((K279&gt;0.05*J260),1,0),IF((K279&gt;0.05*J261),1,0))</f>
        <v>0</v>
      </c>
      <c r="L280" s="5"/>
      <c r="M280" s="4">
        <f>SUM(D280:K280)</f>
        <v>0</v>
      </c>
    </row>
    <row r="281" spans="2:13" s="4" customFormat="1" x14ac:dyDescent="0.2">
      <c r="B281" s="136">
        <v>41</v>
      </c>
      <c r="C281" s="136">
        <v>41</v>
      </c>
      <c r="D281" s="137">
        <f>'Basic Information'!B52</f>
        <v>41</v>
      </c>
      <c r="E281" s="137">
        <f>+D281</f>
        <v>41</v>
      </c>
      <c r="F281" s="137">
        <f>'Basic Information'!B53</f>
        <v>42</v>
      </c>
      <c r="G281" s="137">
        <f>+F281</f>
        <v>42</v>
      </c>
      <c r="H281" s="137">
        <f>'Basic Information'!B54</f>
        <v>43</v>
      </c>
      <c r="I281" s="137">
        <f>+H281</f>
        <v>43</v>
      </c>
      <c r="J281" s="137">
        <f>'Basic Information'!B55</f>
        <v>44</v>
      </c>
      <c r="K281" s="137">
        <f>+J281</f>
        <v>44</v>
      </c>
      <c r="L281" s="5"/>
    </row>
    <row r="282" spans="2:13" ht="20.100000000000001" customHeight="1" x14ac:dyDescent="0.2">
      <c r="B282" s="174" t="s">
        <v>17</v>
      </c>
      <c r="C282" s="72" t="s">
        <v>18</v>
      </c>
      <c r="D282" s="171" t="str">
        <f>TEXT('Basic Information'!C52,"dd mmm yyyy")&amp;" to "&amp;TEXT('Basic Information'!D52,"dd mmm yyyy")</f>
        <v>00 Jan 1900 to 00 Jan 1900</v>
      </c>
      <c r="E282" s="171">
        <f>'Basic Information'!D52</f>
        <v>0</v>
      </c>
      <c r="F282" s="171" t="str">
        <f>TEXT('Basic Information'!C53,"dd mmm yyyy")&amp;" to "&amp;TEXT('Basic Information'!D53,"dd mmm yyyy")</f>
        <v>00 Jan 1900 to 00 Jan 1900</v>
      </c>
      <c r="G282" s="171">
        <f>'Basic Information'!D53</f>
        <v>0</v>
      </c>
      <c r="H282" s="171" t="str">
        <f>TEXT('Basic Information'!C54,"dd mmm yyyy")&amp;" to "&amp;TEXT('Basic Information'!D54,"dd mmm yyyy")</f>
        <v>00 Jan 1900 to 00 Jan 1900</v>
      </c>
      <c r="I282" s="171">
        <f>'Basic Information'!D54</f>
        <v>0</v>
      </c>
      <c r="J282" s="171" t="str">
        <f>TEXT('Basic Information'!C55,"dd mmm yyyy")&amp;" to "&amp;TEXT('Basic Information'!D55,"dd mmm yyyy")</f>
        <v>00 Jan 1900 to 00 Jan 1900</v>
      </c>
      <c r="K282" s="171">
        <f>'Basic Information'!D55</f>
        <v>0</v>
      </c>
    </row>
    <row r="283" spans="2:13" s="7" customFormat="1" ht="20.100000000000001" customHeight="1" x14ac:dyDescent="0.2">
      <c r="B283" s="175"/>
      <c r="C283" s="72"/>
      <c r="D283" s="133" t="s">
        <v>19</v>
      </c>
      <c r="E283" s="133" t="s">
        <v>20</v>
      </c>
      <c r="F283" s="133" t="s">
        <v>19</v>
      </c>
      <c r="G283" s="133" t="s">
        <v>20</v>
      </c>
      <c r="H283" s="133" t="s">
        <v>19</v>
      </c>
      <c r="I283" s="133" t="s">
        <v>20</v>
      </c>
      <c r="J283" s="133" t="s">
        <v>19</v>
      </c>
      <c r="K283" s="133" t="s">
        <v>20</v>
      </c>
      <c r="M283" s="9"/>
    </row>
    <row r="284" spans="2:13" ht="20.100000000000001" customHeight="1" x14ac:dyDescent="0.2">
      <c r="B284" s="109">
        <v>1</v>
      </c>
      <c r="C284" s="73" t="s">
        <v>21</v>
      </c>
      <c r="D284" s="119"/>
      <c r="E284" s="119"/>
      <c r="F284" s="119"/>
      <c r="G284" s="119"/>
      <c r="H284" s="119"/>
      <c r="I284" s="119"/>
      <c r="J284" s="119"/>
      <c r="K284" s="119"/>
    </row>
    <row r="285" spans="2:13" ht="20.100000000000001" customHeight="1" x14ac:dyDescent="0.2">
      <c r="B285" s="109">
        <v>2</v>
      </c>
      <c r="C285" s="73" t="s">
        <v>22</v>
      </c>
      <c r="D285" s="119"/>
      <c r="E285" s="119"/>
      <c r="F285" s="119"/>
      <c r="G285" s="119"/>
      <c r="H285" s="119"/>
      <c r="I285" s="119"/>
      <c r="J285" s="119"/>
      <c r="K285" s="119"/>
    </row>
    <row r="286" spans="2:13" ht="20.100000000000001" customHeight="1" x14ac:dyDescent="0.2">
      <c r="B286" s="109">
        <v>3</v>
      </c>
      <c r="C286" s="73" t="s">
        <v>23</v>
      </c>
      <c r="D286" s="119"/>
      <c r="E286" s="119"/>
      <c r="F286" s="119"/>
      <c r="G286" s="119"/>
      <c r="H286" s="119"/>
      <c r="I286" s="119"/>
      <c r="J286" s="119"/>
      <c r="K286" s="119"/>
    </row>
    <row r="287" spans="2:13" ht="20.100000000000001" customHeight="1" x14ac:dyDescent="0.2">
      <c r="B287" s="110">
        <v>4</v>
      </c>
      <c r="C287" s="139" t="s">
        <v>24</v>
      </c>
      <c r="D287" s="120">
        <f t="shared" ref="D287:K287" si="30">SUM(D284:D286)</f>
        <v>0</v>
      </c>
      <c r="E287" s="120">
        <f t="shared" si="30"/>
        <v>0</v>
      </c>
      <c r="F287" s="120">
        <f t="shared" si="30"/>
        <v>0</v>
      </c>
      <c r="G287" s="120">
        <f t="shared" si="30"/>
        <v>0</v>
      </c>
      <c r="H287" s="120">
        <f t="shared" si="30"/>
        <v>0</v>
      </c>
      <c r="I287" s="120">
        <f t="shared" si="30"/>
        <v>0</v>
      </c>
      <c r="J287" s="120">
        <f t="shared" si="30"/>
        <v>0</v>
      </c>
      <c r="K287" s="120">
        <f t="shared" si="30"/>
        <v>0</v>
      </c>
    </row>
    <row r="288" spans="2:13" ht="20.100000000000001" customHeight="1" x14ac:dyDescent="0.2">
      <c r="B288" s="109">
        <v>5</v>
      </c>
      <c r="C288" s="73" t="s">
        <v>25</v>
      </c>
      <c r="D288" s="119"/>
      <c r="E288" s="119"/>
      <c r="F288" s="119"/>
      <c r="G288" s="119"/>
      <c r="H288" s="119"/>
      <c r="I288" s="119"/>
      <c r="J288" s="119"/>
      <c r="K288" s="119"/>
    </row>
    <row r="289" spans="2:11" ht="20.100000000000001" customHeight="1" x14ac:dyDescent="0.2">
      <c r="B289" s="109">
        <v>6</v>
      </c>
      <c r="C289" s="73" t="s">
        <v>26</v>
      </c>
      <c r="D289" s="121"/>
      <c r="E289" s="121"/>
      <c r="F289" s="121"/>
      <c r="G289" s="121"/>
      <c r="H289" s="121"/>
      <c r="I289" s="121"/>
      <c r="J289" s="121"/>
      <c r="K289" s="121"/>
    </row>
    <row r="290" spans="2:11" ht="20.100000000000001" customHeight="1" x14ac:dyDescent="0.2">
      <c r="B290" s="109">
        <v>7</v>
      </c>
      <c r="C290" s="73" t="s">
        <v>27</v>
      </c>
      <c r="D290" s="121"/>
      <c r="E290" s="121"/>
      <c r="F290" s="121"/>
      <c r="G290" s="121"/>
      <c r="H290" s="121"/>
      <c r="I290" s="121"/>
      <c r="J290" s="121"/>
      <c r="K290" s="121"/>
    </row>
    <row r="291" spans="2:11" ht="20.100000000000001" customHeight="1" x14ac:dyDescent="0.2">
      <c r="B291" s="110">
        <v>8</v>
      </c>
      <c r="C291" s="140" t="s">
        <v>45</v>
      </c>
      <c r="D291" s="123">
        <f t="shared" ref="D291:K291" si="31">D289-D290</f>
        <v>0</v>
      </c>
      <c r="E291" s="123">
        <f t="shared" si="31"/>
        <v>0</v>
      </c>
      <c r="F291" s="123">
        <f t="shared" si="31"/>
        <v>0</v>
      </c>
      <c r="G291" s="123">
        <f t="shared" si="31"/>
        <v>0</v>
      </c>
      <c r="H291" s="123">
        <f t="shared" si="31"/>
        <v>0</v>
      </c>
      <c r="I291" s="123">
        <f t="shared" si="31"/>
        <v>0</v>
      </c>
      <c r="J291" s="123">
        <f t="shared" si="31"/>
        <v>0</v>
      </c>
      <c r="K291" s="123">
        <f t="shared" si="31"/>
        <v>0</v>
      </c>
    </row>
    <row r="292" spans="2:11" ht="20.100000000000001" customHeight="1" x14ac:dyDescent="0.2">
      <c r="B292" s="109">
        <v>9</v>
      </c>
      <c r="C292" s="73" t="s">
        <v>29</v>
      </c>
      <c r="D292" s="119"/>
      <c r="E292" s="119"/>
      <c r="F292" s="119"/>
      <c r="G292" s="119"/>
      <c r="H292" s="119"/>
      <c r="I292" s="119"/>
      <c r="J292" s="119"/>
      <c r="K292" s="119"/>
    </row>
    <row r="293" spans="2:11" ht="57" x14ac:dyDescent="0.2">
      <c r="B293" s="109">
        <v>10</v>
      </c>
      <c r="C293" s="97" t="s">
        <v>30</v>
      </c>
      <c r="D293" s="121"/>
      <c r="E293" s="121"/>
      <c r="F293" s="121"/>
      <c r="G293" s="121"/>
      <c r="H293" s="121"/>
      <c r="I293" s="121"/>
      <c r="J293" s="121"/>
      <c r="K293" s="121"/>
    </row>
    <row r="294" spans="2:11" ht="57" x14ac:dyDescent="0.2">
      <c r="B294" s="109">
        <v>11</v>
      </c>
      <c r="C294" s="97" t="s">
        <v>31</v>
      </c>
      <c r="D294" s="121"/>
      <c r="E294" s="121"/>
      <c r="F294" s="121"/>
      <c r="G294" s="121"/>
      <c r="H294" s="121"/>
      <c r="I294" s="121"/>
      <c r="J294" s="121"/>
      <c r="K294" s="121"/>
    </row>
    <row r="295" spans="2:11" ht="57" x14ac:dyDescent="0.2">
      <c r="B295" s="124">
        <v>12</v>
      </c>
      <c r="C295" s="100" t="s">
        <v>32</v>
      </c>
      <c r="D295" s="173" t="s">
        <v>33</v>
      </c>
      <c r="E295" s="173"/>
      <c r="F295" s="173" t="s">
        <v>33</v>
      </c>
      <c r="G295" s="173"/>
      <c r="H295" s="173" t="s">
        <v>33</v>
      </c>
      <c r="I295" s="173"/>
      <c r="J295" s="173" t="s">
        <v>33</v>
      </c>
      <c r="K295" s="173"/>
    </row>
    <row r="296" spans="2:11" ht="20.100000000000001" customHeight="1" x14ac:dyDescent="0.2">
      <c r="B296" s="109">
        <v>13</v>
      </c>
      <c r="C296" s="73" t="s">
        <v>34</v>
      </c>
      <c r="D296" s="119"/>
      <c r="E296" s="119"/>
      <c r="F296" s="119"/>
      <c r="G296" s="119"/>
      <c r="H296" s="119"/>
      <c r="I296" s="119"/>
      <c r="J296" s="119"/>
      <c r="K296" s="119"/>
    </row>
    <row r="297" spans="2:11" ht="57" x14ac:dyDescent="0.2">
      <c r="B297" s="109">
        <v>14</v>
      </c>
      <c r="C297" s="97" t="s">
        <v>35</v>
      </c>
      <c r="D297" s="119"/>
      <c r="E297" s="119"/>
      <c r="F297" s="119"/>
      <c r="G297" s="119"/>
      <c r="H297" s="119"/>
      <c r="I297" s="119"/>
      <c r="J297" s="119"/>
      <c r="K297" s="119"/>
    </row>
    <row r="298" spans="2:11" ht="57" customHeight="1" x14ac:dyDescent="0.2">
      <c r="B298" s="109">
        <v>15</v>
      </c>
      <c r="C298" s="132" t="s">
        <v>36</v>
      </c>
      <c r="D298" s="119"/>
      <c r="E298" s="119"/>
      <c r="F298" s="119"/>
      <c r="G298" s="119"/>
      <c r="H298" s="119"/>
      <c r="I298" s="119"/>
      <c r="J298" s="119"/>
      <c r="K298" s="119"/>
    </row>
    <row r="299" spans="2:11" ht="57" customHeight="1" x14ac:dyDescent="0.2">
      <c r="B299" s="109">
        <v>16</v>
      </c>
      <c r="C299" s="97" t="s">
        <v>37</v>
      </c>
      <c r="D299" s="119"/>
      <c r="E299" s="119"/>
      <c r="F299" s="119"/>
      <c r="G299" s="119"/>
      <c r="H299" s="119"/>
      <c r="I299" s="119"/>
      <c r="J299" s="119"/>
      <c r="K299" s="119"/>
    </row>
    <row r="300" spans="2:11" ht="42.75" x14ac:dyDescent="0.2">
      <c r="B300" s="109">
        <v>17</v>
      </c>
      <c r="C300" s="97" t="s">
        <v>38</v>
      </c>
      <c r="D300" s="119"/>
      <c r="E300" s="119"/>
      <c r="F300" s="119"/>
      <c r="G300" s="119"/>
      <c r="H300" s="119"/>
      <c r="I300" s="119"/>
      <c r="J300" s="119"/>
      <c r="K300" s="119"/>
    </row>
    <row r="301" spans="2:11" ht="43.5" x14ac:dyDescent="0.2">
      <c r="B301" s="109">
        <v>18</v>
      </c>
      <c r="C301" s="132" t="s">
        <v>46</v>
      </c>
      <c r="D301" s="121">
        <v>0</v>
      </c>
      <c r="E301" s="121">
        <v>0</v>
      </c>
      <c r="F301" s="121">
        <v>0</v>
      </c>
      <c r="G301" s="121">
        <v>0</v>
      </c>
      <c r="H301" s="121">
        <v>0</v>
      </c>
      <c r="I301" s="121">
        <v>0</v>
      </c>
      <c r="J301" s="121">
        <v>0</v>
      </c>
      <c r="K301" s="121">
        <v>0</v>
      </c>
    </row>
    <row r="302" spans="2:11" ht="43.5" x14ac:dyDescent="0.2">
      <c r="B302" s="109">
        <v>19</v>
      </c>
      <c r="C302" s="132" t="s">
        <v>47</v>
      </c>
      <c r="D302" s="121">
        <v>0</v>
      </c>
      <c r="E302" s="121">
        <v>0</v>
      </c>
      <c r="F302" s="121">
        <v>0</v>
      </c>
      <c r="G302" s="121">
        <v>0</v>
      </c>
      <c r="H302" s="121">
        <v>0</v>
      </c>
      <c r="I302" s="121">
        <v>0</v>
      </c>
      <c r="J302" s="121">
        <v>0</v>
      </c>
      <c r="K302" s="121">
        <v>0</v>
      </c>
    </row>
    <row r="303" spans="2:11" ht="45" x14ac:dyDescent="0.2">
      <c r="B303" s="110">
        <v>20</v>
      </c>
      <c r="C303" s="141" t="s">
        <v>93</v>
      </c>
      <c r="D303" s="123">
        <f t="shared" ref="D303:K303" si="32">SUM(D301:D302)</f>
        <v>0</v>
      </c>
      <c r="E303" s="123">
        <f t="shared" si="32"/>
        <v>0</v>
      </c>
      <c r="F303" s="123">
        <f t="shared" si="32"/>
        <v>0</v>
      </c>
      <c r="G303" s="123">
        <f t="shared" si="32"/>
        <v>0</v>
      </c>
      <c r="H303" s="123">
        <f t="shared" si="32"/>
        <v>0</v>
      </c>
      <c r="I303" s="123">
        <f t="shared" si="32"/>
        <v>0</v>
      </c>
      <c r="J303" s="123">
        <f t="shared" si="32"/>
        <v>0</v>
      </c>
      <c r="K303" s="123">
        <f t="shared" si="32"/>
        <v>0</v>
      </c>
    </row>
    <row r="304" spans="2:11" ht="43.5" x14ac:dyDescent="0.2">
      <c r="B304" s="109">
        <v>21</v>
      </c>
      <c r="C304" s="132" t="s">
        <v>48</v>
      </c>
      <c r="D304" s="119">
        <v>0</v>
      </c>
      <c r="E304" s="119">
        <v>0</v>
      </c>
      <c r="F304" s="119">
        <v>0</v>
      </c>
      <c r="G304" s="119">
        <v>0</v>
      </c>
      <c r="H304" s="119">
        <v>0</v>
      </c>
      <c r="I304" s="119">
        <v>0</v>
      </c>
      <c r="J304" s="119">
        <v>0</v>
      </c>
      <c r="K304" s="119">
        <v>0</v>
      </c>
    </row>
    <row r="305" spans="2:13" s="4" customFormat="1" x14ac:dyDescent="0.2">
      <c r="B305" s="53"/>
      <c r="C305" s="134" t="s">
        <v>42</v>
      </c>
      <c r="D305" s="135"/>
      <c r="E305" s="135">
        <f>ABS(E291-D291)</f>
        <v>0</v>
      </c>
      <c r="F305" s="135"/>
      <c r="G305" s="135">
        <f>ABS(G291-F291)</f>
        <v>0</v>
      </c>
      <c r="H305" s="135"/>
      <c r="I305" s="135">
        <f>ABS(I291-H291)</f>
        <v>0</v>
      </c>
      <c r="J305" s="135"/>
      <c r="K305" s="135">
        <f>ABS(K291-J291)</f>
        <v>0</v>
      </c>
      <c r="L305" s="5"/>
      <c r="M305" s="52">
        <f>SUM(D305:K305)</f>
        <v>0</v>
      </c>
    </row>
    <row r="306" spans="2:13" s="4" customFormat="1" x14ac:dyDescent="0.2">
      <c r="B306" s="53"/>
      <c r="C306" s="134" t="s">
        <v>43</v>
      </c>
      <c r="D306" s="136"/>
      <c r="E306" s="135">
        <f>SUM(ABS(E284-D284),ABS(E285-D285),ABS(E286-D286),ABS(E288-D288),ABS(E292-D292),ABS(E293-D293),ABS(E294-D294),ABS(E297-D297),ABS(E298-D298),ABS(E299-D299),ABS(E300-D300),ABS(E302-D302),ABS(E304-D304),ABS((E296-D296)))</f>
        <v>0</v>
      </c>
      <c r="F306" s="135"/>
      <c r="G306" s="135">
        <f>SUM(ABS(G284-F284),ABS(G285-F285),ABS(G286-F286),ABS(G288-F288),ABS(G292-F292),ABS(G293-F293),ABS(G294-F294),ABS(G297-F297),ABS(G298-F298),ABS(G299-F299),ABS(G300-F300),ABS(G302-F302),ABS(G304-F304),ABS((G296-F296)))</f>
        <v>0</v>
      </c>
      <c r="H306" s="135"/>
      <c r="I306" s="135">
        <f>SUM(ABS(I284-H284),ABS(I285-H285),ABS(I286-H286),ABS(I288-H288),ABS(I292-H292),ABS(I293-H293),ABS(I294-H294),ABS(I297-H297),ABS(I298-H298),ABS(I299-H299),ABS(I300-H300),ABS(I302-H302),ABS(I304-H304),ABS((I296-H296)))</f>
        <v>0</v>
      </c>
      <c r="J306" s="135"/>
      <c r="K306" s="135">
        <f>SUM(ABS(K284-J284),ABS(K285-J285),ABS(K286-J286),ABS(K288-J288),ABS(K292-J292),ABS(K293-J293),ABS(K294-J294),ABS(K297-J297),ABS(K298-J298),ABS(K299-J299),ABS(K300-J300),ABS(K302-J302),ABS(K304-J304),ABS((K296-J296)))</f>
        <v>0</v>
      </c>
      <c r="L306" s="5"/>
    </row>
    <row r="307" spans="2:13" s="4" customFormat="1" x14ac:dyDescent="0.2">
      <c r="B307" s="136"/>
      <c r="C307" s="134" t="s">
        <v>49</v>
      </c>
      <c r="D307" s="136"/>
      <c r="E307" s="135">
        <f>IF(D287&gt;0,IF((E306&gt;0.05*D287),1,0),IF((E306&gt;0.05*D288),1,0))</f>
        <v>0</v>
      </c>
      <c r="F307" s="135"/>
      <c r="G307" s="135">
        <f>IF(F287&gt;0,IF((G306&gt;0.05*F287),1,0),IF((G306&gt;0.05*F288),1,0))</f>
        <v>0</v>
      </c>
      <c r="H307" s="135"/>
      <c r="I307" s="135">
        <f>IF(H287&gt;0,IF((I306&gt;0.05*H287),1,0),IF((I306&gt;0.05*H288),1,0))</f>
        <v>0</v>
      </c>
      <c r="J307" s="135"/>
      <c r="K307" s="135">
        <f>IF(J287&gt;0,IF((K306&gt;0.05*J287),1,0),IF((K306&gt;0.05*J288),1,0))</f>
        <v>0</v>
      </c>
      <c r="L307" s="5"/>
      <c r="M307" s="4">
        <f>SUM(D307:K307)</f>
        <v>0</v>
      </c>
    </row>
    <row r="308" spans="2:13" s="4" customFormat="1" x14ac:dyDescent="0.2">
      <c r="B308" s="136">
        <v>45</v>
      </c>
      <c r="C308" s="136">
        <v>45</v>
      </c>
      <c r="D308" s="137">
        <f>'Basic Information'!B56</f>
        <v>45</v>
      </c>
      <c r="E308" s="137">
        <f>D308</f>
        <v>45</v>
      </c>
      <c r="F308" s="137">
        <f>'Basic Information'!B57</f>
        <v>46</v>
      </c>
      <c r="G308" s="137">
        <f>F308</f>
        <v>46</v>
      </c>
      <c r="H308" s="137">
        <f>'Basic Information'!B58</f>
        <v>47</v>
      </c>
      <c r="I308" s="137">
        <f>H308</f>
        <v>47</v>
      </c>
      <c r="J308" s="137">
        <f>'Basic Information'!B59</f>
        <v>48</v>
      </c>
      <c r="K308" s="137">
        <f>J308</f>
        <v>48</v>
      </c>
      <c r="L308" s="5"/>
    </row>
    <row r="309" spans="2:13" ht="20.100000000000001" customHeight="1" x14ac:dyDescent="0.2">
      <c r="B309" s="174" t="s">
        <v>17</v>
      </c>
      <c r="C309" s="72" t="s">
        <v>18</v>
      </c>
      <c r="D309" s="171" t="str">
        <f>TEXT('Basic Information'!C56,"dd mmm yyyy")&amp;" to "&amp;TEXT('Basic Information'!D56,"dd mmm yyyy")</f>
        <v>00 Jan 1900 to 00 Jan 1900</v>
      </c>
      <c r="E309" s="171">
        <f>'Basic Information'!D56</f>
        <v>0</v>
      </c>
      <c r="F309" s="171" t="str">
        <f>TEXT('Basic Information'!C57,"dd mmm yyyy")&amp;" to "&amp;TEXT('Basic Information'!D57,"dd mmm yyyy")</f>
        <v>00 Jan 1900 to 00 Jan 1900</v>
      </c>
      <c r="G309" s="171">
        <f>'Basic Information'!D57</f>
        <v>0</v>
      </c>
      <c r="H309" s="171" t="str">
        <f>TEXT('Basic Information'!C58,"dd mmm yyyy")&amp;" to "&amp;TEXT('Basic Information'!D58,"dd mmm yyyy")</f>
        <v>00 Jan 1900 to 00 Jan 1900</v>
      </c>
      <c r="I309" s="171">
        <f>'Basic Information'!D58</f>
        <v>0</v>
      </c>
      <c r="J309" s="171" t="str">
        <f>TEXT('Basic Information'!C59,"dd mmm yyyy")&amp;" to "&amp;TEXT('Basic Information'!D59,"dd mmm yyyy")</f>
        <v>00 Jan 1900 to 00 Jan 1900</v>
      </c>
      <c r="K309" s="171">
        <f>'Basic Information'!D59</f>
        <v>0</v>
      </c>
    </row>
    <row r="310" spans="2:13" s="7" customFormat="1" ht="20.100000000000001" customHeight="1" x14ac:dyDescent="0.2">
      <c r="B310" s="175"/>
      <c r="C310" s="72"/>
      <c r="D310" s="133" t="s">
        <v>19</v>
      </c>
      <c r="E310" s="133" t="s">
        <v>20</v>
      </c>
      <c r="F310" s="133" t="s">
        <v>19</v>
      </c>
      <c r="G310" s="133" t="s">
        <v>20</v>
      </c>
      <c r="H310" s="133" t="s">
        <v>19</v>
      </c>
      <c r="I310" s="133" t="s">
        <v>20</v>
      </c>
      <c r="J310" s="133" t="s">
        <v>19</v>
      </c>
      <c r="K310" s="133" t="s">
        <v>20</v>
      </c>
      <c r="M310" s="9"/>
    </row>
    <row r="311" spans="2:13" ht="20.100000000000001" customHeight="1" x14ac:dyDescent="0.2">
      <c r="B311" s="109">
        <v>1</v>
      </c>
      <c r="C311" s="73" t="s">
        <v>21</v>
      </c>
      <c r="D311" s="119"/>
      <c r="E311" s="119"/>
      <c r="F311" s="119"/>
      <c r="G311" s="119"/>
      <c r="H311" s="119"/>
      <c r="I311" s="119"/>
      <c r="J311" s="119"/>
      <c r="K311" s="119"/>
    </row>
    <row r="312" spans="2:13" ht="20.100000000000001" customHeight="1" x14ac:dyDescent="0.2">
      <c r="B312" s="109">
        <v>2</v>
      </c>
      <c r="C312" s="73" t="s">
        <v>22</v>
      </c>
      <c r="D312" s="119"/>
      <c r="E312" s="119"/>
      <c r="F312" s="119"/>
      <c r="G312" s="119"/>
      <c r="H312" s="119"/>
      <c r="I312" s="119"/>
      <c r="J312" s="119"/>
      <c r="K312" s="119"/>
    </row>
    <row r="313" spans="2:13" ht="20.100000000000001" customHeight="1" x14ac:dyDescent="0.2">
      <c r="B313" s="109">
        <v>3</v>
      </c>
      <c r="C313" s="73" t="s">
        <v>23</v>
      </c>
      <c r="D313" s="119"/>
      <c r="E313" s="119"/>
      <c r="F313" s="119"/>
      <c r="G313" s="119"/>
      <c r="H313" s="119"/>
      <c r="I313" s="119"/>
      <c r="J313" s="119"/>
      <c r="K313" s="119"/>
    </row>
    <row r="314" spans="2:13" ht="20.100000000000001" customHeight="1" x14ac:dyDescent="0.2">
      <c r="B314" s="110">
        <v>4</v>
      </c>
      <c r="C314" s="139" t="s">
        <v>24</v>
      </c>
      <c r="D314" s="120">
        <f t="shared" ref="D314:K314" si="33">SUM(D311:D313)</f>
        <v>0</v>
      </c>
      <c r="E314" s="120">
        <f t="shared" si="33"/>
        <v>0</v>
      </c>
      <c r="F314" s="120">
        <f t="shared" si="33"/>
        <v>0</v>
      </c>
      <c r="G314" s="120">
        <f t="shared" si="33"/>
        <v>0</v>
      </c>
      <c r="H314" s="120">
        <f t="shared" si="33"/>
        <v>0</v>
      </c>
      <c r="I314" s="120">
        <f t="shared" si="33"/>
        <v>0</v>
      </c>
      <c r="J314" s="120">
        <f t="shared" si="33"/>
        <v>0</v>
      </c>
      <c r="K314" s="120">
        <f t="shared" si="33"/>
        <v>0</v>
      </c>
    </row>
    <row r="315" spans="2:13" ht="20.100000000000001" customHeight="1" x14ac:dyDescent="0.2">
      <c r="B315" s="109">
        <v>5</v>
      </c>
      <c r="C315" s="73" t="s">
        <v>25</v>
      </c>
      <c r="D315" s="119"/>
      <c r="E315" s="119"/>
      <c r="F315" s="119"/>
      <c r="G315" s="119"/>
      <c r="H315" s="119"/>
      <c r="I315" s="119"/>
      <c r="J315" s="119"/>
      <c r="K315" s="119"/>
    </row>
    <row r="316" spans="2:13" ht="20.100000000000001" customHeight="1" x14ac:dyDescent="0.2">
      <c r="B316" s="109">
        <v>6</v>
      </c>
      <c r="C316" s="73" t="s">
        <v>26</v>
      </c>
      <c r="D316" s="121"/>
      <c r="E316" s="121"/>
      <c r="F316" s="121"/>
      <c r="G316" s="121"/>
      <c r="H316" s="121"/>
      <c r="I316" s="121"/>
      <c r="J316" s="121"/>
      <c r="K316" s="121"/>
    </row>
    <row r="317" spans="2:13" ht="20.100000000000001" customHeight="1" x14ac:dyDescent="0.2">
      <c r="B317" s="109">
        <v>7</v>
      </c>
      <c r="C317" s="73" t="s">
        <v>27</v>
      </c>
      <c r="D317" s="121"/>
      <c r="E317" s="121"/>
      <c r="F317" s="121"/>
      <c r="G317" s="121"/>
      <c r="H317" s="121"/>
      <c r="I317" s="121"/>
      <c r="J317" s="121"/>
      <c r="K317" s="121"/>
    </row>
    <row r="318" spans="2:13" ht="20.100000000000001" customHeight="1" x14ac:dyDescent="0.2">
      <c r="B318" s="110">
        <v>8</v>
      </c>
      <c r="C318" s="140" t="s">
        <v>45</v>
      </c>
      <c r="D318" s="123">
        <f t="shared" ref="D318:K318" si="34">D316-D317</f>
        <v>0</v>
      </c>
      <c r="E318" s="123">
        <f t="shared" si="34"/>
        <v>0</v>
      </c>
      <c r="F318" s="123">
        <f t="shared" si="34"/>
        <v>0</v>
      </c>
      <c r="G318" s="123">
        <f t="shared" si="34"/>
        <v>0</v>
      </c>
      <c r="H318" s="123">
        <f t="shared" si="34"/>
        <v>0</v>
      </c>
      <c r="I318" s="123">
        <f t="shared" si="34"/>
        <v>0</v>
      </c>
      <c r="J318" s="123">
        <f t="shared" si="34"/>
        <v>0</v>
      </c>
      <c r="K318" s="123">
        <f t="shared" si="34"/>
        <v>0</v>
      </c>
    </row>
    <row r="319" spans="2:13" ht="20.100000000000001" customHeight="1" x14ac:dyDescent="0.2">
      <c r="B319" s="109">
        <v>9</v>
      </c>
      <c r="C319" s="73" t="s">
        <v>29</v>
      </c>
      <c r="D319" s="119"/>
      <c r="E319" s="119"/>
      <c r="F319" s="119"/>
      <c r="G319" s="119"/>
      <c r="H319" s="119"/>
      <c r="I319" s="119"/>
      <c r="J319" s="119"/>
      <c r="K319" s="119"/>
    </row>
    <row r="320" spans="2:13" ht="57" x14ac:dyDescent="0.2">
      <c r="B320" s="109">
        <v>10</v>
      </c>
      <c r="C320" s="97" t="s">
        <v>30</v>
      </c>
      <c r="D320" s="121"/>
      <c r="E320" s="121"/>
      <c r="F320" s="121"/>
      <c r="G320" s="121"/>
      <c r="H320" s="121"/>
      <c r="I320" s="121"/>
      <c r="J320" s="121"/>
      <c r="K320" s="121"/>
    </row>
    <row r="321" spans="2:13" ht="57" x14ac:dyDescent="0.2">
      <c r="B321" s="109">
        <v>11</v>
      </c>
      <c r="C321" s="97" t="s">
        <v>31</v>
      </c>
      <c r="D321" s="121"/>
      <c r="E321" s="121"/>
      <c r="F321" s="121"/>
      <c r="G321" s="121"/>
      <c r="H321" s="121"/>
      <c r="I321" s="121"/>
      <c r="J321" s="121"/>
      <c r="K321" s="121"/>
    </row>
    <row r="322" spans="2:13" ht="57" x14ac:dyDescent="0.2">
      <c r="B322" s="124">
        <v>12</v>
      </c>
      <c r="C322" s="100" t="s">
        <v>32</v>
      </c>
      <c r="D322" s="173" t="s">
        <v>33</v>
      </c>
      <c r="E322" s="173"/>
      <c r="F322" s="173" t="s">
        <v>33</v>
      </c>
      <c r="G322" s="173"/>
      <c r="H322" s="173" t="s">
        <v>33</v>
      </c>
      <c r="I322" s="173"/>
      <c r="J322" s="173" t="s">
        <v>33</v>
      </c>
      <c r="K322" s="173"/>
    </row>
    <row r="323" spans="2:13" ht="20.100000000000001" customHeight="1" x14ac:dyDescent="0.2">
      <c r="B323" s="109">
        <v>13</v>
      </c>
      <c r="C323" s="73" t="s">
        <v>34</v>
      </c>
      <c r="D323" s="119"/>
      <c r="E323" s="119"/>
      <c r="F323" s="119"/>
      <c r="G323" s="119"/>
      <c r="H323" s="119"/>
      <c r="I323" s="119"/>
      <c r="J323" s="119"/>
      <c r="K323" s="119"/>
    </row>
    <row r="324" spans="2:13" ht="57" x14ac:dyDescent="0.2">
      <c r="B324" s="109">
        <v>14</v>
      </c>
      <c r="C324" s="97" t="s">
        <v>35</v>
      </c>
      <c r="D324" s="119"/>
      <c r="E324" s="119"/>
      <c r="F324" s="119"/>
      <c r="G324" s="119"/>
      <c r="H324" s="119"/>
      <c r="I324" s="119"/>
      <c r="J324" s="119"/>
      <c r="K324" s="119"/>
    </row>
    <row r="325" spans="2:13" ht="57" customHeight="1" x14ac:dyDescent="0.2">
      <c r="B325" s="109">
        <v>15</v>
      </c>
      <c r="C325" s="132" t="s">
        <v>36</v>
      </c>
      <c r="D325" s="119"/>
      <c r="E325" s="119"/>
      <c r="F325" s="119"/>
      <c r="G325" s="119"/>
      <c r="H325" s="119"/>
      <c r="I325" s="119"/>
      <c r="J325" s="119"/>
      <c r="K325" s="119"/>
    </row>
    <row r="326" spans="2:13" ht="57" customHeight="1" x14ac:dyDescent="0.2">
      <c r="B326" s="109">
        <v>16</v>
      </c>
      <c r="C326" s="97" t="s">
        <v>37</v>
      </c>
      <c r="D326" s="119"/>
      <c r="E326" s="119"/>
      <c r="F326" s="119"/>
      <c r="G326" s="119"/>
      <c r="H326" s="119"/>
      <c r="I326" s="119"/>
      <c r="J326" s="119"/>
      <c r="K326" s="119"/>
    </row>
    <row r="327" spans="2:13" ht="42.75" x14ac:dyDescent="0.2">
      <c r="B327" s="109">
        <v>17</v>
      </c>
      <c r="C327" s="97" t="s">
        <v>38</v>
      </c>
      <c r="D327" s="119"/>
      <c r="E327" s="119"/>
      <c r="F327" s="119"/>
      <c r="G327" s="119"/>
      <c r="H327" s="119"/>
      <c r="I327" s="119"/>
      <c r="J327" s="119"/>
      <c r="K327" s="119"/>
    </row>
    <row r="328" spans="2:13" ht="43.5" x14ac:dyDescent="0.2">
      <c r="B328" s="109">
        <v>18</v>
      </c>
      <c r="C328" s="132" t="s">
        <v>46</v>
      </c>
      <c r="D328" s="121">
        <v>0</v>
      </c>
      <c r="E328" s="121">
        <v>0</v>
      </c>
      <c r="F328" s="121">
        <v>0</v>
      </c>
      <c r="G328" s="121">
        <v>0</v>
      </c>
      <c r="H328" s="121">
        <v>0</v>
      </c>
      <c r="I328" s="121">
        <v>0</v>
      </c>
      <c r="J328" s="121">
        <v>0</v>
      </c>
      <c r="K328" s="121">
        <v>0</v>
      </c>
    </row>
    <row r="329" spans="2:13" ht="43.5" x14ac:dyDescent="0.2">
      <c r="B329" s="109">
        <v>19</v>
      </c>
      <c r="C329" s="132" t="s">
        <v>47</v>
      </c>
      <c r="D329" s="121">
        <v>0</v>
      </c>
      <c r="E329" s="121">
        <v>0</v>
      </c>
      <c r="F329" s="121">
        <v>0</v>
      </c>
      <c r="G329" s="121">
        <v>0</v>
      </c>
      <c r="H329" s="121">
        <v>0</v>
      </c>
      <c r="I329" s="121">
        <v>0</v>
      </c>
      <c r="J329" s="121">
        <v>0</v>
      </c>
      <c r="K329" s="121">
        <v>0</v>
      </c>
    </row>
    <row r="330" spans="2:13" ht="45" x14ac:dyDescent="0.2">
      <c r="B330" s="110">
        <v>20</v>
      </c>
      <c r="C330" s="141" t="s">
        <v>93</v>
      </c>
      <c r="D330" s="123">
        <f t="shared" ref="D330:K330" si="35">SUM(D328:D329)</f>
        <v>0</v>
      </c>
      <c r="E330" s="123">
        <f t="shared" si="35"/>
        <v>0</v>
      </c>
      <c r="F330" s="123">
        <f t="shared" si="35"/>
        <v>0</v>
      </c>
      <c r="G330" s="123">
        <f t="shared" si="35"/>
        <v>0</v>
      </c>
      <c r="H330" s="123">
        <f t="shared" si="35"/>
        <v>0</v>
      </c>
      <c r="I330" s="123">
        <f t="shared" si="35"/>
        <v>0</v>
      </c>
      <c r="J330" s="123">
        <f t="shared" si="35"/>
        <v>0</v>
      </c>
      <c r="K330" s="123">
        <f t="shared" si="35"/>
        <v>0</v>
      </c>
    </row>
    <row r="331" spans="2:13" ht="43.5" x14ac:dyDescent="0.2">
      <c r="B331" s="109">
        <v>21</v>
      </c>
      <c r="C331" s="132" t="s">
        <v>48</v>
      </c>
      <c r="D331" s="119">
        <v>0</v>
      </c>
      <c r="E331" s="119">
        <v>0</v>
      </c>
      <c r="F331" s="119">
        <v>0</v>
      </c>
      <c r="G331" s="119">
        <v>0</v>
      </c>
      <c r="H331" s="119">
        <v>0</v>
      </c>
      <c r="I331" s="119">
        <v>0</v>
      </c>
      <c r="J331" s="119">
        <v>0</v>
      </c>
      <c r="K331" s="119">
        <v>0</v>
      </c>
    </row>
    <row r="332" spans="2:13" s="4" customFormat="1" x14ac:dyDescent="0.2">
      <c r="B332" s="53"/>
      <c r="C332" s="134" t="s">
        <v>42</v>
      </c>
      <c r="D332" s="135"/>
      <c r="E332" s="135">
        <f>ABS(E318-D318)</f>
        <v>0</v>
      </c>
      <c r="F332" s="135"/>
      <c r="G332" s="135">
        <f>ABS(G318-F318)</f>
        <v>0</v>
      </c>
      <c r="H332" s="135"/>
      <c r="I332" s="135">
        <f>ABS(I318-H318)</f>
        <v>0</v>
      </c>
      <c r="J332" s="135"/>
      <c r="K332" s="135">
        <f>ABS(K318-J318)</f>
        <v>0</v>
      </c>
      <c r="L332" s="5"/>
      <c r="M332" s="52">
        <f>SUM(D332:K332)</f>
        <v>0</v>
      </c>
    </row>
    <row r="333" spans="2:13" s="4" customFormat="1" x14ac:dyDescent="0.2">
      <c r="B333" s="53"/>
      <c r="C333" s="134" t="s">
        <v>43</v>
      </c>
      <c r="D333" s="136"/>
      <c r="E333" s="135">
        <f>SUM(ABS(E311-D311), ABS(E312-D312), ABS(E313-D313), ABS(E315-D315), ABS(E319-D319), ABS(E320-D320), ABS(E321-D321), ABS(E324-D324),ABS(E325-D325), ABS(E326-D326), ABS(E327-D327), ABS(E329-D329), ABS(E331-D331), ABS(E323-D323))</f>
        <v>0</v>
      </c>
      <c r="F333" s="135"/>
      <c r="G333" s="135">
        <f>SUM(ABS(G311-F311), ABS(G312-F312), ABS(G313-F313), ABS(G315-F315), ABS(G319-F319), ABS(G320-F320), ABS(G321-F321), ABS(G324-F324),ABS(G325-F325), ABS(G326-F326), ABS(G327-F327), ABS(G329-F329), ABS(G331-F331), ABS(G323-F323))</f>
        <v>0</v>
      </c>
      <c r="H333" s="135"/>
      <c r="I333" s="135">
        <f>SUM(ABS(I311-H311), ABS(I312-H312), ABS(I313-H313), ABS(I315-H315), ABS(I319-H319), ABS(I320-H320), ABS(I321-H321), ABS(I324-H324),ABS(I325-H325), ABS(I326-H326), ABS(I327-H327), ABS(I329-H329), ABS(I331-H331), ABS(I323-H323))</f>
        <v>0</v>
      </c>
      <c r="J333" s="135"/>
      <c r="K333" s="135">
        <f>SUM(ABS(K311-J311), ABS(K312-J312), ABS(K313-J313), ABS(K315-J315), ABS(K319-J319), ABS(K320-J320), ABS(K321-J321), ABS(K324-J324),ABS(K325-J325), ABS(K326-J326), ABS(K327-J327), ABS(K329-J329), ABS(K331-J331), ABS(K323-J323))</f>
        <v>0</v>
      </c>
      <c r="L333" s="5"/>
    </row>
    <row r="334" spans="2:13" s="4" customFormat="1" x14ac:dyDescent="0.2">
      <c r="B334" s="136"/>
      <c r="C334" s="134" t="s">
        <v>49</v>
      </c>
      <c r="D334" s="136"/>
      <c r="E334" s="135">
        <f>IF(D314&gt;0,IF((E333&gt;0.05*D314),1,0),IF((E333&gt;0.05*D315),1,0))</f>
        <v>0</v>
      </c>
      <c r="F334" s="135"/>
      <c r="G334" s="135">
        <f>IF(F314&gt;0,IF((G333&gt;0.05*F314),1,0),IF((G333&gt;0.05*F315),1,0))</f>
        <v>0</v>
      </c>
      <c r="H334" s="135"/>
      <c r="I334" s="135">
        <f>IF(H314&gt;0,IF((I333&gt;0.05*H314),1,0),IF((I333&gt;0.05*H315),1,0))</f>
        <v>0</v>
      </c>
      <c r="J334" s="135"/>
      <c r="K334" s="135">
        <f>IF(J314&gt;0,IF((K333&gt;0.05*J314),1,0),IF((K333&gt;0.05*J315),1,0))</f>
        <v>0</v>
      </c>
      <c r="L334" s="5"/>
      <c r="M334" s="4">
        <f>SUM(D334:K334)</f>
        <v>0</v>
      </c>
    </row>
    <row r="335" spans="2:13" s="4" customFormat="1" x14ac:dyDescent="0.2">
      <c r="B335" s="136">
        <v>49</v>
      </c>
      <c r="C335" s="136">
        <v>49</v>
      </c>
      <c r="D335" s="137">
        <f>'Basic Information'!B60</f>
        <v>49</v>
      </c>
      <c r="E335" s="137">
        <f>D335</f>
        <v>49</v>
      </c>
      <c r="F335" s="137">
        <f>'Basic Information'!B61</f>
        <v>50</v>
      </c>
      <c r="G335" s="137">
        <f>+F335</f>
        <v>50</v>
      </c>
      <c r="H335" s="137">
        <f>'Basic Information'!B62</f>
        <v>51</v>
      </c>
      <c r="I335" s="137">
        <f>+H335</f>
        <v>51</v>
      </c>
      <c r="J335" s="137">
        <f>'Basic Information'!B63</f>
        <v>52</v>
      </c>
      <c r="K335" s="137">
        <f>+J335</f>
        <v>52</v>
      </c>
      <c r="L335" s="5"/>
    </row>
    <row r="336" spans="2:13" ht="20.100000000000001" customHeight="1" x14ac:dyDescent="0.2">
      <c r="B336" s="174" t="s">
        <v>17</v>
      </c>
      <c r="C336" s="72" t="s">
        <v>18</v>
      </c>
      <c r="D336" s="171" t="str">
        <f>TEXT('Basic Information'!C60,"dd mmm yyyy")&amp;" to "&amp;TEXT('Basic Information'!D60,"dd mmm yyyy")</f>
        <v>00 Jan 1900 to 00 Jan 1900</v>
      </c>
      <c r="E336" s="171">
        <f>'Basic Information'!D60</f>
        <v>0</v>
      </c>
      <c r="F336" s="171" t="str">
        <f>TEXT('Basic Information'!C61,"dd mmm yyyy")&amp;" to "&amp;TEXT('Basic Information'!D61,"dd mmm yyyy")</f>
        <v>00 Jan 1900 to 00 Jan 1900</v>
      </c>
      <c r="G336" s="171">
        <f>'Basic Information'!D61</f>
        <v>0</v>
      </c>
      <c r="H336" s="171" t="str">
        <f>TEXT('Basic Information'!C62,"dd mmm yyyy")&amp;" to "&amp;TEXT('Basic Information'!D62,"dd mmm yyyy")</f>
        <v>00 Jan 1900 to 00 Jan 1900</v>
      </c>
      <c r="I336" s="171">
        <f>'Basic Information'!D62</f>
        <v>0</v>
      </c>
      <c r="J336" s="171" t="str">
        <f>TEXT('Basic Information'!C63,"dd mmm yyyy")&amp;" to "&amp;TEXT('Basic Information'!D63,"dd mmm yyyy")</f>
        <v>00 Jan 1900 to 00 Jan 1900</v>
      </c>
      <c r="K336" s="171">
        <f>'Basic Information'!D63</f>
        <v>0</v>
      </c>
    </row>
    <row r="337" spans="2:13" s="7" customFormat="1" ht="20.100000000000001" customHeight="1" x14ac:dyDescent="0.2">
      <c r="B337" s="175"/>
      <c r="C337" s="72"/>
      <c r="D337" s="133" t="s">
        <v>19</v>
      </c>
      <c r="E337" s="133" t="s">
        <v>20</v>
      </c>
      <c r="F337" s="133" t="s">
        <v>19</v>
      </c>
      <c r="G337" s="133" t="s">
        <v>20</v>
      </c>
      <c r="H337" s="133" t="s">
        <v>19</v>
      </c>
      <c r="I337" s="133" t="s">
        <v>20</v>
      </c>
      <c r="J337" s="133" t="s">
        <v>19</v>
      </c>
      <c r="K337" s="133" t="s">
        <v>20</v>
      </c>
      <c r="M337" s="9"/>
    </row>
    <row r="338" spans="2:13" ht="20.100000000000001" customHeight="1" x14ac:dyDescent="0.2">
      <c r="B338" s="109">
        <v>1</v>
      </c>
      <c r="C338" s="73" t="s">
        <v>21</v>
      </c>
      <c r="D338" s="119"/>
      <c r="E338" s="119"/>
      <c r="F338" s="119"/>
      <c r="G338" s="119"/>
      <c r="H338" s="119"/>
      <c r="I338" s="119"/>
      <c r="J338" s="119"/>
      <c r="K338" s="119"/>
    </row>
    <row r="339" spans="2:13" ht="20.100000000000001" customHeight="1" x14ac:dyDescent="0.2">
      <c r="B339" s="109">
        <v>2</v>
      </c>
      <c r="C339" s="73" t="s">
        <v>22</v>
      </c>
      <c r="D339" s="119"/>
      <c r="E339" s="119"/>
      <c r="F339" s="119"/>
      <c r="G339" s="119"/>
      <c r="H339" s="119"/>
      <c r="I339" s="119"/>
      <c r="J339" s="119"/>
      <c r="K339" s="119"/>
    </row>
    <row r="340" spans="2:13" ht="20.100000000000001" customHeight="1" x14ac:dyDescent="0.2">
      <c r="B340" s="109">
        <v>3</v>
      </c>
      <c r="C340" s="73" t="s">
        <v>23</v>
      </c>
      <c r="D340" s="119"/>
      <c r="E340" s="119"/>
      <c r="F340" s="119"/>
      <c r="G340" s="119"/>
      <c r="H340" s="119"/>
      <c r="I340" s="119"/>
      <c r="J340" s="119"/>
      <c r="K340" s="119"/>
    </row>
    <row r="341" spans="2:13" ht="20.100000000000001" customHeight="1" x14ac:dyDescent="0.2">
      <c r="B341" s="110">
        <v>4</v>
      </c>
      <c r="C341" s="139" t="s">
        <v>24</v>
      </c>
      <c r="D341" s="120">
        <f t="shared" ref="D341:K341" si="36">SUM(D338:D340)</f>
        <v>0</v>
      </c>
      <c r="E341" s="120">
        <f t="shared" si="36"/>
        <v>0</v>
      </c>
      <c r="F341" s="120">
        <f t="shared" si="36"/>
        <v>0</v>
      </c>
      <c r="G341" s="120">
        <f t="shared" si="36"/>
        <v>0</v>
      </c>
      <c r="H341" s="120">
        <f t="shared" si="36"/>
        <v>0</v>
      </c>
      <c r="I341" s="120">
        <f t="shared" si="36"/>
        <v>0</v>
      </c>
      <c r="J341" s="120">
        <f t="shared" si="36"/>
        <v>0</v>
      </c>
      <c r="K341" s="120">
        <f t="shared" si="36"/>
        <v>0</v>
      </c>
    </row>
    <row r="342" spans="2:13" ht="20.100000000000001" customHeight="1" x14ac:dyDescent="0.2">
      <c r="B342" s="109">
        <v>5</v>
      </c>
      <c r="C342" s="73" t="s">
        <v>25</v>
      </c>
      <c r="D342" s="119"/>
      <c r="E342" s="119"/>
      <c r="F342" s="119"/>
      <c r="G342" s="119"/>
      <c r="H342" s="119"/>
      <c r="I342" s="119"/>
      <c r="J342" s="119"/>
      <c r="K342" s="119"/>
    </row>
    <row r="343" spans="2:13" ht="20.100000000000001" customHeight="1" x14ac:dyDescent="0.2">
      <c r="B343" s="109">
        <v>6</v>
      </c>
      <c r="C343" s="73" t="s">
        <v>26</v>
      </c>
      <c r="D343" s="121"/>
      <c r="E343" s="121"/>
      <c r="F343" s="121"/>
      <c r="G343" s="121"/>
      <c r="H343" s="121"/>
      <c r="I343" s="121"/>
      <c r="J343" s="121"/>
      <c r="K343" s="121"/>
    </row>
    <row r="344" spans="2:13" ht="20.100000000000001" customHeight="1" x14ac:dyDescent="0.2">
      <c r="B344" s="109">
        <v>7</v>
      </c>
      <c r="C344" s="73" t="s">
        <v>27</v>
      </c>
      <c r="D344" s="121"/>
      <c r="E344" s="121"/>
      <c r="F344" s="121"/>
      <c r="G344" s="121"/>
      <c r="H344" s="121"/>
      <c r="I344" s="121"/>
      <c r="J344" s="121"/>
      <c r="K344" s="121"/>
    </row>
    <row r="345" spans="2:13" ht="20.100000000000001" customHeight="1" x14ac:dyDescent="0.2">
      <c r="B345" s="110">
        <v>8</v>
      </c>
      <c r="C345" s="140" t="s">
        <v>45</v>
      </c>
      <c r="D345" s="123">
        <f t="shared" ref="D345:K345" si="37">D343-D344</f>
        <v>0</v>
      </c>
      <c r="E345" s="123">
        <f t="shared" si="37"/>
        <v>0</v>
      </c>
      <c r="F345" s="123">
        <f t="shared" si="37"/>
        <v>0</v>
      </c>
      <c r="G345" s="123">
        <f t="shared" si="37"/>
        <v>0</v>
      </c>
      <c r="H345" s="123">
        <f t="shared" si="37"/>
        <v>0</v>
      </c>
      <c r="I345" s="123">
        <f t="shared" si="37"/>
        <v>0</v>
      </c>
      <c r="J345" s="123">
        <f t="shared" si="37"/>
        <v>0</v>
      </c>
      <c r="K345" s="123">
        <f t="shared" si="37"/>
        <v>0</v>
      </c>
    </row>
    <row r="346" spans="2:13" ht="20.100000000000001" customHeight="1" x14ac:dyDescent="0.2">
      <c r="B346" s="109">
        <v>9</v>
      </c>
      <c r="C346" s="73" t="s">
        <v>29</v>
      </c>
      <c r="D346" s="119"/>
      <c r="E346" s="119"/>
      <c r="F346" s="119"/>
      <c r="G346" s="119"/>
      <c r="H346" s="119"/>
      <c r="I346" s="119"/>
      <c r="J346" s="119"/>
      <c r="K346" s="119"/>
    </row>
    <row r="347" spans="2:13" ht="57" x14ac:dyDescent="0.2">
      <c r="B347" s="109">
        <v>10</v>
      </c>
      <c r="C347" s="97" t="s">
        <v>30</v>
      </c>
      <c r="D347" s="121"/>
      <c r="E347" s="121"/>
      <c r="F347" s="121"/>
      <c r="G347" s="121"/>
      <c r="H347" s="121"/>
      <c r="I347" s="121"/>
      <c r="J347" s="121"/>
      <c r="K347" s="121"/>
    </row>
    <row r="348" spans="2:13" ht="57" x14ac:dyDescent="0.2">
      <c r="B348" s="109">
        <v>11</v>
      </c>
      <c r="C348" s="97" t="s">
        <v>31</v>
      </c>
      <c r="D348" s="121"/>
      <c r="E348" s="121"/>
      <c r="F348" s="121"/>
      <c r="G348" s="121"/>
      <c r="H348" s="121"/>
      <c r="I348" s="121"/>
      <c r="J348" s="121"/>
      <c r="K348" s="121"/>
    </row>
    <row r="349" spans="2:13" ht="57" x14ac:dyDescent="0.2">
      <c r="B349" s="124">
        <v>12</v>
      </c>
      <c r="C349" s="100" t="s">
        <v>32</v>
      </c>
      <c r="D349" s="173" t="s">
        <v>33</v>
      </c>
      <c r="E349" s="173"/>
      <c r="F349" s="173" t="s">
        <v>33</v>
      </c>
      <c r="G349" s="173"/>
      <c r="H349" s="173" t="s">
        <v>33</v>
      </c>
      <c r="I349" s="173"/>
      <c r="J349" s="173" t="s">
        <v>33</v>
      </c>
      <c r="K349" s="173"/>
    </row>
    <row r="350" spans="2:13" ht="20.100000000000001" customHeight="1" x14ac:dyDescent="0.2">
      <c r="B350" s="109">
        <v>13</v>
      </c>
      <c r="C350" s="73" t="s">
        <v>34</v>
      </c>
      <c r="D350" s="119"/>
      <c r="E350" s="119"/>
      <c r="F350" s="119"/>
      <c r="G350" s="119"/>
      <c r="H350" s="119"/>
      <c r="I350" s="119"/>
      <c r="J350" s="119"/>
      <c r="K350" s="119"/>
    </row>
    <row r="351" spans="2:13" ht="57" x14ac:dyDescent="0.2">
      <c r="B351" s="109">
        <v>14</v>
      </c>
      <c r="C351" s="97" t="s">
        <v>35</v>
      </c>
      <c r="D351" s="119"/>
      <c r="E351" s="119"/>
      <c r="F351" s="119"/>
      <c r="G351" s="119"/>
      <c r="H351" s="119"/>
      <c r="I351" s="119"/>
      <c r="J351" s="119"/>
      <c r="K351" s="119"/>
    </row>
    <row r="352" spans="2:13" ht="57" customHeight="1" x14ac:dyDescent="0.2">
      <c r="B352" s="109">
        <v>15</v>
      </c>
      <c r="C352" s="132" t="s">
        <v>36</v>
      </c>
      <c r="D352" s="119"/>
      <c r="E352" s="119"/>
      <c r="F352" s="119"/>
      <c r="G352" s="119"/>
      <c r="H352" s="119"/>
      <c r="I352" s="119"/>
      <c r="J352" s="119"/>
      <c r="K352" s="119"/>
    </row>
    <row r="353" spans="2:13" ht="57" customHeight="1" x14ac:dyDescent="0.2">
      <c r="B353" s="109">
        <v>16</v>
      </c>
      <c r="C353" s="97" t="s">
        <v>37</v>
      </c>
      <c r="D353" s="119"/>
      <c r="E353" s="119"/>
      <c r="F353" s="119"/>
      <c r="G353" s="119"/>
      <c r="H353" s="119"/>
      <c r="I353" s="119"/>
      <c r="J353" s="119"/>
      <c r="K353" s="119"/>
    </row>
    <row r="354" spans="2:13" ht="42.75" x14ac:dyDescent="0.2">
      <c r="B354" s="109">
        <v>17</v>
      </c>
      <c r="C354" s="97" t="s">
        <v>38</v>
      </c>
      <c r="D354" s="119"/>
      <c r="E354" s="119"/>
      <c r="F354" s="119"/>
      <c r="G354" s="119"/>
      <c r="H354" s="119"/>
      <c r="I354" s="119"/>
      <c r="J354" s="119"/>
      <c r="K354" s="119"/>
    </row>
    <row r="355" spans="2:13" ht="43.5" x14ac:dyDescent="0.2">
      <c r="B355" s="109">
        <v>18</v>
      </c>
      <c r="C355" s="132" t="s">
        <v>46</v>
      </c>
      <c r="D355" s="121">
        <v>0</v>
      </c>
      <c r="E355" s="121">
        <v>0</v>
      </c>
      <c r="F355" s="121">
        <v>0</v>
      </c>
      <c r="G355" s="121">
        <v>0</v>
      </c>
      <c r="H355" s="121">
        <v>0</v>
      </c>
      <c r="I355" s="121">
        <v>0</v>
      </c>
      <c r="J355" s="121">
        <v>0</v>
      </c>
      <c r="K355" s="121">
        <v>0</v>
      </c>
    </row>
    <row r="356" spans="2:13" ht="43.5" x14ac:dyDescent="0.2">
      <c r="B356" s="109">
        <v>19</v>
      </c>
      <c r="C356" s="132" t="s">
        <v>47</v>
      </c>
      <c r="D356" s="121">
        <v>0</v>
      </c>
      <c r="E356" s="121">
        <v>0</v>
      </c>
      <c r="F356" s="121">
        <v>0</v>
      </c>
      <c r="G356" s="121">
        <v>0</v>
      </c>
      <c r="H356" s="121">
        <v>0</v>
      </c>
      <c r="I356" s="121">
        <v>0</v>
      </c>
      <c r="J356" s="121">
        <v>0</v>
      </c>
      <c r="K356" s="121">
        <v>0</v>
      </c>
    </row>
    <row r="357" spans="2:13" ht="45" x14ac:dyDescent="0.2">
      <c r="B357" s="110">
        <v>20</v>
      </c>
      <c r="C357" s="141" t="s">
        <v>93</v>
      </c>
      <c r="D357" s="123">
        <f t="shared" ref="D357:K357" si="38">SUM(D355:D356)</f>
        <v>0</v>
      </c>
      <c r="E357" s="123">
        <f t="shared" si="38"/>
        <v>0</v>
      </c>
      <c r="F357" s="123">
        <f t="shared" si="38"/>
        <v>0</v>
      </c>
      <c r="G357" s="123">
        <f t="shared" si="38"/>
        <v>0</v>
      </c>
      <c r="H357" s="123">
        <f t="shared" si="38"/>
        <v>0</v>
      </c>
      <c r="I357" s="123">
        <f t="shared" si="38"/>
        <v>0</v>
      </c>
      <c r="J357" s="123">
        <f t="shared" si="38"/>
        <v>0</v>
      </c>
      <c r="K357" s="123">
        <f t="shared" si="38"/>
        <v>0</v>
      </c>
    </row>
    <row r="358" spans="2:13" ht="43.5" x14ac:dyDescent="0.2">
      <c r="B358" s="109">
        <v>21</v>
      </c>
      <c r="C358" s="132" t="s">
        <v>48</v>
      </c>
      <c r="D358" s="119">
        <v>0</v>
      </c>
      <c r="E358" s="119">
        <v>0</v>
      </c>
      <c r="F358" s="119">
        <v>0</v>
      </c>
      <c r="G358" s="119">
        <v>0</v>
      </c>
      <c r="H358" s="119">
        <v>0</v>
      </c>
      <c r="I358" s="119">
        <v>0</v>
      </c>
      <c r="J358" s="119">
        <v>0</v>
      </c>
      <c r="K358" s="119">
        <v>0</v>
      </c>
    </row>
    <row r="359" spans="2:13" s="4" customFormat="1" x14ac:dyDescent="0.2">
      <c r="B359" s="53"/>
      <c r="C359" s="134" t="s">
        <v>42</v>
      </c>
      <c r="D359" s="135"/>
      <c r="E359" s="135">
        <f>ABS(E345-D345)</f>
        <v>0</v>
      </c>
      <c r="F359" s="135"/>
      <c r="G359" s="135">
        <f>ABS(G345-F345)</f>
        <v>0</v>
      </c>
      <c r="H359" s="135"/>
      <c r="I359" s="135">
        <f>ABS(I345-H345)</f>
        <v>0</v>
      </c>
      <c r="J359" s="135"/>
      <c r="K359" s="135">
        <f>ABS(K345-J345)</f>
        <v>0</v>
      </c>
      <c r="L359" s="5"/>
      <c r="M359" s="52">
        <f>SUM(D359:K359)</f>
        <v>0</v>
      </c>
    </row>
    <row r="360" spans="2:13" s="4" customFormat="1" x14ac:dyDescent="0.2">
      <c r="B360" s="53"/>
      <c r="C360" s="134" t="s">
        <v>43</v>
      </c>
      <c r="D360" s="136"/>
      <c r="E360" s="135">
        <f>SUM(ABS(E338-D338), ABS(E339-D339), ABS(E340-D340), ABS(E342-D342), ABS(E346-D346), ABS(E347-D347), ABS(E348-D348), ABS(E351-D351),ABS(E352-D352), ABS(E353-D353), ABS(E354-D354), ABS(E356-D356), ABS(E358-D358), ABS(E350-D350))</f>
        <v>0</v>
      </c>
      <c r="F360" s="135"/>
      <c r="G360" s="135">
        <f>SUM(ABS(G338-F338), ABS(G339-F339), ABS(G340-F340), ABS(G342-F342), ABS(G346-F346), ABS(G347-F347), ABS(G348-F348), ABS(G351-F351),ABS(G352-F352), ABS(G353-F353), ABS(G354-F354), ABS(G356-F356), ABS(G358-F358), ABS(G350-F350))</f>
        <v>0</v>
      </c>
      <c r="H360" s="135"/>
      <c r="I360" s="135">
        <f>SUM(ABS(I338-H338), ABS(I339-H339), ABS(I340-H340), ABS(I342-H342), ABS(I346-H346), ABS(I347-H347), ABS(I348-H348), ABS(I351-H351),ABS(I352-H352), ABS(I353-H353), ABS(I354-H354), ABS(I356-H356), ABS(I358-H358), ABS(I350-H350))</f>
        <v>0</v>
      </c>
      <c r="J360" s="135"/>
      <c r="K360" s="135">
        <f>SUM(ABS(K338-J338), ABS(K339-J339), ABS(K340-J340), ABS(K342-J342), ABS(K346-J346), ABS(K347-J347), ABS(K348-J348), ABS(K351-J351),ABS(K352-J352), ABS(K353-J353), ABS(K354-J354), ABS(K356-J356), ABS(K358-J358), ABS(K350-J350))</f>
        <v>0</v>
      </c>
      <c r="L360" s="5"/>
    </row>
    <row r="361" spans="2:13" s="4" customFormat="1" x14ac:dyDescent="0.2">
      <c r="B361" s="136"/>
      <c r="C361" s="134" t="s">
        <v>49</v>
      </c>
      <c r="D361" s="136"/>
      <c r="E361" s="135">
        <f>IF(D341&gt;0,IF((E360&gt;0.05*D341),1,0),IF((E360&gt;0.05*D342),1,0))</f>
        <v>0</v>
      </c>
      <c r="F361" s="135"/>
      <c r="G361" s="135">
        <f>IF(F341&gt;0,IF((G360&gt;0.05*F341),1,0),IF((G360&gt;0.05*F342),1,0))</f>
        <v>0</v>
      </c>
      <c r="H361" s="135"/>
      <c r="I361" s="135">
        <f>IF(H341&gt;0,IF((I360&gt;0.05*H341),1,0),IF((I360&gt;0.05*H342),1,0))</f>
        <v>0</v>
      </c>
      <c r="J361" s="135"/>
      <c r="K361" s="135">
        <f>IF(J341&gt;0,IF((K360&gt;0.05*J341),1,0),IF((K360&gt;0.05*J342),1,0))</f>
        <v>0</v>
      </c>
      <c r="L361" s="5"/>
      <c r="M361" s="4">
        <f>SUM(D361:K361)</f>
        <v>0</v>
      </c>
    </row>
    <row r="362" spans="2:13" s="4" customFormat="1" x14ac:dyDescent="0.2">
      <c r="B362" s="136">
        <v>53</v>
      </c>
      <c r="C362" s="136">
        <v>53</v>
      </c>
      <c r="D362" s="137">
        <f>'Basic Information'!B64</f>
        <v>53</v>
      </c>
      <c r="E362" s="137">
        <f>+D362</f>
        <v>53</v>
      </c>
      <c r="F362" s="137">
        <f>'Basic Information'!B65</f>
        <v>54</v>
      </c>
      <c r="G362" s="137">
        <f>+F362</f>
        <v>54</v>
      </c>
      <c r="H362" s="137">
        <f>'Basic Information'!B66</f>
        <v>55</v>
      </c>
      <c r="I362" s="137">
        <f>+H362</f>
        <v>55</v>
      </c>
      <c r="J362" s="137">
        <f>'Basic Information'!B67</f>
        <v>56</v>
      </c>
      <c r="K362" s="137">
        <f>+J362</f>
        <v>56</v>
      </c>
      <c r="L362" s="5"/>
    </row>
    <row r="363" spans="2:13" ht="20.100000000000001" customHeight="1" x14ac:dyDescent="0.2">
      <c r="B363" s="174" t="s">
        <v>17</v>
      </c>
      <c r="C363" s="72" t="s">
        <v>18</v>
      </c>
      <c r="D363" s="171" t="str">
        <f>TEXT('Basic Information'!C64,"dd mmm yyyy")&amp;" to "&amp;TEXT('Basic Information'!D64,"dd mmm yyyy")</f>
        <v>00 Jan 1900 to 00 Jan 1900</v>
      </c>
      <c r="E363" s="171">
        <f>'Basic Information'!D64</f>
        <v>0</v>
      </c>
      <c r="F363" s="171" t="str">
        <f>TEXT('Basic Information'!C65,"dd mmm yyyy")&amp;" to "&amp;TEXT('Basic Information'!D65,"dd mmm yyyy")</f>
        <v>00 Jan 1900 to 00 Jan 1900</v>
      </c>
      <c r="G363" s="171">
        <f>'Basic Information'!D65</f>
        <v>0</v>
      </c>
      <c r="H363" s="171" t="str">
        <f>TEXT('Basic Information'!C66,"dd mmm yyyy")&amp;" to "&amp;TEXT('Basic Information'!D66,"dd mmm yyyy")</f>
        <v>00 Jan 1900 to 00 Jan 1900</v>
      </c>
      <c r="I363" s="171">
        <f>'Basic Information'!D66</f>
        <v>0</v>
      </c>
      <c r="J363" s="171" t="str">
        <f>TEXT('Basic Information'!C67,"dd mmm yyyy")&amp;" to "&amp;TEXT('Basic Information'!D67,"dd mmm yyyy")</f>
        <v>00 Jan 1900 to 00 Jan 1900</v>
      </c>
      <c r="K363" s="171">
        <f>'Basic Information'!D67</f>
        <v>0</v>
      </c>
    </row>
    <row r="364" spans="2:13" s="7" customFormat="1" ht="20.100000000000001" customHeight="1" x14ac:dyDescent="0.2">
      <c r="B364" s="175"/>
      <c r="C364" s="72"/>
      <c r="D364" s="133" t="s">
        <v>19</v>
      </c>
      <c r="E364" s="133" t="s">
        <v>20</v>
      </c>
      <c r="F364" s="133" t="s">
        <v>19</v>
      </c>
      <c r="G364" s="133" t="s">
        <v>20</v>
      </c>
      <c r="H364" s="133" t="s">
        <v>19</v>
      </c>
      <c r="I364" s="133" t="s">
        <v>20</v>
      </c>
      <c r="J364" s="133" t="s">
        <v>19</v>
      </c>
      <c r="K364" s="133" t="s">
        <v>20</v>
      </c>
      <c r="M364" s="9"/>
    </row>
    <row r="365" spans="2:13" ht="20.100000000000001" customHeight="1" x14ac:dyDescent="0.2">
      <c r="B365" s="109">
        <v>1</v>
      </c>
      <c r="C365" s="73" t="s">
        <v>21</v>
      </c>
      <c r="D365" s="119"/>
      <c r="E365" s="119"/>
      <c r="F365" s="119"/>
      <c r="G365" s="119"/>
      <c r="H365" s="119"/>
      <c r="I365" s="119"/>
      <c r="J365" s="119"/>
      <c r="K365" s="119"/>
    </row>
    <row r="366" spans="2:13" ht="20.100000000000001" customHeight="1" x14ac:dyDescent="0.2">
      <c r="B366" s="109">
        <v>2</v>
      </c>
      <c r="C366" s="73" t="s">
        <v>22</v>
      </c>
      <c r="D366" s="119"/>
      <c r="E366" s="119"/>
      <c r="F366" s="119"/>
      <c r="G366" s="119"/>
      <c r="H366" s="119"/>
      <c r="I366" s="119"/>
      <c r="J366" s="119"/>
      <c r="K366" s="119"/>
    </row>
    <row r="367" spans="2:13" ht="20.100000000000001" customHeight="1" x14ac:dyDescent="0.2">
      <c r="B367" s="109">
        <v>3</v>
      </c>
      <c r="C367" s="73" t="s">
        <v>23</v>
      </c>
      <c r="D367" s="119"/>
      <c r="E367" s="119"/>
      <c r="F367" s="119"/>
      <c r="G367" s="119"/>
      <c r="H367" s="119"/>
      <c r="I367" s="119"/>
      <c r="J367" s="119"/>
      <c r="K367" s="119"/>
    </row>
    <row r="368" spans="2:13" ht="20.100000000000001" customHeight="1" x14ac:dyDescent="0.2">
      <c r="B368" s="110">
        <v>4</v>
      </c>
      <c r="C368" s="139" t="s">
        <v>24</v>
      </c>
      <c r="D368" s="120">
        <f t="shared" ref="D368:K368" si="39">SUM(D365:D367)</f>
        <v>0</v>
      </c>
      <c r="E368" s="120">
        <f t="shared" si="39"/>
        <v>0</v>
      </c>
      <c r="F368" s="120">
        <f t="shared" si="39"/>
        <v>0</v>
      </c>
      <c r="G368" s="120">
        <f t="shared" si="39"/>
        <v>0</v>
      </c>
      <c r="H368" s="120">
        <f t="shared" si="39"/>
        <v>0</v>
      </c>
      <c r="I368" s="120">
        <f t="shared" si="39"/>
        <v>0</v>
      </c>
      <c r="J368" s="120">
        <f t="shared" si="39"/>
        <v>0</v>
      </c>
      <c r="K368" s="120">
        <f t="shared" si="39"/>
        <v>0</v>
      </c>
    </row>
    <row r="369" spans="2:11" ht="20.100000000000001" customHeight="1" x14ac:dyDescent="0.2">
      <c r="B369" s="109">
        <v>5</v>
      </c>
      <c r="C369" s="73" t="s">
        <v>25</v>
      </c>
      <c r="D369" s="119"/>
      <c r="E369" s="119"/>
      <c r="F369" s="119"/>
      <c r="G369" s="119"/>
      <c r="H369" s="119"/>
      <c r="I369" s="119"/>
      <c r="J369" s="119"/>
      <c r="K369" s="119"/>
    </row>
    <row r="370" spans="2:11" ht="20.100000000000001" customHeight="1" x14ac:dyDescent="0.2">
      <c r="B370" s="109">
        <v>6</v>
      </c>
      <c r="C370" s="73" t="s">
        <v>26</v>
      </c>
      <c r="D370" s="121"/>
      <c r="E370" s="121"/>
      <c r="F370" s="121"/>
      <c r="G370" s="121"/>
      <c r="H370" s="121"/>
      <c r="I370" s="121"/>
      <c r="J370" s="121"/>
      <c r="K370" s="121"/>
    </row>
    <row r="371" spans="2:11" ht="20.100000000000001" customHeight="1" x14ac:dyDescent="0.2">
      <c r="B371" s="109">
        <v>7</v>
      </c>
      <c r="C371" s="73" t="s">
        <v>27</v>
      </c>
      <c r="D371" s="121"/>
      <c r="E371" s="121"/>
      <c r="F371" s="121"/>
      <c r="G371" s="121"/>
      <c r="H371" s="121"/>
      <c r="I371" s="121"/>
      <c r="J371" s="121"/>
      <c r="K371" s="121"/>
    </row>
    <row r="372" spans="2:11" ht="20.100000000000001" customHeight="1" x14ac:dyDescent="0.2">
      <c r="B372" s="110">
        <v>8</v>
      </c>
      <c r="C372" s="140" t="s">
        <v>45</v>
      </c>
      <c r="D372" s="123">
        <f t="shared" ref="D372:K372" si="40">D370-D371</f>
        <v>0</v>
      </c>
      <c r="E372" s="123">
        <f t="shared" si="40"/>
        <v>0</v>
      </c>
      <c r="F372" s="123">
        <f t="shared" si="40"/>
        <v>0</v>
      </c>
      <c r="G372" s="123">
        <f t="shared" si="40"/>
        <v>0</v>
      </c>
      <c r="H372" s="123">
        <f t="shared" si="40"/>
        <v>0</v>
      </c>
      <c r="I372" s="123">
        <f t="shared" si="40"/>
        <v>0</v>
      </c>
      <c r="J372" s="123">
        <f t="shared" si="40"/>
        <v>0</v>
      </c>
      <c r="K372" s="123">
        <f t="shared" si="40"/>
        <v>0</v>
      </c>
    </row>
    <row r="373" spans="2:11" ht="20.100000000000001" customHeight="1" x14ac:dyDescent="0.2">
      <c r="B373" s="109">
        <v>9</v>
      </c>
      <c r="C373" s="73" t="s">
        <v>29</v>
      </c>
      <c r="D373" s="119"/>
      <c r="E373" s="119"/>
      <c r="F373" s="119"/>
      <c r="G373" s="119"/>
      <c r="H373" s="119"/>
      <c r="I373" s="119"/>
      <c r="J373" s="119"/>
      <c r="K373" s="119"/>
    </row>
    <row r="374" spans="2:11" ht="57" x14ac:dyDescent="0.2">
      <c r="B374" s="109">
        <v>10</v>
      </c>
      <c r="C374" s="97" t="s">
        <v>30</v>
      </c>
      <c r="D374" s="121"/>
      <c r="E374" s="121"/>
      <c r="F374" s="121"/>
      <c r="G374" s="121"/>
      <c r="H374" s="121"/>
      <c r="I374" s="121"/>
      <c r="J374" s="121"/>
      <c r="K374" s="121"/>
    </row>
    <row r="375" spans="2:11" ht="57" x14ac:dyDescent="0.2">
      <c r="B375" s="109">
        <v>11</v>
      </c>
      <c r="C375" s="97" t="s">
        <v>31</v>
      </c>
      <c r="D375" s="121"/>
      <c r="E375" s="121"/>
      <c r="F375" s="121"/>
      <c r="G375" s="121"/>
      <c r="H375" s="121"/>
      <c r="I375" s="121"/>
      <c r="J375" s="121"/>
      <c r="K375" s="121"/>
    </row>
    <row r="376" spans="2:11" ht="57" x14ac:dyDescent="0.2">
      <c r="B376" s="124">
        <v>12</v>
      </c>
      <c r="C376" s="100" t="s">
        <v>32</v>
      </c>
      <c r="D376" s="173" t="s">
        <v>33</v>
      </c>
      <c r="E376" s="173"/>
      <c r="F376" s="173" t="s">
        <v>33</v>
      </c>
      <c r="G376" s="173"/>
      <c r="H376" s="173" t="s">
        <v>33</v>
      </c>
      <c r="I376" s="173"/>
      <c r="J376" s="173" t="s">
        <v>33</v>
      </c>
      <c r="K376" s="173"/>
    </row>
    <row r="377" spans="2:11" ht="20.100000000000001" customHeight="1" x14ac:dyDescent="0.2">
      <c r="B377" s="109">
        <v>13</v>
      </c>
      <c r="C377" s="73" t="s">
        <v>34</v>
      </c>
      <c r="D377" s="119"/>
      <c r="E377" s="119"/>
      <c r="F377" s="119"/>
      <c r="G377" s="119"/>
      <c r="H377" s="119"/>
      <c r="I377" s="119"/>
      <c r="J377" s="119"/>
      <c r="K377" s="119"/>
    </row>
    <row r="378" spans="2:11" ht="57" x14ac:dyDescent="0.2">
      <c r="B378" s="109">
        <v>14</v>
      </c>
      <c r="C378" s="97" t="s">
        <v>35</v>
      </c>
      <c r="D378" s="119"/>
      <c r="E378" s="119"/>
      <c r="F378" s="119"/>
      <c r="G378" s="119"/>
      <c r="H378" s="119"/>
      <c r="I378" s="119"/>
      <c r="J378" s="119"/>
      <c r="K378" s="119"/>
    </row>
    <row r="379" spans="2:11" ht="57" customHeight="1" x14ac:dyDescent="0.2">
      <c r="B379" s="109">
        <v>15</v>
      </c>
      <c r="C379" s="132" t="s">
        <v>36</v>
      </c>
      <c r="D379" s="119"/>
      <c r="E379" s="119"/>
      <c r="F379" s="119"/>
      <c r="G379" s="119"/>
      <c r="H379" s="119"/>
      <c r="I379" s="119"/>
      <c r="J379" s="119"/>
      <c r="K379" s="119"/>
    </row>
    <row r="380" spans="2:11" ht="57" customHeight="1" x14ac:dyDescent="0.2">
      <c r="B380" s="109">
        <v>16</v>
      </c>
      <c r="C380" s="97" t="s">
        <v>37</v>
      </c>
      <c r="D380" s="119"/>
      <c r="E380" s="119"/>
      <c r="F380" s="119"/>
      <c r="G380" s="119"/>
      <c r="H380" s="119"/>
      <c r="I380" s="119"/>
      <c r="J380" s="119"/>
      <c r="K380" s="119"/>
    </row>
    <row r="381" spans="2:11" ht="42.75" x14ac:dyDescent="0.2">
      <c r="B381" s="109">
        <v>17</v>
      </c>
      <c r="C381" s="97" t="s">
        <v>38</v>
      </c>
      <c r="D381" s="119"/>
      <c r="E381" s="119"/>
      <c r="F381" s="119"/>
      <c r="G381" s="119"/>
      <c r="H381" s="119"/>
      <c r="I381" s="119"/>
      <c r="J381" s="119"/>
      <c r="K381" s="119"/>
    </row>
    <row r="382" spans="2:11" ht="43.5" x14ac:dyDescent="0.2">
      <c r="B382" s="109">
        <v>18</v>
      </c>
      <c r="C382" s="132" t="s">
        <v>46</v>
      </c>
      <c r="D382" s="121">
        <v>0</v>
      </c>
      <c r="E382" s="121">
        <v>0</v>
      </c>
      <c r="F382" s="121">
        <v>0</v>
      </c>
      <c r="G382" s="121">
        <v>0</v>
      </c>
      <c r="H382" s="121">
        <v>0</v>
      </c>
      <c r="I382" s="121">
        <v>0</v>
      </c>
      <c r="J382" s="121">
        <v>0</v>
      </c>
      <c r="K382" s="121">
        <v>0</v>
      </c>
    </row>
    <row r="383" spans="2:11" ht="43.5" x14ac:dyDescent="0.2">
      <c r="B383" s="109">
        <v>19</v>
      </c>
      <c r="C383" s="132" t="s">
        <v>47</v>
      </c>
      <c r="D383" s="121">
        <v>0</v>
      </c>
      <c r="E383" s="121">
        <v>0</v>
      </c>
      <c r="F383" s="121">
        <v>0</v>
      </c>
      <c r="G383" s="121">
        <v>0</v>
      </c>
      <c r="H383" s="121">
        <v>0</v>
      </c>
      <c r="I383" s="121">
        <v>0</v>
      </c>
      <c r="J383" s="121">
        <v>0</v>
      </c>
      <c r="K383" s="121">
        <v>0</v>
      </c>
    </row>
    <row r="384" spans="2:11" ht="45" x14ac:dyDescent="0.2">
      <c r="B384" s="110">
        <v>20</v>
      </c>
      <c r="C384" s="141" t="s">
        <v>93</v>
      </c>
      <c r="D384" s="123">
        <f t="shared" ref="D384:K384" si="41">SUM(D382:D383)</f>
        <v>0</v>
      </c>
      <c r="E384" s="123">
        <f t="shared" si="41"/>
        <v>0</v>
      </c>
      <c r="F384" s="123">
        <f t="shared" si="41"/>
        <v>0</v>
      </c>
      <c r="G384" s="123">
        <f t="shared" si="41"/>
        <v>0</v>
      </c>
      <c r="H384" s="123">
        <f t="shared" si="41"/>
        <v>0</v>
      </c>
      <c r="I384" s="123">
        <f t="shared" si="41"/>
        <v>0</v>
      </c>
      <c r="J384" s="123">
        <f t="shared" si="41"/>
        <v>0</v>
      </c>
      <c r="K384" s="123">
        <f t="shared" si="41"/>
        <v>0</v>
      </c>
    </row>
    <row r="385" spans="2:13" ht="43.5" x14ac:dyDescent="0.2">
      <c r="B385" s="109">
        <v>21</v>
      </c>
      <c r="C385" s="132" t="s">
        <v>48</v>
      </c>
      <c r="D385" s="119">
        <v>0</v>
      </c>
      <c r="E385" s="119">
        <v>0</v>
      </c>
      <c r="F385" s="119">
        <v>0</v>
      </c>
      <c r="G385" s="119">
        <v>0</v>
      </c>
      <c r="H385" s="119">
        <v>0</v>
      </c>
      <c r="I385" s="119">
        <v>0</v>
      </c>
      <c r="J385" s="119">
        <v>0</v>
      </c>
      <c r="K385" s="119">
        <v>0</v>
      </c>
    </row>
    <row r="386" spans="2:13" s="4" customFormat="1" x14ac:dyDescent="0.2">
      <c r="B386" s="53"/>
      <c r="C386" s="134" t="s">
        <v>42</v>
      </c>
      <c r="D386" s="135"/>
      <c r="E386" s="135">
        <f>ABS(E372-D372)</f>
        <v>0</v>
      </c>
      <c r="F386" s="135"/>
      <c r="G386" s="135">
        <f>ABS(G372-F372)</f>
        <v>0</v>
      </c>
      <c r="H386" s="135"/>
      <c r="I386" s="135">
        <f>ABS(I372-H372)</f>
        <v>0</v>
      </c>
      <c r="J386" s="135"/>
      <c r="K386" s="135">
        <f>ABS(K372-J372)</f>
        <v>0</v>
      </c>
      <c r="L386" s="5"/>
      <c r="M386" s="52">
        <f>SUM(D386:K386)</f>
        <v>0</v>
      </c>
    </row>
    <row r="387" spans="2:13" s="4" customFormat="1" x14ac:dyDescent="0.2">
      <c r="B387" s="53"/>
      <c r="C387" s="134" t="s">
        <v>43</v>
      </c>
      <c r="D387" s="136"/>
      <c r="E387" s="135">
        <f>SUM(ABS(E365-D365),ABS(E366-D366),ABS(E367-D367)*ABS(E365-D365),ABS(E366-D366),ABS(E367-D367),ABS(E369-D369),ABS(E373-D373),ABS(E374-D374),ABS(E375-D375), ABS(E378-D378),ABS(E379-D379),ABS(E380-D380),ABS(E381-D381),ABS(E383-D383),ABS(E385-D385), ABS(E377-D377))</f>
        <v>0</v>
      </c>
      <c r="F387" s="135"/>
      <c r="G387" s="135">
        <f>SUM(ABS(G365-F365),ABS(G366-F366),ABS(G367-F367)*ABS(G365-F365),ABS(G366-F366),ABS(G367-F367),ABS(G369-F369),ABS(G373-F373),ABS(G374-F374),ABS(G375-F375), ABS(G378-F378),ABS(G379-F379),ABS(G380-F380),ABS(G381-F381),ABS(G383-F383),ABS(G385-F385), ABS(G377-F377))</f>
        <v>0</v>
      </c>
      <c r="H387" s="135"/>
      <c r="I387" s="135">
        <f>SUM(ABS(I365-H365),ABS(I366-H366),ABS(I367-H367)*ABS(I365-H365),ABS(I366-H366),ABS(I367-H367),ABS(I369-H369),ABS(I373-H373),ABS(I374-H374),ABS(I375-H375), ABS(I378-H378),ABS(I379-H379),ABS(I380-H380),ABS(I381-H381),ABS(I383-H383),ABS(I385-H385), ABS(I377-H377))</f>
        <v>0</v>
      </c>
      <c r="J387" s="135"/>
      <c r="K387" s="135">
        <f>SUM(ABS(K365-J365),ABS(K366-J366),ABS(K367-J367)*ABS(K365-J365),ABS(K366-J366),ABS(K367-J367),ABS(K369-J369),ABS(K373-J373),ABS(K374-J374),ABS(K375-J375), ABS(K378-J378),ABS(K379-J379),ABS(K380-J380),ABS(K381-J381),ABS(K383-J383),ABS(K385-J385), ABS(K377-J377))</f>
        <v>0</v>
      </c>
      <c r="L387" s="5"/>
    </row>
    <row r="388" spans="2:13" s="4" customFormat="1" x14ac:dyDescent="0.2">
      <c r="B388" s="136"/>
      <c r="C388" s="134" t="s">
        <v>49</v>
      </c>
      <c r="D388" s="136"/>
      <c r="E388" s="135">
        <f>IF(D368&gt;0,IF((E387&gt;0.05*D368),1,0),IF((E387&gt;0.05*D369),1,0))</f>
        <v>0</v>
      </c>
      <c r="F388" s="135"/>
      <c r="G388" s="135">
        <f>IF(F368&gt;0,IF((G387&gt;0.05*F368),1,0),IF((G387&gt;0.05*F369),1,0))</f>
        <v>0</v>
      </c>
      <c r="H388" s="135"/>
      <c r="I388" s="135">
        <f>IF(H368&gt;0,IF((I387&gt;0.05*H368),1,0),IF((I387&gt;0.05*H369),1,0))</f>
        <v>0</v>
      </c>
      <c r="J388" s="135"/>
      <c r="K388" s="135">
        <f>IF(J368&gt;0,IF((K387&gt;0.05*J368),1,0),IF((K387&gt;0.05*J369),1,0))</f>
        <v>0</v>
      </c>
      <c r="L388" s="5"/>
      <c r="M388" s="4">
        <f>SUM(D388:K388)</f>
        <v>0</v>
      </c>
    </row>
    <row r="389" spans="2:13" s="4" customFormat="1" x14ac:dyDescent="0.2">
      <c r="B389" s="136">
        <v>57</v>
      </c>
      <c r="C389" s="136">
        <v>57</v>
      </c>
      <c r="D389" s="137">
        <f>'Basic Information'!B68</f>
        <v>57</v>
      </c>
      <c r="E389" s="137">
        <v>57</v>
      </c>
      <c r="F389" s="137">
        <f>'Basic Information'!B69</f>
        <v>58</v>
      </c>
      <c r="G389" s="137">
        <v>58</v>
      </c>
      <c r="H389" s="137">
        <f>'Basic Information'!B70</f>
        <v>59</v>
      </c>
      <c r="I389" s="137">
        <v>59</v>
      </c>
      <c r="J389" s="137">
        <f>'Basic Information'!B71</f>
        <v>60</v>
      </c>
      <c r="K389" s="137">
        <v>60</v>
      </c>
      <c r="L389" s="5"/>
    </row>
    <row r="390" spans="2:13" ht="20.100000000000001" customHeight="1" x14ac:dyDescent="0.2">
      <c r="B390" s="174" t="s">
        <v>17</v>
      </c>
      <c r="C390" s="124" t="s">
        <v>18</v>
      </c>
      <c r="D390" s="172" t="str">
        <f>TEXT('Basic Information'!C68,"dd mmm yyyy")&amp;" to "&amp;TEXT('Basic Information'!D68,"dd mmm yyyy")</f>
        <v>00 Jan 1900 to 00 Jan 1900</v>
      </c>
      <c r="E390" s="172">
        <f>'Basic Information'!D68</f>
        <v>0</v>
      </c>
      <c r="F390" s="172" t="str">
        <f>TEXT('Basic Information'!C69,"dd mmm yyyy")&amp;" to "&amp;TEXT('Basic Information'!D69,"dd mmm yyyy")</f>
        <v>00 Jan 1900 to 00 Jan 1900</v>
      </c>
      <c r="G390" s="172">
        <f>'Basic Information'!D69</f>
        <v>0</v>
      </c>
      <c r="H390" s="172" t="str">
        <f>TEXT('Basic Information'!C70,"dd mmm yyyy")&amp;" to "&amp;TEXT('Basic Information'!D70,"dd mmm yyyy")</f>
        <v>00 Jan 1900 to 00 Jan 1900</v>
      </c>
      <c r="I390" s="172">
        <f>'Basic Information'!D70</f>
        <v>0</v>
      </c>
      <c r="J390" s="172" t="str">
        <f>TEXT('Basic Information'!C71,"dd mmm yyyy")&amp;" to "&amp;TEXT('Basic Information'!D71,"dd mmm yyyy")</f>
        <v>00 Jan 1900 to 00 Jan 1900</v>
      </c>
      <c r="K390" s="172">
        <f>'Basic Information'!D71</f>
        <v>0</v>
      </c>
    </row>
    <row r="391" spans="2:13" s="7" customFormat="1" ht="20.100000000000001" customHeight="1" x14ac:dyDescent="0.2">
      <c r="B391" s="175"/>
      <c r="C391" s="124"/>
      <c r="D391" s="138" t="s">
        <v>19</v>
      </c>
      <c r="E391" s="138" t="s">
        <v>20</v>
      </c>
      <c r="F391" s="138" t="s">
        <v>19</v>
      </c>
      <c r="G391" s="138" t="s">
        <v>20</v>
      </c>
      <c r="H391" s="138" t="s">
        <v>19</v>
      </c>
      <c r="I391" s="138" t="s">
        <v>20</v>
      </c>
      <c r="J391" s="138" t="s">
        <v>19</v>
      </c>
      <c r="K391" s="138" t="s">
        <v>20</v>
      </c>
      <c r="M391" s="9"/>
    </row>
    <row r="392" spans="2:13" ht="20.100000000000001" customHeight="1" x14ac:dyDescent="0.2">
      <c r="B392" s="109">
        <v>1</v>
      </c>
      <c r="C392" s="73" t="s">
        <v>21</v>
      </c>
      <c r="D392" s="119"/>
      <c r="E392" s="119"/>
      <c r="F392" s="119"/>
      <c r="G392" s="119"/>
      <c r="H392" s="119"/>
      <c r="I392" s="119"/>
      <c r="J392" s="119"/>
      <c r="K392" s="119"/>
    </row>
    <row r="393" spans="2:13" ht="20.100000000000001" customHeight="1" x14ac:dyDescent="0.2">
      <c r="B393" s="109">
        <v>2</v>
      </c>
      <c r="C393" s="73" t="s">
        <v>22</v>
      </c>
      <c r="D393" s="119"/>
      <c r="E393" s="119"/>
      <c r="F393" s="119"/>
      <c r="G393" s="119"/>
      <c r="H393" s="119"/>
      <c r="I393" s="119"/>
      <c r="J393" s="119"/>
      <c r="K393" s="119"/>
    </row>
    <row r="394" spans="2:13" ht="20.100000000000001" customHeight="1" x14ac:dyDescent="0.2">
      <c r="B394" s="109">
        <v>3</v>
      </c>
      <c r="C394" s="73" t="s">
        <v>23</v>
      </c>
      <c r="D394" s="119"/>
      <c r="E394" s="119"/>
      <c r="F394" s="119"/>
      <c r="G394" s="119"/>
      <c r="H394" s="119"/>
      <c r="I394" s="119"/>
      <c r="J394" s="119"/>
      <c r="K394" s="119"/>
    </row>
    <row r="395" spans="2:13" ht="20.100000000000001" customHeight="1" x14ac:dyDescent="0.2">
      <c r="B395" s="110">
        <v>4</v>
      </c>
      <c r="C395" s="139" t="s">
        <v>24</v>
      </c>
      <c r="D395" s="120">
        <f t="shared" ref="D395:K395" si="42">SUM(D392:D394)</f>
        <v>0</v>
      </c>
      <c r="E395" s="120">
        <f t="shared" si="42"/>
        <v>0</v>
      </c>
      <c r="F395" s="120">
        <f t="shared" si="42"/>
        <v>0</v>
      </c>
      <c r="G395" s="120">
        <f t="shared" si="42"/>
        <v>0</v>
      </c>
      <c r="H395" s="120">
        <f t="shared" si="42"/>
        <v>0</v>
      </c>
      <c r="I395" s="120">
        <f t="shared" si="42"/>
        <v>0</v>
      </c>
      <c r="J395" s="120">
        <f t="shared" si="42"/>
        <v>0</v>
      </c>
      <c r="K395" s="120">
        <f t="shared" si="42"/>
        <v>0</v>
      </c>
    </row>
    <row r="396" spans="2:13" ht="20.100000000000001" customHeight="1" x14ac:dyDescent="0.2">
      <c r="B396" s="109">
        <v>5</v>
      </c>
      <c r="C396" s="73" t="s">
        <v>25</v>
      </c>
      <c r="D396" s="119"/>
      <c r="E396" s="119"/>
      <c r="F396" s="119"/>
      <c r="G396" s="119"/>
      <c r="H396" s="119"/>
      <c r="I396" s="119"/>
      <c r="J396" s="119"/>
      <c r="K396" s="119"/>
    </row>
    <row r="397" spans="2:13" ht="20.100000000000001" customHeight="1" x14ac:dyDescent="0.2">
      <c r="B397" s="109">
        <v>6</v>
      </c>
      <c r="C397" s="73" t="s">
        <v>26</v>
      </c>
      <c r="D397" s="121"/>
      <c r="E397" s="121"/>
      <c r="F397" s="121"/>
      <c r="G397" s="121"/>
      <c r="H397" s="121"/>
      <c r="I397" s="121"/>
      <c r="J397" s="121"/>
      <c r="K397" s="121"/>
    </row>
    <row r="398" spans="2:13" ht="20.100000000000001" customHeight="1" x14ac:dyDescent="0.2">
      <c r="B398" s="109">
        <v>7</v>
      </c>
      <c r="C398" s="73" t="s">
        <v>27</v>
      </c>
      <c r="D398" s="121"/>
      <c r="E398" s="121"/>
      <c r="F398" s="121"/>
      <c r="G398" s="121"/>
      <c r="H398" s="121"/>
      <c r="I398" s="121"/>
      <c r="J398" s="121"/>
      <c r="K398" s="121"/>
    </row>
    <row r="399" spans="2:13" ht="20.100000000000001" customHeight="1" x14ac:dyDescent="0.2">
      <c r="B399" s="110">
        <v>8</v>
      </c>
      <c r="C399" s="140" t="s">
        <v>45</v>
      </c>
      <c r="D399" s="123">
        <f t="shared" ref="D399:K399" si="43">D397-D398</f>
        <v>0</v>
      </c>
      <c r="E399" s="123">
        <f t="shared" si="43"/>
        <v>0</v>
      </c>
      <c r="F399" s="123">
        <f t="shared" si="43"/>
        <v>0</v>
      </c>
      <c r="G399" s="123">
        <f t="shared" si="43"/>
        <v>0</v>
      </c>
      <c r="H399" s="123">
        <f t="shared" si="43"/>
        <v>0</v>
      </c>
      <c r="I399" s="123">
        <f t="shared" si="43"/>
        <v>0</v>
      </c>
      <c r="J399" s="123">
        <f t="shared" si="43"/>
        <v>0</v>
      </c>
      <c r="K399" s="123">
        <f t="shared" si="43"/>
        <v>0</v>
      </c>
    </row>
    <row r="400" spans="2:13" ht="20.100000000000001" customHeight="1" x14ac:dyDescent="0.2">
      <c r="B400" s="109">
        <v>9</v>
      </c>
      <c r="C400" s="73" t="s">
        <v>29</v>
      </c>
      <c r="D400" s="119"/>
      <c r="E400" s="119"/>
      <c r="F400" s="119"/>
      <c r="G400" s="119"/>
      <c r="H400" s="119"/>
      <c r="I400" s="119"/>
      <c r="J400" s="119"/>
      <c r="K400" s="119"/>
    </row>
    <row r="401" spans="2:13" ht="57" x14ac:dyDescent="0.2">
      <c r="B401" s="109">
        <v>10</v>
      </c>
      <c r="C401" s="97" t="s">
        <v>30</v>
      </c>
      <c r="D401" s="121"/>
      <c r="E401" s="121"/>
      <c r="F401" s="121"/>
      <c r="G401" s="121"/>
      <c r="H401" s="121"/>
      <c r="I401" s="121"/>
      <c r="J401" s="121"/>
      <c r="K401" s="121"/>
    </row>
    <row r="402" spans="2:13" ht="57" x14ac:dyDescent="0.2">
      <c r="B402" s="109">
        <v>11</v>
      </c>
      <c r="C402" s="97" t="s">
        <v>31</v>
      </c>
      <c r="D402" s="121"/>
      <c r="E402" s="121"/>
      <c r="F402" s="121"/>
      <c r="G402" s="121"/>
      <c r="H402" s="121"/>
      <c r="I402" s="121"/>
      <c r="J402" s="121"/>
      <c r="K402" s="121"/>
    </row>
    <row r="403" spans="2:13" ht="57" x14ac:dyDescent="0.2">
      <c r="B403" s="124">
        <v>12</v>
      </c>
      <c r="C403" s="100" t="s">
        <v>32</v>
      </c>
      <c r="D403" s="173" t="s">
        <v>33</v>
      </c>
      <c r="E403" s="173"/>
      <c r="F403" s="173" t="s">
        <v>33</v>
      </c>
      <c r="G403" s="173"/>
      <c r="H403" s="173" t="s">
        <v>33</v>
      </c>
      <c r="I403" s="173"/>
      <c r="J403" s="173" t="s">
        <v>33</v>
      </c>
      <c r="K403" s="173"/>
    </row>
    <row r="404" spans="2:13" ht="20.100000000000001" customHeight="1" x14ac:dyDescent="0.2">
      <c r="B404" s="109">
        <v>13</v>
      </c>
      <c r="C404" s="73" t="s">
        <v>34</v>
      </c>
      <c r="D404" s="119"/>
      <c r="E404" s="119"/>
      <c r="F404" s="119"/>
      <c r="G404" s="119"/>
      <c r="H404" s="119"/>
      <c r="I404" s="119"/>
      <c r="J404" s="119"/>
      <c r="K404" s="119"/>
    </row>
    <row r="405" spans="2:13" ht="57" x14ac:dyDescent="0.2">
      <c r="B405" s="109">
        <v>14</v>
      </c>
      <c r="C405" s="97" t="s">
        <v>35</v>
      </c>
      <c r="D405" s="119"/>
      <c r="E405" s="119"/>
      <c r="F405" s="119"/>
      <c r="G405" s="119"/>
      <c r="H405" s="119"/>
      <c r="I405" s="119"/>
      <c r="J405" s="119"/>
      <c r="K405" s="119"/>
    </row>
    <row r="406" spans="2:13" ht="57" customHeight="1" x14ac:dyDescent="0.2">
      <c r="B406" s="109">
        <v>15</v>
      </c>
      <c r="C406" s="132" t="s">
        <v>36</v>
      </c>
      <c r="D406" s="119"/>
      <c r="E406" s="119"/>
      <c r="F406" s="119"/>
      <c r="G406" s="119"/>
      <c r="H406" s="119"/>
      <c r="I406" s="119"/>
      <c r="J406" s="119"/>
      <c r="K406" s="119"/>
    </row>
    <row r="407" spans="2:13" ht="57" customHeight="1" x14ac:dyDescent="0.2">
      <c r="B407" s="109">
        <v>16</v>
      </c>
      <c r="C407" s="97" t="s">
        <v>37</v>
      </c>
      <c r="D407" s="119"/>
      <c r="E407" s="119"/>
      <c r="F407" s="119"/>
      <c r="G407" s="119"/>
      <c r="H407" s="119"/>
      <c r="I407" s="119"/>
      <c r="J407" s="119"/>
      <c r="K407" s="119"/>
    </row>
    <row r="408" spans="2:13" ht="42.75" x14ac:dyDescent="0.2">
      <c r="B408" s="109">
        <v>17</v>
      </c>
      <c r="C408" s="97" t="s">
        <v>38</v>
      </c>
      <c r="D408" s="119"/>
      <c r="E408" s="119"/>
      <c r="F408" s="119"/>
      <c r="G408" s="119"/>
      <c r="H408" s="119"/>
      <c r="I408" s="119"/>
      <c r="J408" s="119"/>
      <c r="K408" s="119"/>
    </row>
    <row r="409" spans="2:13" ht="43.5" x14ac:dyDescent="0.2">
      <c r="B409" s="109">
        <v>18</v>
      </c>
      <c r="C409" s="132" t="s">
        <v>46</v>
      </c>
      <c r="D409" s="121">
        <v>0</v>
      </c>
      <c r="E409" s="121">
        <v>0</v>
      </c>
      <c r="F409" s="121">
        <v>0</v>
      </c>
      <c r="G409" s="121">
        <v>0</v>
      </c>
      <c r="H409" s="121">
        <v>0</v>
      </c>
      <c r="I409" s="121">
        <v>0</v>
      </c>
      <c r="J409" s="121">
        <v>0</v>
      </c>
      <c r="K409" s="121">
        <v>0</v>
      </c>
    </row>
    <row r="410" spans="2:13" ht="43.5" x14ac:dyDescent="0.2">
      <c r="B410" s="109">
        <v>19</v>
      </c>
      <c r="C410" s="132" t="s">
        <v>47</v>
      </c>
      <c r="D410" s="121">
        <v>0</v>
      </c>
      <c r="E410" s="121">
        <v>0</v>
      </c>
      <c r="F410" s="121">
        <v>0</v>
      </c>
      <c r="G410" s="121">
        <v>0</v>
      </c>
      <c r="H410" s="121">
        <v>0</v>
      </c>
      <c r="I410" s="121">
        <v>0</v>
      </c>
      <c r="J410" s="121">
        <v>0</v>
      </c>
      <c r="K410" s="121">
        <v>0</v>
      </c>
    </row>
    <row r="411" spans="2:13" ht="45" x14ac:dyDescent="0.2">
      <c r="B411" s="110">
        <v>20</v>
      </c>
      <c r="C411" s="141" t="s">
        <v>93</v>
      </c>
      <c r="D411" s="123">
        <f t="shared" ref="D411:K411" si="44">SUM(D409:D410)</f>
        <v>0</v>
      </c>
      <c r="E411" s="123">
        <f t="shared" si="44"/>
        <v>0</v>
      </c>
      <c r="F411" s="123">
        <f t="shared" si="44"/>
        <v>0</v>
      </c>
      <c r="G411" s="123">
        <f t="shared" si="44"/>
        <v>0</v>
      </c>
      <c r="H411" s="123">
        <f t="shared" si="44"/>
        <v>0</v>
      </c>
      <c r="I411" s="123">
        <f t="shared" si="44"/>
        <v>0</v>
      </c>
      <c r="J411" s="123">
        <f t="shared" si="44"/>
        <v>0</v>
      </c>
      <c r="K411" s="123">
        <f t="shared" si="44"/>
        <v>0</v>
      </c>
    </row>
    <row r="412" spans="2:13" ht="43.5" customHeight="1" x14ac:dyDescent="0.2">
      <c r="B412" s="109">
        <v>21</v>
      </c>
      <c r="C412" s="132" t="s">
        <v>48</v>
      </c>
      <c r="D412" s="119">
        <v>0</v>
      </c>
      <c r="E412" s="119">
        <v>0</v>
      </c>
      <c r="F412" s="119">
        <v>0</v>
      </c>
      <c r="G412" s="119">
        <v>0</v>
      </c>
      <c r="H412" s="119">
        <v>0</v>
      </c>
      <c r="I412" s="119">
        <v>0</v>
      </c>
      <c r="J412" s="119">
        <v>0</v>
      </c>
      <c r="K412" s="119">
        <v>0</v>
      </c>
    </row>
    <row r="413" spans="2:13" x14ac:dyDescent="0.2">
      <c r="C413" s="43" t="s">
        <v>42</v>
      </c>
      <c r="D413" s="44"/>
      <c r="E413" s="46">
        <f>ABS(E399-D399)</f>
        <v>0</v>
      </c>
      <c r="F413" s="46"/>
      <c r="G413" s="46">
        <f>ABS(G399-F399)</f>
        <v>0</v>
      </c>
      <c r="H413" s="46"/>
      <c r="I413" s="46">
        <f>ABS(I399-H399)</f>
        <v>0</v>
      </c>
      <c r="J413" s="46"/>
      <c r="K413" s="46">
        <f>ABS(K399-J399)</f>
        <v>0</v>
      </c>
      <c r="M413" s="45">
        <f>SUM(D413:K413)</f>
        <v>0</v>
      </c>
    </row>
    <row r="414" spans="2:13" hidden="1" x14ac:dyDescent="0.2">
      <c r="C414" s="43" t="s">
        <v>43</v>
      </c>
      <c r="D414" s="4"/>
      <c r="E414" s="46">
        <f>SUM(ABS(E392-D392),ABS(E393-D393),ABS(E394-D394)*ABS(E392-D392),ABS(E393-D393),ABS(E394-D394),ABS(E396-D396),ABS(E400-D400),ABS(E401-D401),ABS(E402-D402), ABS(E405-D405),ABS(E406-D406),ABS(E407-D407),ABS(E408-D408),ABS(E410-D410),ABS(E412-D412), ABS(E404-D404))</f>
        <v>0</v>
      </c>
      <c r="F414" s="46"/>
      <c r="G414" s="46">
        <f>SUM(ABS(G392-F392),ABS(G393-F393),ABS(G394-F394)*ABS(G392-F392),ABS(G393-F393),ABS(G394-F394),ABS(G396-F396),ABS(G400-F400),ABS(G401-F401),ABS(G402-F402), ABS(G405-F405),ABS(G406-F406),ABS(G407-F407),ABS(G408-F408),ABS(G410-F410),ABS(G412-F412), ABS(G404-F404))</f>
        <v>0</v>
      </c>
      <c r="H414" s="46"/>
      <c r="I414" s="46">
        <f>SUM(ABS(I392-H392),ABS(I393-H393),ABS(I394-H394)*ABS(I392-H392),ABS(I393-H393),ABS(I394-H394),ABS(I396-H396),ABS(I400-H400),ABS(I401-H401),ABS(I402-H402), ABS(I405-H405),ABS(I406-H406),ABS(I407-H407),ABS(I408-H408),ABS(I410-H410),ABS(I412-H412), ABS(I404-H404))</f>
        <v>0</v>
      </c>
      <c r="J414" s="46"/>
      <c r="K414" s="46">
        <f>SUM(ABS(K392-J392),ABS(K393-J393),ABS(K394-J394)*ABS(K392-J392),ABS(K393-J393),ABS(K394-J394),ABS(K396-J396),ABS(K400-J400),ABS(K401-J401),ABS(K402-J402), ABS(K405-J405),ABS(K406-J406),ABS(K407-J407),ABS(K408-J408),ABS(K410-J410),ABS(K412-J412), ABS(K404-J404))</f>
        <v>0</v>
      </c>
    </row>
    <row r="415" spans="2:13" hidden="1" x14ac:dyDescent="0.2">
      <c r="C415" s="43" t="s">
        <v>49</v>
      </c>
      <c r="D415" s="4"/>
      <c r="E415" s="46">
        <f>IF(D395&gt;0,IF((E414&gt;0.05*D395),1,0),IF((E414&gt;0.05*D396),1,0))</f>
        <v>0</v>
      </c>
      <c r="F415" s="46"/>
      <c r="G415" s="46">
        <f>IF(F395&gt;0,IF((G414&gt;0.05*F395),1,0),IF((G414&gt;0.05*F396),1,0))</f>
        <v>0</v>
      </c>
      <c r="H415" s="46"/>
      <c r="I415" s="46">
        <f>IF(H395&gt;0,IF((I414&gt;0.05*H395),1,0),IF((I414&gt;0.05*H396),1,0))</f>
        <v>0</v>
      </c>
      <c r="J415" s="46"/>
      <c r="K415" s="46">
        <f>IF(J395&gt;0,IF((K414&gt;0.05*J395),1,0),IF((K414&gt;0.05*J396),1,0))</f>
        <v>0</v>
      </c>
      <c r="M415" s="4">
        <f>SUM(D415:K415)</f>
        <v>0</v>
      </c>
    </row>
    <row r="416" spans="2:13" hidden="1" x14ac:dyDescent="0.2">
      <c r="C416" s="4"/>
      <c r="D416" s="4"/>
      <c r="E416" s="4"/>
      <c r="F416" s="9"/>
      <c r="G416" s="4"/>
      <c r="H416" s="4"/>
      <c r="I416" s="9"/>
      <c r="J416" s="4"/>
      <c r="K416" s="4"/>
    </row>
    <row r="417" spans="3:11" ht="14.25" hidden="1" customHeight="1" x14ac:dyDescent="0.2">
      <c r="C417" s="43" t="s">
        <v>42</v>
      </c>
      <c r="D417" s="45">
        <f>ABS(SUM(M35,M62,M89,M116,M143,M170,M197,M224,M251,M278,M305,M332,M359,M386,M413))</f>
        <v>0</v>
      </c>
      <c r="E417" s="4"/>
      <c r="F417" s="9"/>
      <c r="G417" s="4"/>
      <c r="H417" s="4"/>
      <c r="I417" s="9"/>
      <c r="J417" s="4"/>
      <c r="K417" s="4"/>
    </row>
    <row r="418" spans="3:11" hidden="1" x14ac:dyDescent="0.2">
      <c r="C418" s="43"/>
      <c r="D418" s="45"/>
      <c r="E418" s="4"/>
      <c r="F418" s="9"/>
      <c r="G418" s="4"/>
      <c r="H418" s="4"/>
      <c r="I418" s="9"/>
      <c r="J418" s="4"/>
      <c r="K418" s="4"/>
    </row>
    <row r="419" spans="3:11" hidden="1" x14ac:dyDescent="0.2">
      <c r="C419" s="43" t="s">
        <v>44</v>
      </c>
      <c r="D419" s="45">
        <f>SUM(M37,M64,M91,M118,M145,M172,M199,M226,M253,M280,M307,M334,M361,M388,M415)</f>
        <v>0</v>
      </c>
      <c r="E419" s="4"/>
      <c r="F419" s="9"/>
      <c r="G419" s="4"/>
      <c r="H419" s="4"/>
      <c r="I419" s="9"/>
      <c r="J419" s="4"/>
      <c r="K419" s="4"/>
    </row>
  </sheetData>
  <sheetProtection algorithmName="SHA-512" hashValue="kWTUCsIRWwqpJKMXTmqn+LRx+5cKyp+T26trayBe6GP9rLi3BMLF1PcDApZHowfxZ4n6ebbeCkfM8wUlMkX9hA==" saltValue="ELtY2h3sqXm/59GMtV1ENg==" spinCount="100000" sheet="1" objects="1" scenarios="1" selectLockedCells="1"/>
  <dataConsolidate/>
  <mergeCells count="142">
    <mergeCell ref="B5:C5"/>
    <mergeCell ref="B6:C6"/>
    <mergeCell ref="B7:I7"/>
    <mergeCell ref="D25:E25"/>
    <mergeCell ref="F25:G25"/>
    <mergeCell ref="H25:I25"/>
    <mergeCell ref="J25:K25"/>
    <mergeCell ref="D12:E12"/>
    <mergeCell ref="F12:G12"/>
    <mergeCell ref="H12:I12"/>
    <mergeCell ref="J12:K12"/>
    <mergeCell ref="D5:G5"/>
    <mergeCell ref="D6:G6"/>
    <mergeCell ref="B10:C10"/>
    <mergeCell ref="B282:B283"/>
    <mergeCell ref="B363:B364"/>
    <mergeCell ref="B390:B391"/>
    <mergeCell ref="B309:B310"/>
    <mergeCell ref="B336:B337"/>
    <mergeCell ref="B174:B175"/>
    <mergeCell ref="B201:B202"/>
    <mergeCell ref="B228:B229"/>
    <mergeCell ref="B12:B13"/>
    <mergeCell ref="B39:B40"/>
    <mergeCell ref="B66:B67"/>
    <mergeCell ref="B93:B94"/>
    <mergeCell ref="B120:B121"/>
    <mergeCell ref="B147:B148"/>
    <mergeCell ref="B255:B256"/>
    <mergeCell ref="D106:E106"/>
    <mergeCell ref="F106:G106"/>
    <mergeCell ref="H106:I106"/>
    <mergeCell ref="J106:K106"/>
    <mergeCell ref="D187:E187"/>
    <mergeCell ref="F187:G187"/>
    <mergeCell ref="H187:I187"/>
    <mergeCell ref="J187:K187"/>
    <mergeCell ref="D133:E133"/>
    <mergeCell ref="F133:G133"/>
    <mergeCell ref="H133:I133"/>
    <mergeCell ref="J133:K133"/>
    <mergeCell ref="H147:I147"/>
    <mergeCell ref="D174:E174"/>
    <mergeCell ref="F174:G174"/>
    <mergeCell ref="H174:I174"/>
    <mergeCell ref="J174:K174"/>
    <mergeCell ref="D160:E160"/>
    <mergeCell ref="F160:G160"/>
    <mergeCell ref="H160:I160"/>
    <mergeCell ref="J160:K160"/>
    <mergeCell ref="D120:E120"/>
    <mergeCell ref="F120:G120"/>
    <mergeCell ref="H120:I120"/>
    <mergeCell ref="D295:E295"/>
    <mergeCell ref="F295:G295"/>
    <mergeCell ref="H295:I295"/>
    <mergeCell ref="J295:K295"/>
    <mergeCell ref="D403:E403"/>
    <mergeCell ref="F403:G403"/>
    <mergeCell ref="H403:I403"/>
    <mergeCell ref="J403:K403"/>
    <mergeCell ref="D322:E322"/>
    <mergeCell ref="F322:G322"/>
    <mergeCell ref="H322:I322"/>
    <mergeCell ref="J322:K322"/>
    <mergeCell ref="D349:E349"/>
    <mergeCell ref="F349:G349"/>
    <mergeCell ref="H349:I349"/>
    <mergeCell ref="J349:K349"/>
    <mergeCell ref="D376:E376"/>
    <mergeCell ref="F376:G376"/>
    <mergeCell ref="H376:I376"/>
    <mergeCell ref="J376:K376"/>
    <mergeCell ref="J147:K147"/>
    <mergeCell ref="D39:E39"/>
    <mergeCell ref="F39:G39"/>
    <mergeCell ref="H39:I39"/>
    <mergeCell ref="J39:K39"/>
    <mergeCell ref="D93:E93"/>
    <mergeCell ref="F93:G93"/>
    <mergeCell ref="H93:I93"/>
    <mergeCell ref="J93:K93"/>
    <mergeCell ref="D66:E66"/>
    <mergeCell ref="F66:G66"/>
    <mergeCell ref="H66:I66"/>
    <mergeCell ref="J66:K66"/>
    <mergeCell ref="D52:E52"/>
    <mergeCell ref="F52:G52"/>
    <mergeCell ref="H52:I52"/>
    <mergeCell ref="J52:K52"/>
    <mergeCell ref="D79:E79"/>
    <mergeCell ref="F79:G79"/>
    <mergeCell ref="H79:I79"/>
    <mergeCell ref="J79:K79"/>
    <mergeCell ref="J120:K120"/>
    <mergeCell ref="D147:E147"/>
    <mergeCell ref="F147:G147"/>
    <mergeCell ref="J282:K282"/>
    <mergeCell ref="D201:E201"/>
    <mergeCell ref="F201:G201"/>
    <mergeCell ref="H201:I201"/>
    <mergeCell ref="J201:K201"/>
    <mergeCell ref="D228:E228"/>
    <mergeCell ref="F228:G228"/>
    <mergeCell ref="H228:I228"/>
    <mergeCell ref="J228:K228"/>
    <mergeCell ref="D268:E268"/>
    <mergeCell ref="F268:G268"/>
    <mergeCell ref="H268:I268"/>
    <mergeCell ref="J268:K268"/>
    <mergeCell ref="D214:E214"/>
    <mergeCell ref="F214:G214"/>
    <mergeCell ref="H214:I214"/>
    <mergeCell ref="J214:K214"/>
    <mergeCell ref="D241:E241"/>
    <mergeCell ref="F241:G241"/>
    <mergeCell ref="H241:I241"/>
    <mergeCell ref="J241:K241"/>
    <mergeCell ref="B2:K3"/>
    <mergeCell ref="D363:E363"/>
    <mergeCell ref="F363:G363"/>
    <mergeCell ref="H363:I363"/>
    <mergeCell ref="J363:K363"/>
    <mergeCell ref="D390:E390"/>
    <mergeCell ref="F390:G390"/>
    <mergeCell ref="H390:I390"/>
    <mergeCell ref="J390:K390"/>
    <mergeCell ref="J309:K309"/>
    <mergeCell ref="H309:I309"/>
    <mergeCell ref="F309:G309"/>
    <mergeCell ref="D309:E309"/>
    <mergeCell ref="D336:E336"/>
    <mergeCell ref="F336:G336"/>
    <mergeCell ref="H336:I336"/>
    <mergeCell ref="J336:K336"/>
    <mergeCell ref="J255:K255"/>
    <mergeCell ref="H255:I255"/>
    <mergeCell ref="F255:G255"/>
    <mergeCell ref="D255:E255"/>
    <mergeCell ref="D282:E282"/>
    <mergeCell ref="F282:G282"/>
    <mergeCell ref="H282:I282"/>
  </mergeCells>
  <conditionalFormatting sqref="B12:K34">
    <cfRule type="expression" dxfId="49" priority="1" stopIfTrue="1">
      <formula>$D$10=0</formula>
    </cfRule>
  </conditionalFormatting>
  <conditionalFormatting sqref="B39:K61">
    <cfRule type="expression" dxfId="48" priority="4" stopIfTrue="1">
      <formula>$D$10&lt;B$38</formula>
    </cfRule>
  </conditionalFormatting>
  <conditionalFormatting sqref="B66:K88">
    <cfRule type="expression" dxfId="47" priority="6" stopIfTrue="1">
      <formula>$D$10&lt;B$65</formula>
    </cfRule>
  </conditionalFormatting>
  <conditionalFormatting sqref="B93:K115">
    <cfRule type="expression" dxfId="46" priority="8" stopIfTrue="1">
      <formula>$D$10&lt;B$92</formula>
    </cfRule>
  </conditionalFormatting>
  <conditionalFormatting sqref="B120:K142">
    <cfRule type="expression" dxfId="45" priority="10" stopIfTrue="1">
      <formula>$D$10&lt;B$119</formula>
    </cfRule>
  </conditionalFormatting>
  <conditionalFormatting sqref="B147:K169">
    <cfRule type="expression" dxfId="44" priority="12" stopIfTrue="1">
      <formula>$D$10&lt;B$146</formula>
    </cfRule>
  </conditionalFormatting>
  <conditionalFormatting sqref="B174:K196">
    <cfRule type="expression" dxfId="43" priority="15" stopIfTrue="1">
      <formula>$D$10&lt;B$173</formula>
    </cfRule>
  </conditionalFormatting>
  <conditionalFormatting sqref="B201:K223">
    <cfRule type="expression" dxfId="42" priority="17" stopIfTrue="1">
      <formula>$D$10&lt;B$200</formula>
    </cfRule>
  </conditionalFormatting>
  <conditionalFormatting sqref="B228:K250">
    <cfRule type="expression" dxfId="41" priority="19" stopIfTrue="1">
      <formula>$D$10&lt;B$227</formula>
    </cfRule>
  </conditionalFormatting>
  <conditionalFormatting sqref="B255:K277">
    <cfRule type="expression" dxfId="40" priority="21" stopIfTrue="1">
      <formula>$D$10&lt;B$254</formula>
    </cfRule>
  </conditionalFormatting>
  <conditionalFormatting sqref="B282:K304">
    <cfRule type="expression" dxfId="39" priority="25" stopIfTrue="1">
      <formula>$D$10&lt;B$281</formula>
    </cfRule>
  </conditionalFormatting>
  <conditionalFormatting sqref="B309:K331">
    <cfRule type="expression" dxfId="38" priority="29" stopIfTrue="1">
      <formula>$D$10&lt;B$308</formula>
    </cfRule>
  </conditionalFormatting>
  <conditionalFormatting sqref="B336:K358">
    <cfRule type="expression" dxfId="37" priority="560" stopIfTrue="1">
      <formula>$D$10&lt;B$335</formula>
    </cfRule>
  </conditionalFormatting>
  <conditionalFormatting sqref="B363:K385">
    <cfRule type="expression" dxfId="36" priority="564" stopIfTrue="1">
      <formula>$D$10&lt;B$362</formula>
    </cfRule>
  </conditionalFormatting>
  <conditionalFormatting sqref="B390:K412">
    <cfRule type="expression" dxfId="35" priority="568" stopIfTrue="1">
      <formula>$D$10&lt;B$389</formula>
    </cfRule>
  </conditionalFormatting>
  <conditionalFormatting sqref="D12:K34">
    <cfRule type="expression" dxfId="34" priority="2" stopIfTrue="1">
      <formula>$D$10&lt;D$11</formula>
    </cfRule>
    <cfRule type="expression" dxfId="33" priority="3" stopIfTrue="1">
      <formula>$D$10&gt;=D$11</formula>
    </cfRule>
  </conditionalFormatting>
  <conditionalFormatting sqref="D39:K61">
    <cfRule type="expression" dxfId="32" priority="5" stopIfTrue="1">
      <formula>$D$10&gt;=B$38</formula>
    </cfRule>
  </conditionalFormatting>
  <conditionalFormatting sqref="D66:K88">
    <cfRule type="expression" dxfId="31" priority="7" stopIfTrue="1">
      <formula>$D$10&gt;=B$65</formula>
    </cfRule>
  </conditionalFormatting>
  <conditionalFormatting sqref="D93:K115">
    <cfRule type="expression" dxfId="30" priority="9" stopIfTrue="1">
      <formula>$D$10&gt;=B$92</formula>
    </cfRule>
  </conditionalFormatting>
  <conditionalFormatting sqref="D120:K142">
    <cfRule type="expression" dxfId="29" priority="11" stopIfTrue="1">
      <formula>$D$10&gt;=B$119</formula>
    </cfRule>
  </conditionalFormatting>
  <conditionalFormatting sqref="D147:K169">
    <cfRule type="expression" dxfId="28" priority="14" stopIfTrue="1">
      <formula>$D$10&gt;=B$146</formula>
    </cfRule>
  </conditionalFormatting>
  <conditionalFormatting sqref="D174:K196">
    <cfRule type="expression" dxfId="27" priority="16" stopIfTrue="1">
      <formula>$D$10&gt;=B$173</formula>
    </cfRule>
  </conditionalFormatting>
  <conditionalFormatting sqref="D201:K223">
    <cfRule type="expression" dxfId="26" priority="18" stopIfTrue="1">
      <formula>$D$10&gt;=B$200</formula>
    </cfRule>
  </conditionalFormatting>
  <conditionalFormatting sqref="D228:K250">
    <cfRule type="expression" dxfId="25" priority="20" stopIfTrue="1">
      <formula>$D$10&gt;=B$227</formula>
    </cfRule>
  </conditionalFormatting>
  <conditionalFormatting sqref="D255:K277">
    <cfRule type="expression" dxfId="24" priority="23" stopIfTrue="1">
      <formula>$D$10&gt;=B$254</formula>
    </cfRule>
  </conditionalFormatting>
  <conditionalFormatting sqref="D282:K304">
    <cfRule type="expression" dxfId="23" priority="27" stopIfTrue="1">
      <formula>$D$10&gt;=B$281</formula>
    </cfRule>
  </conditionalFormatting>
  <conditionalFormatting sqref="D309:K331">
    <cfRule type="expression" dxfId="22" priority="558" stopIfTrue="1">
      <formula>$D$10&gt;=B$308</formula>
    </cfRule>
  </conditionalFormatting>
  <conditionalFormatting sqref="D336:K358">
    <cfRule type="expression" dxfId="21" priority="562" stopIfTrue="1">
      <formula>$D$10&gt;=B$335</formula>
    </cfRule>
  </conditionalFormatting>
  <conditionalFormatting sqref="D363:K385">
    <cfRule type="expression" dxfId="20" priority="566" stopIfTrue="1">
      <formula>$D$10&gt;=B$362</formula>
    </cfRule>
  </conditionalFormatting>
  <conditionalFormatting sqref="D390:K412">
    <cfRule type="expression" dxfId="19" priority="570" stopIfTrue="1">
      <formula>$D$10&gt;=B$389</formula>
    </cfRule>
  </conditionalFormatting>
  <dataValidations xWindow="708" yWindow="523" count="11">
    <dataValidation type="whole" allowBlank="1" showInputMessage="1" showErrorMessage="1" error="Please enter dollar values without cents/decimals (e.g. $1,005 instead of $1,005.96)" prompt="Please enter dollar values without cents/decimals (e.g. $1,005 instead of $1,005.96)" sqref="D203:K205 D207:K207 D392:K394 D396:K396 D149:K151 D153:K153 D18:K18 D404:K404 D257:K259 D230:K232 D377:K377 D26:K26 D296:K296 D365:K367 D41:K43 D45:K45 D161:K161 D284:K286 D369:K369 D53:K53 D288:K288 D350:K350 D68:K70 D72:K72 D176:K178 D180:K180 D338:K340 D80:K80 D261:K261 D342:K342 D95:K97 D99:K99 D215:K215 D234:K234 D323:K323 D107:K107 D188:K188 D242:K242 D122:K124 D126:K126 D269:K269 D311:K313 D315:K315 D134:K134 D14:K16" xr:uid="{19D83A1A-B226-4ABA-88E9-98B56554C7DC}">
      <formula1>-1E+34</formula1>
      <formula2>1E+35</formula2>
    </dataValidation>
    <dataValidation type="whole" allowBlank="1" showInputMessage="1" showErrorMessage="1" error="Please drop the cents (remove decimals). _x000a__x000a_E.g. Report $1,005.96 as $1,005.00" prompt="Please drop the cents (remove decimals). _x000a__x000a_E.g. Report $1,005.96 as $1,005.00" sqref="D203:K205 D207:K207 D392:K394 D396:K396 D149:K151 D153:K153 D404:K404 D18:K18 D257:K259 D230:K232 D377:K377 D26:K26 D296:K296 D365:K367 D41:K43 D45:K45 D161:K161 D284:K286 D369:K369 D53:K53 D288:K288 D350:K350 D68:K70 D72:K72 D176:K178 D180:K180 D338:K340 D80:K80 D261:K261 D342:K342 D95:K97 D99:K99 D215:K215 D234:K234 D323:K323 D107:K107 D188:K188 D242:K242 D122:K124 D126:K126 D269:K269 D311:K313 D315:K315 D134:K134 D14:K16" xr:uid="{3763F53A-68F3-44B8-B21E-8BF9898874D0}">
      <formula1>-1E+34</formula1>
      <formula2>1E+35</formula2>
    </dataValidation>
    <dataValidation type="whole" allowBlank="1" showInputMessage="1" showErrorMessage="1" error="This value is automatically generated. _x000a_" sqref="D21 F21 H21 J21 D48 F48 H48 J48 D75 F75 H75 J75 D102 F102 H102 J102 D129 F129 H129 J129 D156 F156 H156 J156 D183 F183 H183 J183 D210 F210 H210 J210 D237 F237 H237 J237 D264 F264 H264 J264 D291 F291 H291 J291 D318 F318 H318 J318 D345 F345 H345 J345 D372 F372 H372 J372 D399 F399 H399 J399 D17:K17 D44:K44 D71:K71 D98:K98 D125:K125 D152:K152 D179:K179 D206:K206 D233:K233 D260:K260 D287:K287 D314:K314 D341:K341 D368:K368 D395:K395" xr:uid="{C104D0DE-2FBB-4BF7-A2D0-A509042AA0DD}">
      <formula1>-1E+34</formula1>
      <formula2>1E+35</formula2>
    </dataValidation>
    <dataValidation type="decimal" allowBlank="1" showInputMessage="1" showErrorMessage="1" error="Please enter numbers only." sqref="D316:K317 D73:K74 D181:K182 D370:K371 D235:K236 D289:K290 D100:K101 D19:K20 D262:K263 D154:K155 D343:K344 D46:K47 D127:K128 D208:K209 D397:K398" xr:uid="{27114968-EC9A-4B39-BED7-532688736D8B}">
      <formula1>-1E+34</formula1>
      <formula2>1E+35</formula2>
    </dataValidation>
    <dataValidation type="whole" allowBlank="1" showInputMessage="1" showErrorMessage="1" error="_x000a_" sqref="E21 G21 I21 K21 E48 G48 I48 K48 E75 G75 I75 K75 E102 G102 I102 K102 E129 G129 I129 K129 E156 G156 I156 K156 E183 G183 I183 K183 E210 G210 I210 K210 E237 G237 I237 K237 E264 G264 I264 K264 E291 G291 I291 K291 E318 G318 I318 K318 E345 G345 I345 K345 E372 G372 I372 K372 E399 G399 I399 K399" xr:uid="{E0848705-EFCD-4C8B-9D44-8920EEB7355F}">
      <formula1>-1E+34</formula1>
      <formula2>1E+35</formula2>
    </dataValidation>
    <dataValidation type="whole" allowBlank="1" showErrorMessage="1" prompt="This field is only applicable for companies under the Import GST Deferment Scheme (IGDS). We have prefiled the value to &quot;0&quot; as they are not applicable for most GST-registered businesses." sqref="E413:K415 D62:K64 D89:K91 D116:K118 D143:K145 D170:K172 D197:K199 D224:K226 D251:K253 D278:K280 D305:K307 D332:K334 D35:K37 D386:K388 D416 D413 D360:K361" xr:uid="{5D85B10A-2D3D-41D0-B626-5A0B18D327FF}">
      <formula1>-1E+34</formula1>
      <formula2>1E+35</formula2>
    </dataValidation>
    <dataValidation type="whole" allowBlank="1" showInputMessage="1" showErrorMessage="1" error="Please enter dollar values without cents/decimals (e.g. $1,005 instead of $1,005.96)._x000a__x000a_Please enter &quot;0&quot; if this field is not applicable for you. " prompt="Please enter &quot;0&quot; if this field is not applicable for you. " sqref="D373:K373 D405:K408 D49:K49 D76:K76 D103:K103 D130:K130 D157:K157 D184:K184 D211:K211 D238:K238 D265:K265 D292:K292 D319:K319 D346:K346 D400:K400 D22:K22 D54:K57 D81:K84 D108:K111 D135:K138 D162:K165 D189:K192 D216:K219 D243:K246 D270:K273 D297:K300 D324:K327 D351:K354 D378:K381 D27:K30" xr:uid="{10CFCAE6-608E-4EF5-BF18-D21345392828}">
      <formula1>-1E+34</formula1>
      <formula2>1E+35</formula2>
    </dataValidation>
    <dataValidation type="custom" allowBlank="1" showInputMessage="1" showErrorMessage="1" error="If this box is applicable to you, please ensure that the value of this box is equal to the value entered in Box 8." prompt="Please complete this box only if you are under the Import GST Deferment Scheme (IGDS). The box has been prefilled with a value of “0” as it is not applicable to most GST registered businesses." sqref="D31:K31 D58:K58 D85:K85 D112:K112 D139:K139 D166:K166 D193:K193 D220:K220 D247:K247 D274:K274 D301:K301 D328:K328 D355:K355 D382:K382 D409:K409" xr:uid="{B03B4182-201F-4A26-B914-2A245D7C29C0}">
      <formula1>OR(D31=0, D31=D21)</formula1>
    </dataValidation>
    <dataValidation type="decimal" allowBlank="1" showInputMessage="1" showErrorMessage="1" error="Please enter numbers only. Please enter &quot;0&quot; if this field is not applicable for you. " prompt="Please enter &quot;0&quot; if this field is not applicable for you." sqref="D401:K402 D50:K51 D77:K78 D104:K105 D131:K132 D158:K159 D185:K186 D212:K213 D239:K240 D266:K267 D293:K294 D320:K321 D347:K348 D374:K375 E23:K24 D24 D23" xr:uid="{C24C8AA7-D46B-4A88-A70E-550115EB81A4}">
      <formula1>-1E+34</formula1>
      <formula2>1E+35</formula2>
    </dataValidation>
    <dataValidation type="decimal" allowBlank="1" showInputMessage="1" showErrorMessage="1" error="Please enter numbers only." prompt="Please complete this box only if you are under the Import GST Deferment Scheme (IGDS). The box has been prefilled with a value of “0” as it is not applicable to most GST registered businesses." sqref="D32:K32 D59:K59 D86:K86 D113:K113 D140:K140 D167:K167 D194:K194 D221:K221 D248:K248 D275:K275 D302:K302 D329:K329 D356:K356 D383:K383 D410:K410" xr:uid="{612C1BE7-C2BE-4FAB-B3C3-535BE0C22E74}">
      <formula1>-1E+34</formula1>
      <formula2>1E+35</formula2>
    </dataValidation>
    <dataValidation type="whole" allowBlank="1" showInputMessage="1" showErrorMessage="1" error="Please enter numbers only. " prompt="Please complete this box only if you are under the Import GST Deferment Scheme (IGDS). The box has been prefilled with a value of “0” as it is not applicable to most GST registered businesses." sqref="D34:K34 D61:K61 D88:K88 D115:K115 D142:K142 D169:K169 D196:K196 D223:K223 D250:K250 D277:K277 D304:K304 D331:K331 D412:K412 D385:K385 D358:K358" xr:uid="{B466A5EA-F31F-42FD-94D7-E843830E70A8}">
      <formula1>-1E+34</formula1>
      <formula2>1E+35</formula2>
    </dataValidation>
  </dataValidations>
  <printOptions horizontalCentered="1" verticalCentered="1"/>
  <pageMargins left="0.7" right="0.7" top="0.75" bottom="0.75" header="0.3" footer="0.3"/>
  <pageSetup paperSize="9" scale="25" fitToHeight="0" orientation="portrait" blackAndWhite="1" r:id="rId1"/>
  <ignoredErrors>
    <ignoredError sqref="D413 D21 E17:K17 E21:K21 D364:K364 D206:K206 D210:K210 D395:K395 D399:K399 D152:K152 D156:K156 D260:K260 D233:K233 D368:K368 D44:K44 D48:K48 D287:K287 D372:K372 D291:K291 D71:K71 D75:K75 D179:K179 D183:K183 D341:K341 D264:K264 D345:K345 D98:K98 D102:K102 D237:K237 D125:K125 D129:K129 D314:K314 D318:K318 D362 D40:K40 D38 D67:K67 D65 D94:K94 D92 D121:K121 D119 D148:K148 D146 D175:K175 D173 D202:K202 D200 D229:K229 D227 D256:K256 D254 D283:K283 D281 D310:K310 D308 D337:K337 D335 D391:K391 D37:K37 D36 G36:K36 G66 I66 K66 E174 G174 I174 K174 E201 G201 I201 K201 E228 G228 I228 K228 E255 G255 I255 K255 E282 G282 I282 K282 E309 G309 I309 K309 E336 G336 I336 K336 E363 G363 I363 K363 E390 G390 I390 K390 F36 D35:K35 D62:K64 D89:K91 D143:K145 D170:K172 D197:K199 D224:K226 D251:K253 D278:K280 D305:K307 D332:K334 D360:K361 D386:K388 D116:K118" unlockedFormula="1"/>
    <ignoredError sqref="E11:J11 E65 I65 G65 H335 J335 F389 H389 J389" formula="1"/>
    <ignoredError sqref="F65 H65 J65 J92 F119 H119 J119 F146 H146 J146 F173 H173 J173 F200 H200 J200 F227 H227 J227 F254 H254 J254 F281 H281 J281 F308 H308 J308 F362 H362 J362 H38 J38 F92 H92 F38" formula="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DC931-D99E-439F-BBAA-A13DA95A4A29}">
  <sheetPr codeName="Sheet3"/>
  <dimension ref="A1:IV33"/>
  <sheetViews>
    <sheetView showGridLines="0" showRowColHeaders="0" zoomScale="115" zoomScaleNormal="115" workbookViewId="0">
      <selection activeCell="B16" sqref="B16:D17"/>
    </sheetView>
  </sheetViews>
  <sheetFormatPr defaultColWidth="0" defaultRowHeight="14.25" zeroHeight="1" x14ac:dyDescent="0.2"/>
  <cols>
    <col min="1" max="1" width="3.7109375" style="1" customWidth="1"/>
    <col min="2" max="2" width="27.42578125" style="1" customWidth="1"/>
    <col min="3" max="3" width="55.42578125" style="1" customWidth="1"/>
    <col min="4" max="4" width="28.5703125" style="1" customWidth="1"/>
    <col min="5" max="5" width="3.7109375" style="1" customWidth="1"/>
    <col min="6" max="6" width="9.42578125" style="1" hidden="1" customWidth="1"/>
    <col min="7" max="255" width="9.140625" style="1" hidden="1" customWidth="1"/>
    <col min="256" max="256" width="10.5703125" style="1" hidden="1" customWidth="1"/>
    <col min="257" max="16384" width="3.28515625" style="1" hidden="1"/>
  </cols>
  <sheetData>
    <row r="1" spans="2:8" x14ac:dyDescent="0.2"/>
    <row r="2" spans="2:8" x14ac:dyDescent="0.2">
      <c r="B2" s="187" t="s">
        <v>50</v>
      </c>
      <c r="C2" s="187"/>
      <c r="D2" s="187"/>
    </row>
    <row r="3" spans="2:8" x14ac:dyDescent="0.2">
      <c r="B3" s="187"/>
      <c r="C3" s="187"/>
      <c r="D3" s="187"/>
    </row>
    <row r="4" spans="2:8" x14ac:dyDescent="0.2"/>
    <row r="5" spans="2:8" x14ac:dyDescent="0.2">
      <c r="B5" s="74" t="str">
        <f>'Basic Information'!B5</f>
        <v>Business Name:</v>
      </c>
      <c r="C5" s="193" t="str">
        <f>IF('Basic Information'!D5=0,"",'Basic Information'!D5)</f>
        <v/>
      </c>
      <c r="D5" s="193"/>
    </row>
    <row r="6" spans="2:8" x14ac:dyDescent="0.2">
      <c r="B6" s="74" t="str">
        <f>'Basic Information'!B6</f>
        <v>UEN/ GST-Registration no.:</v>
      </c>
      <c r="C6" s="193" t="str">
        <f>IF('Basic Information'!D6=0,"",'Basic Information'!D6)</f>
        <v/>
      </c>
      <c r="D6" s="193"/>
    </row>
    <row r="7" spans="2:8" x14ac:dyDescent="0.2"/>
    <row r="8" spans="2:8" ht="37.5" customHeight="1" x14ac:dyDescent="0.2">
      <c r="B8" s="182" t="s">
        <v>51</v>
      </c>
      <c r="C8" s="182"/>
      <c r="D8" s="182"/>
    </row>
    <row r="9" spans="2:8" ht="45.6" customHeight="1" x14ac:dyDescent="0.2">
      <c r="B9" s="66" t="s">
        <v>52</v>
      </c>
      <c r="C9" s="75" t="s">
        <v>53</v>
      </c>
      <c r="D9" s="76" t="s">
        <v>54</v>
      </c>
      <c r="F9" s="5"/>
    </row>
    <row r="10" spans="2:8" ht="15" customHeight="1" x14ac:dyDescent="0.2">
      <c r="B10" s="185">
        <v>1</v>
      </c>
      <c r="C10" s="189" t="s">
        <v>55</v>
      </c>
      <c r="D10" s="191" t="str">
        <f>IF('Return Details'!D417&gt;3000,"No","Yes")</f>
        <v>Yes</v>
      </c>
      <c r="E10" s="4"/>
      <c r="F10" s="5"/>
    </row>
    <row r="11" spans="2:8" ht="34.5" customHeight="1" x14ac:dyDescent="0.2">
      <c r="B11" s="186"/>
      <c r="C11" s="190"/>
      <c r="D11" s="192"/>
      <c r="E11" s="10"/>
      <c r="F11" s="24">
        <f>IF(D10="Yes",0,1)</f>
        <v>0</v>
      </c>
      <c r="G11" s="4"/>
      <c r="H11" s="8"/>
    </row>
    <row r="12" spans="2:8" ht="57.75" x14ac:dyDescent="0.2">
      <c r="B12" s="77">
        <v>2</v>
      </c>
      <c r="C12" s="78" t="s">
        <v>56</v>
      </c>
      <c r="D12" s="79" t="str">
        <f>IF('Return Details'!D419=0,"Yes","No")</f>
        <v>Yes</v>
      </c>
      <c r="E12" s="4"/>
      <c r="F12" s="24">
        <f>IF(D12="Yes",0,1)</f>
        <v>0</v>
      </c>
      <c r="G12" s="4"/>
    </row>
    <row r="13" spans="2:8" ht="34.5" customHeight="1" x14ac:dyDescent="0.2">
      <c r="B13" s="20"/>
      <c r="C13" s="20"/>
      <c r="D13" s="80" t="str">
        <f>IF(F13=0,"You meet the administrative concession.", "You do not meet the administrative concession.")</f>
        <v>You meet the administrative concession.</v>
      </c>
      <c r="E13" s="21"/>
      <c r="F13" s="24">
        <f>SUM(F11:F12)</f>
        <v>0</v>
      </c>
    </row>
    <row r="14" spans="2:8" x14ac:dyDescent="0.2"/>
    <row r="15" spans="2:8" ht="15" hidden="1" x14ac:dyDescent="0.25">
      <c r="C15" s="184"/>
      <c r="D15" s="184"/>
    </row>
    <row r="16" spans="2:8" ht="48" customHeight="1" x14ac:dyDescent="0.2">
      <c r="B16" s="188" t="str">
        <f>IF(F13=0,"You may adjust the errors in your next GST F5 return. To do so, include the adjustment amount in the respective boxes in your next GST F5 return and save this file in Excel format for future audit purposes. You may ignore the boxes below.",CONCATENATE("You are required to adjust the errors by filing GST F7(s) immediately. If the errors made affect more than one accounting period, you may choose to consolidate the errors and report them in one GST F7 on a per annum basis. ","Please click on the boxes below to learn about how to file an individual or consolidated GST F7."))</f>
        <v>You may adjust the errors in your next GST F5 return. To do so, include the adjustment amount in the respective boxes in your next GST F5 return and save this file in Excel format for future audit purposes. You may ignore the boxes below.</v>
      </c>
      <c r="C16" s="188"/>
      <c r="D16" s="188"/>
    </row>
    <row r="17" spans="2:5" x14ac:dyDescent="0.2">
      <c r="B17" s="188"/>
      <c r="C17" s="188"/>
      <c r="D17" s="188"/>
      <c r="E17" s="14"/>
    </row>
    <row r="18" spans="2:5" ht="17.25" hidden="1" customHeight="1" x14ac:dyDescent="0.2">
      <c r="B18" s="5"/>
      <c r="C18" s="5"/>
      <c r="D18" s="5"/>
      <c r="E18" s="14"/>
    </row>
    <row r="19" spans="2:5" ht="14.25" hidden="1" customHeight="1" x14ac:dyDescent="0.2">
      <c r="B19" s="183"/>
      <c r="C19" s="183"/>
      <c r="D19" s="183"/>
    </row>
    <row r="20" spans="2:5" ht="14.25" customHeight="1" x14ac:dyDescent="0.2"/>
    <row r="21" spans="2:5" x14ac:dyDescent="0.2"/>
    <row r="22" spans="2:5" x14ac:dyDescent="0.2"/>
    <row r="23" spans="2:5" ht="15" x14ac:dyDescent="0.25">
      <c r="D23" s="11"/>
    </row>
    <row r="24" spans="2:5" x14ac:dyDescent="0.2"/>
    <row r="25" spans="2:5" ht="15" x14ac:dyDescent="0.25">
      <c r="D25" s="11"/>
    </row>
    <row r="26" spans="2:5" ht="15" hidden="1" customHeight="1" x14ac:dyDescent="0.2">
      <c r="C26" s="17"/>
      <c r="D26" s="17"/>
    </row>
    <row r="27" spans="2:5" ht="15" hidden="1" customHeight="1" x14ac:dyDescent="0.2">
      <c r="C27" s="17"/>
      <c r="D27" s="17"/>
    </row>
    <row r="28" spans="2:5" hidden="1" x14ac:dyDescent="0.2">
      <c r="C28" s="17"/>
      <c r="D28" s="17"/>
    </row>
    <row r="29" spans="2:5" hidden="1" x14ac:dyDescent="0.2">
      <c r="C29" s="3"/>
      <c r="D29" s="3"/>
    </row>
    <row r="30" spans="2:5" hidden="1" x14ac:dyDescent="0.2">
      <c r="C30" s="3"/>
      <c r="D30" s="3"/>
    </row>
    <row r="31" spans="2:5" hidden="1" x14ac:dyDescent="0.2">
      <c r="C31" s="3"/>
      <c r="D31" s="3"/>
    </row>
    <row r="32" spans="2:5" ht="0.75" customHeight="1" x14ac:dyDescent="0.2">
      <c r="C32" s="3"/>
      <c r="D32" s="3"/>
    </row>
    <row r="33" x14ac:dyDescent="0.2"/>
  </sheetData>
  <sheetProtection algorithmName="SHA-512" hashValue="Lo33qd/orut5ziPf8ALR8zMXFnk3Q3c8nbIc4K8XfDcfud3ve/OzOv/cJDicQYh1xTKmkRxHqysNZ3xTP1txYQ==" saltValue="r0Oa9QjMh2GDtZEHRWwUFg==" spinCount="100000" sheet="1" objects="1" scenarios="1" selectLockedCells="1"/>
  <mergeCells count="10">
    <mergeCell ref="B8:D8"/>
    <mergeCell ref="B19:D19"/>
    <mergeCell ref="C15:D15"/>
    <mergeCell ref="B10:B11"/>
    <mergeCell ref="B2:D3"/>
    <mergeCell ref="B16:D17"/>
    <mergeCell ref="C10:C11"/>
    <mergeCell ref="D10:D11"/>
    <mergeCell ref="C5:D5"/>
    <mergeCell ref="C6:D6"/>
  </mergeCells>
  <conditionalFormatting sqref="B16">
    <cfRule type="expression" dxfId="18" priority="3">
      <formula>$B$16="You are required to adjust for your errors by filing GST F7 returns as soon as possible."</formula>
    </cfRule>
  </conditionalFormatting>
  <printOptions horizontalCentered="1" verticalCentered="1"/>
  <pageMargins left="0.7" right="0.7" top="0.75" bottom="0.75" header="0.3" footer="0.3"/>
  <pageSetup paperSize="9" scale="76" orientation="portrait" blackAndWhite="1" horizont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1DEF2-D33E-433F-9DCF-767116409318}">
  <sheetPr codeName="Sheet6">
    <pageSetUpPr fitToPage="1"/>
  </sheetPr>
  <dimension ref="A1:AB170"/>
  <sheetViews>
    <sheetView showGridLines="0" showRowColHeaders="0" zoomScaleNormal="100" workbookViewId="0"/>
  </sheetViews>
  <sheetFormatPr defaultColWidth="0" defaultRowHeight="14.25" zeroHeight="1" x14ac:dyDescent="0.2"/>
  <cols>
    <col min="1" max="1" width="3.7109375" style="5" customWidth="1"/>
    <col min="2" max="2" width="4.5703125" style="5" bestFit="1" customWidth="1"/>
    <col min="3" max="3" width="78.28515625" style="5" customWidth="1"/>
    <col min="4" max="15" width="15.42578125" style="5" customWidth="1"/>
    <col min="16" max="16" width="3.7109375" style="5" customWidth="1"/>
    <col min="17" max="17" width="10.140625" style="4" hidden="1" customWidth="1"/>
    <col min="18" max="28" width="2.28515625" style="4" hidden="1" customWidth="1"/>
    <col min="29" max="16384" width="9.140625" style="5" hidden="1"/>
  </cols>
  <sheetData>
    <row r="1" spans="2:28" x14ac:dyDescent="0.2"/>
    <row r="2" spans="2:28" ht="14.25" customHeight="1" x14ac:dyDescent="0.4">
      <c r="B2" s="194" t="s">
        <v>57</v>
      </c>
      <c r="C2" s="194"/>
      <c r="D2" s="194"/>
      <c r="E2" s="194"/>
      <c r="F2" s="194"/>
      <c r="G2" s="194"/>
      <c r="H2" s="194"/>
      <c r="I2" s="194"/>
      <c r="J2" s="194"/>
      <c r="K2" s="194"/>
      <c r="L2" s="194"/>
      <c r="M2" s="194"/>
      <c r="N2" s="194"/>
      <c r="O2" s="194"/>
      <c r="P2" s="47"/>
      <c r="Q2" s="47"/>
      <c r="R2" s="47"/>
    </row>
    <row r="3" spans="2:28" ht="14.25" customHeight="1" x14ac:dyDescent="0.4">
      <c r="B3" s="194"/>
      <c r="C3" s="194"/>
      <c r="D3" s="194"/>
      <c r="E3" s="194"/>
      <c r="F3" s="194"/>
      <c r="G3" s="194"/>
      <c r="H3" s="194"/>
      <c r="I3" s="194"/>
      <c r="J3" s="194"/>
      <c r="K3" s="194"/>
      <c r="L3" s="194"/>
      <c r="M3" s="194"/>
      <c r="N3" s="194"/>
      <c r="O3" s="194"/>
      <c r="P3" s="47"/>
      <c r="Q3" s="47"/>
      <c r="R3" s="47"/>
    </row>
    <row r="4" spans="2:28" x14ac:dyDescent="0.2"/>
    <row r="5" spans="2:28" ht="15" x14ac:dyDescent="0.25">
      <c r="B5" s="177" t="str">
        <f>'Basic Information'!B5</f>
        <v>Business Name:</v>
      </c>
      <c r="C5" s="197"/>
      <c r="D5" s="198" t="str">
        <f>IF('Basic Information'!D5=0,"",'Basic Information'!D5)</f>
        <v/>
      </c>
      <c r="E5" s="199"/>
      <c r="F5" s="200"/>
      <c r="H5" s="196" t="s">
        <v>58</v>
      </c>
      <c r="I5" s="196"/>
      <c r="N5"/>
      <c r="O5" s="4"/>
      <c r="P5" s="4"/>
      <c r="AA5" s="5"/>
      <c r="AB5" s="5"/>
    </row>
    <row r="6" spans="2:28" ht="15" customHeight="1" x14ac:dyDescent="0.25">
      <c r="B6" s="177" t="str">
        <f>'Basic Information'!B6</f>
        <v>UEN/ GST-Registration no.:</v>
      </c>
      <c r="C6" s="197"/>
      <c r="D6" s="198" t="str">
        <f>IF('Basic Information'!D6=0,"",'Basic Information'!D6)</f>
        <v/>
      </c>
      <c r="E6" s="199"/>
      <c r="F6" s="200"/>
      <c r="N6"/>
      <c r="O6" s="4"/>
      <c r="P6" s="4"/>
      <c r="AA6" s="5"/>
      <c r="AB6" s="5"/>
    </row>
    <row r="7" spans="2:28" ht="15" x14ac:dyDescent="0.25">
      <c r="N7"/>
      <c r="O7" s="4"/>
      <c r="P7" s="4"/>
      <c r="AA7" s="5"/>
      <c r="AB7" s="5"/>
    </row>
    <row r="8" spans="2:28" ht="15" x14ac:dyDescent="0.25">
      <c r="N8"/>
      <c r="O8" s="4"/>
      <c r="P8" s="4"/>
      <c r="AA8" s="5"/>
      <c r="AB8" s="5"/>
    </row>
    <row r="9" spans="2:28" ht="239.25" customHeight="1" thickBot="1" x14ac:dyDescent="0.4">
      <c r="B9" s="178" t="s">
        <v>92</v>
      </c>
      <c r="C9" s="178"/>
      <c r="D9" s="16">
        <f ca="1">SUM(Q13:AB13,Q45:AB45,Q77:AB77,Q110:AB110,Q141:AB141)</f>
        <v>0</v>
      </c>
      <c r="E9" s="23"/>
      <c r="N9"/>
      <c r="O9" s="4"/>
      <c r="P9" s="4"/>
      <c r="AA9" s="5"/>
      <c r="AB9" s="5"/>
    </row>
    <row r="10" spans="2:28" ht="15.75" thickTop="1" x14ac:dyDescent="0.25">
      <c r="P10"/>
    </row>
    <row r="11" spans="2:28" ht="15" x14ac:dyDescent="0.25">
      <c r="B11" s="174" t="s">
        <v>17</v>
      </c>
      <c r="C11" s="81" t="s">
        <v>59</v>
      </c>
      <c r="D11" s="4">
        <v>1</v>
      </c>
      <c r="E11" s="4">
        <v>2</v>
      </c>
      <c r="F11" s="4">
        <v>3</v>
      </c>
      <c r="G11" s="4">
        <v>4</v>
      </c>
      <c r="H11" s="4">
        <v>5</v>
      </c>
      <c r="I11" s="4">
        <v>6</v>
      </c>
      <c r="J11" s="4">
        <v>7</v>
      </c>
      <c r="K11" s="4">
        <v>8</v>
      </c>
      <c r="L11" s="4">
        <v>9</v>
      </c>
      <c r="M11" s="4">
        <v>10</v>
      </c>
      <c r="N11" s="4">
        <v>11</v>
      </c>
      <c r="O11" s="4">
        <v>12</v>
      </c>
      <c r="P11"/>
      <c r="Q11" s="4" t="s">
        <v>60</v>
      </c>
    </row>
    <row r="12" spans="2:28" ht="20.100000000000001" customHeight="1" x14ac:dyDescent="0.25">
      <c r="B12" s="195"/>
      <c r="C12" s="93" t="s">
        <v>61</v>
      </c>
      <c r="D12" s="92" t="str">
        <f>LEFT('Return Details'!D12,11)</f>
        <v>00 Jan 1900</v>
      </c>
      <c r="E12" s="92" t="str">
        <f>LEFT('Return Details'!F12,11)</f>
        <v>00 Jan 1900</v>
      </c>
      <c r="F12" s="92" t="str">
        <f>LEFT('Return Details'!H12,11)</f>
        <v>00 Jan 1900</v>
      </c>
      <c r="G12" s="92" t="str">
        <f>LEFT('Return Details'!J12,11)</f>
        <v>00 Jan 1900</v>
      </c>
      <c r="H12" s="92" t="str">
        <f>LEFT('Return Details'!D39,11)</f>
        <v>00 Jan 1900</v>
      </c>
      <c r="I12" s="92" t="str">
        <f>LEFT('Return Details'!F39,11)</f>
        <v>00 Jan 1900</v>
      </c>
      <c r="J12" s="92" t="str">
        <f>LEFT('Return Details'!H39,11)</f>
        <v>00 Jan 1900</v>
      </c>
      <c r="K12" s="92" t="str">
        <f>LEFT('Return Details'!J39,11)</f>
        <v>00 Jan 1900</v>
      </c>
      <c r="L12" s="92" t="str">
        <f>LEFT('Return Details'!D66,11)</f>
        <v>00 Jan 1900</v>
      </c>
      <c r="M12" s="92" t="str">
        <f>LEFT('Return Details'!F66,11)</f>
        <v>00 Jan 1900</v>
      </c>
      <c r="N12" s="92" t="str">
        <f>LEFT('Return Details'!H66,11)</f>
        <v>00 Jan 1900</v>
      </c>
      <c r="O12" s="92" t="str">
        <f>LEFT('Return Details'!J66,11)</f>
        <v>00 Jan 1900</v>
      </c>
      <c r="P12"/>
      <c r="Q12" s="4" t="e">
        <f t="shared" ref="Q12:AB12" ca="1" si="0">IF(AND(YEAR(EDATE(D13,60))=YEAR(NOW()),MONTH(EDATE(D13,60))=MONTH(NOW())),1,IF(NOW()&lt;EDATE(D13,60),1,0))</f>
        <v>#VALUE!</v>
      </c>
      <c r="R12" s="4" t="e">
        <f t="shared" ca="1" si="0"/>
        <v>#VALUE!</v>
      </c>
      <c r="S12" s="4" t="e">
        <f t="shared" ca="1" si="0"/>
        <v>#VALUE!</v>
      </c>
      <c r="T12" s="4" t="e">
        <f t="shared" ca="1" si="0"/>
        <v>#VALUE!</v>
      </c>
      <c r="U12" s="4" t="e">
        <f t="shared" ca="1" si="0"/>
        <v>#VALUE!</v>
      </c>
      <c r="V12" s="4" t="e">
        <f t="shared" ca="1" si="0"/>
        <v>#VALUE!</v>
      </c>
      <c r="W12" s="4" t="e">
        <f t="shared" ca="1" si="0"/>
        <v>#VALUE!</v>
      </c>
      <c r="X12" s="4" t="e">
        <f t="shared" ca="1" si="0"/>
        <v>#VALUE!</v>
      </c>
      <c r="Y12" s="4" t="e">
        <f t="shared" ca="1" si="0"/>
        <v>#VALUE!</v>
      </c>
      <c r="Z12" s="4" t="e">
        <f t="shared" ca="1" si="0"/>
        <v>#VALUE!</v>
      </c>
      <c r="AA12" s="4" t="e">
        <f t="shared" ca="1" si="0"/>
        <v>#VALUE!</v>
      </c>
      <c r="AB12" s="4" t="e">
        <f t="shared" ca="1" si="0"/>
        <v>#VALUE!</v>
      </c>
    </row>
    <row r="13" spans="2:28" ht="20.100000000000001" customHeight="1" x14ac:dyDescent="0.25">
      <c r="B13" s="175"/>
      <c r="C13" s="94" t="s">
        <v>62</v>
      </c>
      <c r="D13" s="92" t="str">
        <f>RIGHT('Return Details'!D12,11)</f>
        <v>00 Jan 1900</v>
      </c>
      <c r="E13" s="92" t="str">
        <f>RIGHT('Return Details'!F12,11)</f>
        <v>00 Jan 1900</v>
      </c>
      <c r="F13" s="92" t="str">
        <f>RIGHT('Return Details'!H12,11)</f>
        <v>00 Jan 1900</v>
      </c>
      <c r="G13" s="92" t="str">
        <f>RIGHT('Return Details'!J12,11)</f>
        <v>00 Jan 1900</v>
      </c>
      <c r="H13" s="92" t="str">
        <f>RIGHT('Return Details'!D39,11)</f>
        <v>00 Jan 1900</v>
      </c>
      <c r="I13" s="92" t="str">
        <f>RIGHT('Return Details'!F39,11)</f>
        <v>00 Jan 1900</v>
      </c>
      <c r="J13" s="92" t="str">
        <f>RIGHT('Return Details'!H39,11)</f>
        <v>00 Jan 1900</v>
      </c>
      <c r="K13" s="92" t="str">
        <f>RIGHT('Return Details'!J39,11)</f>
        <v>00 Jan 1900</v>
      </c>
      <c r="L13" s="92" t="str">
        <f>RIGHT('Return Details'!D66,11)</f>
        <v>00 Jan 1900</v>
      </c>
      <c r="M13" s="92" t="str">
        <f>RIGHT('Return Details'!F66,11)</f>
        <v>00 Jan 1900</v>
      </c>
      <c r="N13" s="92" t="str">
        <f>RIGHT('Return Details'!H66,11)</f>
        <v>00 Jan 1900</v>
      </c>
      <c r="O13" s="92" t="str">
        <f>RIGHT('Return Details'!J66,11)</f>
        <v>00 Jan 1900</v>
      </c>
      <c r="P13"/>
      <c r="Q13" s="4">
        <f ca="1">IFERROR(Q12,0)</f>
        <v>0</v>
      </c>
      <c r="R13" s="4">
        <f t="shared" ref="R13:AB13" ca="1" si="1">IFERROR(R12,0)</f>
        <v>0</v>
      </c>
      <c r="S13" s="4">
        <f t="shared" ca="1" si="1"/>
        <v>0</v>
      </c>
      <c r="T13" s="4">
        <f t="shared" ca="1" si="1"/>
        <v>0</v>
      </c>
      <c r="U13" s="4">
        <f t="shared" ca="1" si="1"/>
        <v>0</v>
      </c>
      <c r="V13" s="4">
        <f t="shared" ca="1" si="1"/>
        <v>0</v>
      </c>
      <c r="W13" s="4">
        <f t="shared" ca="1" si="1"/>
        <v>0</v>
      </c>
      <c r="X13" s="4">
        <f t="shared" ca="1" si="1"/>
        <v>0</v>
      </c>
      <c r="Y13" s="4">
        <f t="shared" ca="1" si="1"/>
        <v>0</v>
      </c>
      <c r="Z13" s="4">
        <f t="shared" ca="1" si="1"/>
        <v>0</v>
      </c>
      <c r="AA13" s="4">
        <f t="shared" ca="1" si="1"/>
        <v>0</v>
      </c>
      <c r="AB13" s="4">
        <f t="shared" ca="1" si="1"/>
        <v>0</v>
      </c>
    </row>
    <row r="14" spans="2:28" ht="20.100000000000001" customHeight="1" x14ac:dyDescent="0.25">
      <c r="B14" s="66">
        <v>1</v>
      </c>
      <c r="C14" s="67" t="s">
        <v>63</v>
      </c>
      <c r="D14" s="55">
        <f>'Return Details'!E14</f>
        <v>0</v>
      </c>
      <c r="E14" s="55">
        <f>'Return Details'!G14</f>
        <v>0</v>
      </c>
      <c r="F14" s="55">
        <f>'Return Details'!I14</f>
        <v>0</v>
      </c>
      <c r="G14" s="55">
        <f>'Return Details'!K14</f>
        <v>0</v>
      </c>
      <c r="H14" s="55">
        <f>'Return Details'!E41</f>
        <v>0</v>
      </c>
      <c r="I14" s="55">
        <f>'Return Details'!G41</f>
        <v>0</v>
      </c>
      <c r="J14" s="55">
        <f>'Return Details'!I41</f>
        <v>0</v>
      </c>
      <c r="K14" s="55">
        <f>'Return Details'!K41</f>
        <v>0</v>
      </c>
      <c r="L14" s="55">
        <f>'Return Details'!E68</f>
        <v>0</v>
      </c>
      <c r="M14" s="55">
        <f>'Return Details'!G68</f>
        <v>0</v>
      </c>
      <c r="N14" s="55">
        <f>'Return Details'!I68</f>
        <v>0</v>
      </c>
      <c r="O14" s="55">
        <f>'Return Details'!K68</f>
        <v>0</v>
      </c>
      <c r="P14"/>
    </row>
    <row r="15" spans="2:28" ht="20.100000000000001" customHeight="1" x14ac:dyDescent="0.25">
      <c r="B15" s="66">
        <v>2</v>
      </c>
      <c r="C15" s="67" t="s">
        <v>64</v>
      </c>
      <c r="D15" s="55">
        <f>'Return Details'!E15</f>
        <v>0</v>
      </c>
      <c r="E15" s="55">
        <f>'Return Details'!G15</f>
        <v>0</v>
      </c>
      <c r="F15" s="55">
        <f>'Return Details'!I15</f>
        <v>0</v>
      </c>
      <c r="G15" s="55">
        <f>'Return Details'!K15</f>
        <v>0</v>
      </c>
      <c r="H15" s="55">
        <f>'Return Details'!E42</f>
        <v>0</v>
      </c>
      <c r="I15" s="55">
        <f>'Return Details'!G42</f>
        <v>0</v>
      </c>
      <c r="J15" s="55">
        <f>'Return Details'!I42</f>
        <v>0</v>
      </c>
      <c r="K15" s="55">
        <f>'Return Details'!K42</f>
        <v>0</v>
      </c>
      <c r="L15" s="55">
        <f>'Return Details'!E69</f>
        <v>0</v>
      </c>
      <c r="M15" s="55">
        <f>'Return Details'!G69</f>
        <v>0</v>
      </c>
      <c r="N15" s="55">
        <f>'Return Details'!I69</f>
        <v>0</v>
      </c>
      <c r="O15" s="55">
        <f>'Return Details'!K69</f>
        <v>0</v>
      </c>
      <c r="P15"/>
    </row>
    <row r="16" spans="2:28" ht="20.100000000000001" customHeight="1" x14ac:dyDescent="0.25">
      <c r="B16" s="66">
        <v>3</v>
      </c>
      <c r="C16" s="67" t="s">
        <v>65</v>
      </c>
      <c r="D16" s="55">
        <f>'Return Details'!E16</f>
        <v>0</v>
      </c>
      <c r="E16" s="55">
        <f>'Return Details'!G16</f>
        <v>0</v>
      </c>
      <c r="F16" s="55">
        <f>'Return Details'!I16</f>
        <v>0</v>
      </c>
      <c r="G16" s="55">
        <f>'Return Details'!K16</f>
        <v>0</v>
      </c>
      <c r="H16" s="55">
        <f>'Return Details'!E43</f>
        <v>0</v>
      </c>
      <c r="I16" s="55">
        <f>'Return Details'!G43</f>
        <v>0</v>
      </c>
      <c r="J16" s="55">
        <f>'Return Details'!I43</f>
        <v>0</v>
      </c>
      <c r="K16" s="55">
        <f>'Return Details'!K43</f>
        <v>0</v>
      </c>
      <c r="L16" s="55">
        <f>'Return Details'!E70</f>
        <v>0</v>
      </c>
      <c r="M16" s="55">
        <f>'Return Details'!G70</f>
        <v>0</v>
      </c>
      <c r="N16" s="55">
        <f>'Return Details'!I70</f>
        <v>0</v>
      </c>
      <c r="O16" s="55">
        <f>'Return Details'!K70</f>
        <v>0</v>
      </c>
      <c r="P16"/>
    </row>
    <row r="17" spans="2:16" ht="20.100000000000001" customHeight="1" x14ac:dyDescent="0.25">
      <c r="B17" s="103">
        <v>4</v>
      </c>
      <c r="C17" s="83" t="s">
        <v>24</v>
      </c>
      <c r="D17" s="104">
        <f>'Return Details'!E17</f>
        <v>0</v>
      </c>
      <c r="E17" s="104">
        <f>'Return Details'!G17</f>
        <v>0</v>
      </c>
      <c r="F17" s="104">
        <f>'Return Details'!I17</f>
        <v>0</v>
      </c>
      <c r="G17" s="104">
        <f>'Return Details'!K17</f>
        <v>0</v>
      </c>
      <c r="H17" s="104">
        <f>'Return Details'!E44</f>
        <v>0</v>
      </c>
      <c r="I17" s="104">
        <f>'Return Details'!G44</f>
        <v>0</v>
      </c>
      <c r="J17" s="104">
        <f>'Return Details'!I44</f>
        <v>0</v>
      </c>
      <c r="K17" s="104">
        <f>'Return Details'!K44</f>
        <v>0</v>
      </c>
      <c r="L17" s="104">
        <f>'Return Details'!E71</f>
        <v>0</v>
      </c>
      <c r="M17" s="104">
        <f>'Return Details'!G71</f>
        <v>0</v>
      </c>
      <c r="N17" s="104">
        <f>'Return Details'!I71</f>
        <v>0</v>
      </c>
      <c r="O17" s="104">
        <f>'Return Details'!K71</f>
        <v>0</v>
      </c>
      <c r="P17"/>
    </row>
    <row r="18" spans="2:16" ht="20.100000000000001" customHeight="1" x14ac:dyDescent="0.25">
      <c r="B18" s="66">
        <v>5</v>
      </c>
      <c r="C18" s="67" t="s">
        <v>67</v>
      </c>
      <c r="D18" s="55">
        <f>'Return Details'!E18</f>
        <v>0</v>
      </c>
      <c r="E18" s="55">
        <f>'Return Details'!G18</f>
        <v>0</v>
      </c>
      <c r="F18" s="55">
        <f>'Return Details'!I18</f>
        <v>0</v>
      </c>
      <c r="G18" s="55">
        <f>'Return Details'!K18</f>
        <v>0</v>
      </c>
      <c r="H18" s="55">
        <f>'Return Details'!E45</f>
        <v>0</v>
      </c>
      <c r="I18" s="55">
        <f>'Return Details'!G45</f>
        <v>0</v>
      </c>
      <c r="J18" s="55">
        <f>'Return Details'!I45</f>
        <v>0</v>
      </c>
      <c r="K18" s="55">
        <f>'Return Details'!K45</f>
        <v>0</v>
      </c>
      <c r="L18" s="55">
        <f>'Return Details'!E72</f>
        <v>0</v>
      </c>
      <c r="M18" s="55">
        <f>'Return Details'!G72</f>
        <v>0</v>
      </c>
      <c r="N18" s="55">
        <f>'Return Details'!I72</f>
        <v>0</v>
      </c>
      <c r="O18" s="55">
        <f>'Return Details'!K72</f>
        <v>0</v>
      </c>
      <c r="P18"/>
    </row>
    <row r="19" spans="2:16" ht="20.100000000000001" customHeight="1" x14ac:dyDescent="0.25">
      <c r="B19" s="66">
        <v>6</v>
      </c>
      <c r="C19" s="67" t="s">
        <v>68</v>
      </c>
      <c r="D19" s="56">
        <f>'Return Details'!E19</f>
        <v>0</v>
      </c>
      <c r="E19" s="56">
        <f>'Return Details'!G19</f>
        <v>0</v>
      </c>
      <c r="F19" s="56">
        <f>'Return Details'!I19</f>
        <v>0</v>
      </c>
      <c r="G19" s="56">
        <f>'Return Details'!K19</f>
        <v>0</v>
      </c>
      <c r="H19" s="56">
        <f>'Return Details'!E46</f>
        <v>0</v>
      </c>
      <c r="I19" s="56">
        <f>'Return Details'!G46</f>
        <v>0</v>
      </c>
      <c r="J19" s="56">
        <f>'Return Details'!I46</f>
        <v>0</v>
      </c>
      <c r="K19" s="56">
        <f>'Return Details'!K46</f>
        <v>0</v>
      </c>
      <c r="L19" s="56">
        <f>'Return Details'!E73</f>
        <v>0</v>
      </c>
      <c r="M19" s="56">
        <f>'Return Details'!G73</f>
        <v>0</v>
      </c>
      <c r="N19" s="56">
        <f>'Return Details'!I73</f>
        <v>0</v>
      </c>
      <c r="O19" s="56">
        <f>'Return Details'!K73</f>
        <v>0</v>
      </c>
      <c r="P19"/>
    </row>
    <row r="20" spans="2:16" ht="20.100000000000001" customHeight="1" x14ac:dyDescent="0.25">
      <c r="B20" s="66">
        <v>7</v>
      </c>
      <c r="C20" s="67" t="s">
        <v>69</v>
      </c>
      <c r="D20" s="56">
        <f>'Return Details'!E20</f>
        <v>0</v>
      </c>
      <c r="E20" s="56">
        <f>'Return Details'!G20</f>
        <v>0</v>
      </c>
      <c r="F20" s="56">
        <f>'Return Details'!I20</f>
        <v>0</v>
      </c>
      <c r="G20" s="56">
        <f>'Return Details'!K20</f>
        <v>0</v>
      </c>
      <c r="H20" s="56">
        <f>'Return Details'!E47</f>
        <v>0</v>
      </c>
      <c r="I20" s="56">
        <f>'Return Details'!G47</f>
        <v>0</v>
      </c>
      <c r="J20" s="56">
        <f>'Return Details'!I47</f>
        <v>0</v>
      </c>
      <c r="K20" s="56">
        <f>'Return Details'!K47</f>
        <v>0</v>
      </c>
      <c r="L20" s="56">
        <f>'Return Details'!E74</f>
        <v>0</v>
      </c>
      <c r="M20" s="56">
        <f>'Return Details'!G74</f>
        <v>0</v>
      </c>
      <c r="N20" s="56">
        <f>'Return Details'!I74</f>
        <v>0</v>
      </c>
      <c r="O20" s="56">
        <f>'Return Details'!K74</f>
        <v>0</v>
      </c>
      <c r="P20"/>
    </row>
    <row r="21" spans="2:16" ht="20.100000000000001" customHeight="1" x14ac:dyDescent="0.25">
      <c r="B21" s="82">
        <v>8</v>
      </c>
      <c r="C21" s="83" t="s">
        <v>28</v>
      </c>
      <c r="D21" s="105">
        <f>'Return Details'!E21</f>
        <v>0</v>
      </c>
      <c r="E21" s="105">
        <f>'Return Details'!G21</f>
        <v>0</v>
      </c>
      <c r="F21" s="105">
        <f>'Return Details'!I21</f>
        <v>0</v>
      </c>
      <c r="G21" s="105">
        <f>'Return Details'!K21</f>
        <v>0</v>
      </c>
      <c r="H21" s="105">
        <f>'Return Details'!E48</f>
        <v>0</v>
      </c>
      <c r="I21" s="105">
        <f>'Return Details'!G48</f>
        <v>0</v>
      </c>
      <c r="J21" s="105">
        <f>'Return Details'!I48</f>
        <v>0</v>
      </c>
      <c r="K21" s="105">
        <f>'Return Details'!K48</f>
        <v>0</v>
      </c>
      <c r="L21" s="105">
        <f>'Return Details'!E75</f>
        <v>0</v>
      </c>
      <c r="M21" s="105">
        <f>'Return Details'!G75</f>
        <v>0</v>
      </c>
      <c r="N21" s="105">
        <f>'Return Details'!I75</f>
        <v>0</v>
      </c>
      <c r="O21" s="105">
        <f>'Return Details'!K75</f>
        <v>0</v>
      </c>
      <c r="P21"/>
    </row>
    <row r="22" spans="2:16" ht="20.100000000000001" customHeight="1" x14ac:dyDescent="0.25">
      <c r="B22" s="66">
        <v>9</v>
      </c>
      <c r="C22" s="67" t="s">
        <v>70</v>
      </c>
      <c r="D22" s="56">
        <f>'Return Details'!D21</f>
        <v>0</v>
      </c>
      <c r="E22" s="56">
        <f>'Return Details'!F21</f>
        <v>0</v>
      </c>
      <c r="F22" s="56">
        <f>'Return Details'!H21</f>
        <v>0</v>
      </c>
      <c r="G22" s="56">
        <f>'Return Details'!J21</f>
        <v>0</v>
      </c>
      <c r="H22" s="56">
        <f>'Return Details'!D48</f>
        <v>0</v>
      </c>
      <c r="I22" s="56">
        <f>'Return Details'!F48</f>
        <v>0</v>
      </c>
      <c r="J22" s="56">
        <f>'Return Details'!H48</f>
        <v>0</v>
      </c>
      <c r="K22" s="56">
        <f>'Return Details'!J48</f>
        <v>0</v>
      </c>
      <c r="L22" s="56">
        <f>'Return Details'!D75</f>
        <v>0</v>
      </c>
      <c r="M22" s="56">
        <f>'Return Details'!F75</f>
        <v>0</v>
      </c>
      <c r="N22" s="56">
        <f>'Return Details'!H75</f>
        <v>0</v>
      </c>
      <c r="O22" s="56">
        <f>'Return Details'!J75</f>
        <v>0</v>
      </c>
      <c r="P22"/>
    </row>
    <row r="23" spans="2:16" ht="20.100000000000001" customHeight="1" x14ac:dyDescent="0.25">
      <c r="B23" s="82">
        <v>10</v>
      </c>
      <c r="C23" s="83" t="s">
        <v>71</v>
      </c>
      <c r="D23" s="105">
        <f>D21-D22</f>
        <v>0</v>
      </c>
      <c r="E23" s="105">
        <f t="shared" ref="E23:O23" si="2">E21-E22</f>
        <v>0</v>
      </c>
      <c r="F23" s="105">
        <f t="shared" si="2"/>
        <v>0</v>
      </c>
      <c r="G23" s="105">
        <f t="shared" si="2"/>
        <v>0</v>
      </c>
      <c r="H23" s="105">
        <f t="shared" si="2"/>
        <v>0</v>
      </c>
      <c r="I23" s="105">
        <f t="shared" si="2"/>
        <v>0</v>
      </c>
      <c r="J23" s="105">
        <f t="shared" si="2"/>
        <v>0</v>
      </c>
      <c r="K23" s="105">
        <f t="shared" si="2"/>
        <v>0</v>
      </c>
      <c r="L23" s="105">
        <f t="shared" si="2"/>
        <v>0</v>
      </c>
      <c r="M23" s="105">
        <f t="shared" si="2"/>
        <v>0</v>
      </c>
      <c r="N23" s="105">
        <f t="shared" si="2"/>
        <v>0</v>
      </c>
      <c r="O23" s="105">
        <f t="shared" si="2"/>
        <v>0</v>
      </c>
      <c r="P23"/>
    </row>
    <row r="24" spans="2:16" ht="20.100000000000001" customHeight="1" x14ac:dyDescent="0.25">
      <c r="B24" s="66">
        <v>11</v>
      </c>
      <c r="C24" s="67" t="s">
        <v>72</v>
      </c>
      <c r="D24" s="55">
        <f>'Return Details'!E22</f>
        <v>0</v>
      </c>
      <c r="E24" s="55">
        <f>'Return Details'!G22</f>
        <v>0</v>
      </c>
      <c r="F24" s="55">
        <f>'Return Details'!I22</f>
        <v>0</v>
      </c>
      <c r="G24" s="55">
        <f>'Return Details'!K22</f>
        <v>0</v>
      </c>
      <c r="H24" s="55">
        <f>'Return Details'!E49</f>
        <v>0</v>
      </c>
      <c r="I24" s="55">
        <f>'Return Details'!G49</f>
        <v>0</v>
      </c>
      <c r="J24" s="55">
        <f>'Return Details'!I49</f>
        <v>0</v>
      </c>
      <c r="K24" s="55">
        <f>'Return Details'!K49</f>
        <v>0</v>
      </c>
      <c r="L24" s="55">
        <f>'Return Details'!E76</f>
        <v>0</v>
      </c>
      <c r="M24" s="55">
        <f>'Return Details'!G76</f>
        <v>0</v>
      </c>
      <c r="N24" s="55">
        <f>'Return Details'!I76</f>
        <v>0</v>
      </c>
      <c r="O24" s="55">
        <f>'Return Details'!K76</f>
        <v>0</v>
      </c>
      <c r="P24"/>
    </row>
    <row r="25" spans="2:16" ht="20.100000000000001" customHeight="1" x14ac:dyDescent="0.25">
      <c r="B25" s="66">
        <v>12</v>
      </c>
      <c r="C25" s="67" t="s">
        <v>73</v>
      </c>
      <c r="D25" s="56">
        <f>'Return Details'!E23</f>
        <v>0</v>
      </c>
      <c r="E25" s="56">
        <f>'Return Details'!G23</f>
        <v>0</v>
      </c>
      <c r="F25" s="56">
        <f>'Return Details'!I23</f>
        <v>0</v>
      </c>
      <c r="G25" s="56">
        <f>'Return Details'!K23</f>
        <v>0</v>
      </c>
      <c r="H25" s="56">
        <f>'Return Details'!E50</f>
        <v>0</v>
      </c>
      <c r="I25" s="56">
        <f>'Return Details'!G50</f>
        <v>0</v>
      </c>
      <c r="J25" s="56">
        <f>'Return Details'!I50</f>
        <v>0</v>
      </c>
      <c r="K25" s="56">
        <f>'Return Details'!K50</f>
        <v>0</v>
      </c>
      <c r="L25" s="56">
        <f>'Return Details'!E77</f>
        <v>0</v>
      </c>
      <c r="M25" s="56">
        <f>'Return Details'!G77</f>
        <v>0</v>
      </c>
      <c r="N25" s="56">
        <f>'Return Details'!I77</f>
        <v>0</v>
      </c>
      <c r="O25" s="56">
        <f>'Return Details'!K77</f>
        <v>0</v>
      </c>
      <c r="P25"/>
    </row>
    <row r="26" spans="2:16" ht="20.100000000000001" customHeight="1" x14ac:dyDescent="0.25">
      <c r="B26" s="66">
        <v>13</v>
      </c>
      <c r="C26" s="84" t="s">
        <v>74</v>
      </c>
      <c r="D26" s="56">
        <f>'Return Details'!E24</f>
        <v>0</v>
      </c>
      <c r="E26" s="56">
        <f>'Return Details'!G24</f>
        <v>0</v>
      </c>
      <c r="F26" s="56">
        <f>'Return Details'!I24</f>
        <v>0</v>
      </c>
      <c r="G26" s="56">
        <f>'Return Details'!K24</f>
        <v>0</v>
      </c>
      <c r="H26" s="56">
        <f>'Return Details'!E51</f>
        <v>0</v>
      </c>
      <c r="I26" s="56">
        <f>'Return Details'!G51</f>
        <v>0</v>
      </c>
      <c r="J26" s="56">
        <f>'Return Details'!I51</f>
        <v>0</v>
      </c>
      <c r="K26" s="56">
        <f>'Return Details'!K51</f>
        <v>0</v>
      </c>
      <c r="L26" s="56">
        <f>'Return Details'!E78</f>
        <v>0</v>
      </c>
      <c r="M26" s="56">
        <f>'Return Details'!G78</f>
        <v>0</v>
      </c>
      <c r="N26" s="56">
        <f>'Return Details'!I78</f>
        <v>0</v>
      </c>
      <c r="O26" s="56">
        <f>'Return Details'!K78</f>
        <v>0</v>
      </c>
      <c r="P26"/>
    </row>
    <row r="27" spans="2:16" ht="20.100000000000001" customHeight="1" x14ac:dyDescent="0.25">
      <c r="B27" s="85">
        <v>14</v>
      </c>
      <c r="C27" s="86" t="s">
        <v>75</v>
      </c>
      <c r="D27" s="60">
        <v>0</v>
      </c>
      <c r="E27" s="60">
        <v>0</v>
      </c>
      <c r="F27" s="60">
        <v>0</v>
      </c>
      <c r="G27" s="60">
        <v>0</v>
      </c>
      <c r="H27" s="60">
        <v>0</v>
      </c>
      <c r="I27" s="60">
        <v>0</v>
      </c>
      <c r="J27" s="60">
        <v>0</v>
      </c>
      <c r="K27" s="60">
        <v>0</v>
      </c>
      <c r="L27" s="60">
        <v>0</v>
      </c>
      <c r="M27" s="60">
        <v>0</v>
      </c>
      <c r="N27" s="60">
        <v>0</v>
      </c>
      <c r="O27" s="60">
        <v>0</v>
      </c>
      <c r="P27"/>
    </row>
    <row r="28" spans="2:16" ht="20.100000000000001" customHeight="1" x14ac:dyDescent="0.25">
      <c r="B28" s="66">
        <v>15</v>
      </c>
      <c r="C28" s="67" t="s">
        <v>34</v>
      </c>
      <c r="D28" s="55">
        <f>'Return Details'!E26</f>
        <v>0</v>
      </c>
      <c r="E28" s="55">
        <f>'Return Details'!G26</f>
        <v>0</v>
      </c>
      <c r="F28" s="55">
        <f>'Return Details'!I26</f>
        <v>0</v>
      </c>
      <c r="G28" s="55">
        <f>'Return Details'!K26</f>
        <v>0</v>
      </c>
      <c r="H28" s="55">
        <f>'Return Details'!E53</f>
        <v>0</v>
      </c>
      <c r="I28" s="55">
        <f>'Return Details'!G53</f>
        <v>0</v>
      </c>
      <c r="J28" s="55">
        <f>'Return Details'!I53</f>
        <v>0</v>
      </c>
      <c r="K28" s="55">
        <f>'Return Details'!K53</f>
        <v>0</v>
      </c>
      <c r="L28" s="55">
        <f>'Return Details'!E80</f>
        <v>0</v>
      </c>
      <c r="M28" s="55">
        <f>'Return Details'!G80</f>
        <v>0</v>
      </c>
      <c r="N28" s="55">
        <f>'Return Details'!I80</f>
        <v>0</v>
      </c>
      <c r="O28" s="55">
        <f>'Return Details'!K80</f>
        <v>0</v>
      </c>
      <c r="P28"/>
    </row>
    <row r="29" spans="2:16" ht="20.100000000000001" customHeight="1" x14ac:dyDescent="0.25">
      <c r="B29" s="66">
        <v>16</v>
      </c>
      <c r="C29" s="67" t="s">
        <v>76</v>
      </c>
      <c r="D29" s="55">
        <f>'Return Details'!E27</f>
        <v>0</v>
      </c>
      <c r="E29" s="55">
        <f>'Return Details'!G27</f>
        <v>0</v>
      </c>
      <c r="F29" s="55">
        <f>'Return Details'!I27</f>
        <v>0</v>
      </c>
      <c r="G29" s="55">
        <f>'Return Details'!K27</f>
        <v>0</v>
      </c>
      <c r="H29" s="55">
        <f>'Return Details'!E54</f>
        <v>0</v>
      </c>
      <c r="I29" s="55">
        <f>'Return Details'!G54</f>
        <v>0</v>
      </c>
      <c r="J29" s="55">
        <f>'Return Details'!I54</f>
        <v>0</v>
      </c>
      <c r="K29" s="55">
        <f>'Return Details'!K54</f>
        <v>0</v>
      </c>
      <c r="L29" s="55">
        <f>'Return Details'!E81</f>
        <v>0</v>
      </c>
      <c r="M29" s="55">
        <f>'Return Details'!G81</f>
        <v>0</v>
      </c>
      <c r="N29" s="55">
        <f>'Return Details'!I81</f>
        <v>0</v>
      </c>
      <c r="O29" s="55">
        <f>'Return Details'!K81</f>
        <v>0</v>
      </c>
      <c r="P29"/>
    </row>
    <row r="30" spans="2:16" ht="20.100000000000001" customHeight="1" x14ac:dyDescent="0.25">
      <c r="B30" s="66">
        <v>17</v>
      </c>
      <c r="C30" s="67" t="s">
        <v>77</v>
      </c>
      <c r="D30" s="55">
        <f>'Return Details'!E28</f>
        <v>0</v>
      </c>
      <c r="E30" s="55">
        <f>'Return Details'!G28</f>
        <v>0</v>
      </c>
      <c r="F30" s="55">
        <f>'Return Details'!I28</f>
        <v>0</v>
      </c>
      <c r="G30" s="55">
        <f>'Return Details'!K28</f>
        <v>0</v>
      </c>
      <c r="H30" s="55">
        <f>'Return Details'!E55</f>
        <v>0</v>
      </c>
      <c r="I30" s="55">
        <f>'Return Details'!G55</f>
        <v>0</v>
      </c>
      <c r="J30" s="55">
        <f>'Return Details'!I55</f>
        <v>0</v>
      </c>
      <c r="K30" s="55">
        <f>'Return Details'!K55</f>
        <v>0</v>
      </c>
      <c r="L30" s="55">
        <f>'Return Details'!E82</f>
        <v>0</v>
      </c>
      <c r="M30" s="55">
        <f>'Return Details'!G82</f>
        <v>0</v>
      </c>
      <c r="N30" s="55">
        <f>'Return Details'!I82</f>
        <v>0</v>
      </c>
      <c r="O30" s="55">
        <f>'Return Details'!K82</f>
        <v>0</v>
      </c>
      <c r="P30"/>
    </row>
    <row r="31" spans="2:16" ht="30.75" customHeight="1" x14ac:dyDescent="0.25">
      <c r="B31" s="87">
        <v>18</v>
      </c>
      <c r="C31" s="88" t="s">
        <v>78</v>
      </c>
      <c r="D31" s="55">
        <f>'Return Details'!E29</f>
        <v>0</v>
      </c>
      <c r="E31" s="55">
        <f>'Return Details'!G29</f>
        <v>0</v>
      </c>
      <c r="F31" s="55">
        <f>'Return Details'!I29</f>
        <v>0</v>
      </c>
      <c r="G31" s="55">
        <f>'Return Details'!K29</f>
        <v>0</v>
      </c>
      <c r="H31" s="55">
        <f>'Return Details'!E56</f>
        <v>0</v>
      </c>
      <c r="I31" s="55">
        <f>'Return Details'!G56</f>
        <v>0</v>
      </c>
      <c r="J31" s="55">
        <f>'Return Details'!I56</f>
        <v>0</v>
      </c>
      <c r="K31" s="55">
        <f>'Return Details'!K56</f>
        <v>0</v>
      </c>
      <c r="L31" s="55">
        <f>'Return Details'!E83</f>
        <v>0</v>
      </c>
      <c r="M31" s="55">
        <f>'Return Details'!G83</f>
        <v>0</v>
      </c>
      <c r="N31" s="55">
        <f>'Return Details'!I83</f>
        <v>0</v>
      </c>
      <c r="O31" s="55">
        <f>'Return Details'!K83</f>
        <v>0</v>
      </c>
      <c r="P31"/>
    </row>
    <row r="32" spans="2:16" ht="20.100000000000001" customHeight="1" x14ac:dyDescent="0.25">
      <c r="B32" s="158">
        <v>19</v>
      </c>
      <c r="C32" s="159" t="s">
        <v>79</v>
      </c>
      <c r="D32" s="55">
        <f>'Return Details'!E30</f>
        <v>0</v>
      </c>
      <c r="E32" s="55">
        <f>'Return Details'!G30</f>
        <v>0</v>
      </c>
      <c r="F32" s="55">
        <f>'Return Details'!I30</f>
        <v>0</v>
      </c>
      <c r="G32" s="55">
        <f>'Return Details'!K30</f>
        <v>0</v>
      </c>
      <c r="H32" s="55">
        <f>'Return Details'!E57</f>
        <v>0</v>
      </c>
      <c r="I32" s="55">
        <f>'Return Details'!G57</f>
        <v>0</v>
      </c>
      <c r="J32" s="55">
        <f>'Return Details'!I57</f>
        <v>0</v>
      </c>
      <c r="K32" s="55">
        <f>'Return Details'!K57</f>
        <v>0</v>
      </c>
      <c r="L32" s="55">
        <f>'Return Details'!E84</f>
        <v>0</v>
      </c>
      <c r="M32" s="55">
        <f>'Return Details'!G84</f>
        <v>0</v>
      </c>
      <c r="N32" s="55">
        <f>'Return Details'!I84</f>
        <v>0</v>
      </c>
      <c r="O32" s="55">
        <f>'Return Details'!K84</f>
        <v>0</v>
      </c>
      <c r="P32"/>
    </row>
    <row r="33" spans="2:28" ht="20.100000000000001" customHeight="1" x14ac:dyDescent="0.25">
      <c r="B33" s="161"/>
      <c r="C33" s="63" t="s">
        <v>80</v>
      </c>
      <c r="D33" s="63"/>
      <c r="E33" s="58"/>
      <c r="F33" s="58"/>
      <c r="G33" s="58"/>
      <c r="H33" s="58"/>
      <c r="I33" s="58"/>
      <c r="J33" s="58"/>
      <c r="K33" s="58"/>
      <c r="L33" s="58"/>
      <c r="M33" s="58"/>
      <c r="N33" s="58"/>
      <c r="O33" s="58"/>
      <c r="P33"/>
    </row>
    <row r="34" spans="2:28" ht="20.100000000000001" customHeight="1" x14ac:dyDescent="0.25">
      <c r="B34" s="160">
        <v>20</v>
      </c>
      <c r="C34" s="90" t="s">
        <v>81</v>
      </c>
      <c r="D34" s="57">
        <f>'Return Details'!E32</f>
        <v>0</v>
      </c>
      <c r="E34" s="57">
        <f>'Return Details'!G32</f>
        <v>0</v>
      </c>
      <c r="F34" s="57">
        <f>'Return Details'!I32</f>
        <v>0</v>
      </c>
      <c r="G34" s="57">
        <f>'Return Details'!K32</f>
        <v>0</v>
      </c>
      <c r="H34" s="57">
        <f>'Return Details'!E59</f>
        <v>0</v>
      </c>
      <c r="I34" s="57">
        <f>'Return Details'!G59</f>
        <v>0</v>
      </c>
      <c r="J34" s="57">
        <f>'Return Details'!I59</f>
        <v>0</v>
      </c>
      <c r="K34" s="57">
        <f>'Return Details'!K59</f>
        <v>0</v>
      </c>
      <c r="L34" s="57">
        <f>'Return Details'!E86</f>
        <v>0</v>
      </c>
      <c r="M34" s="57">
        <f>'Return Details'!G86</f>
        <v>0</v>
      </c>
      <c r="N34" s="57">
        <f>'Return Details'!I86</f>
        <v>0</v>
      </c>
      <c r="O34" s="57">
        <f>'Return Details'!K86</f>
        <v>0</v>
      </c>
      <c r="P34"/>
    </row>
    <row r="35" spans="2:28" ht="20.100000000000001" customHeight="1" x14ac:dyDescent="0.25">
      <c r="B35" s="89">
        <v>21</v>
      </c>
      <c r="C35" s="90" t="s">
        <v>82</v>
      </c>
      <c r="D35" s="57">
        <f>'Return Details'!D32</f>
        <v>0</v>
      </c>
      <c r="E35" s="57">
        <f>'Return Details'!F32</f>
        <v>0</v>
      </c>
      <c r="F35" s="57">
        <f>'Return Details'!H32</f>
        <v>0</v>
      </c>
      <c r="G35" s="57">
        <f>'Return Details'!J32</f>
        <v>0</v>
      </c>
      <c r="H35" s="57">
        <f>'Return Details'!D59</f>
        <v>0</v>
      </c>
      <c r="I35" s="57">
        <f>'Return Details'!F59</f>
        <v>0</v>
      </c>
      <c r="J35" s="57">
        <f>'Return Details'!H59</f>
        <v>0</v>
      </c>
      <c r="K35" s="57">
        <f>'Return Details'!J59</f>
        <v>0</v>
      </c>
      <c r="L35" s="57">
        <f>'Return Details'!D86</f>
        <v>0</v>
      </c>
      <c r="M35" s="57">
        <f>'Return Details'!F86</f>
        <v>0</v>
      </c>
      <c r="N35" s="57">
        <f>'Return Details'!H86</f>
        <v>0</v>
      </c>
      <c r="O35" s="57">
        <f>'Return Details'!J86</f>
        <v>0</v>
      </c>
      <c r="P35"/>
    </row>
    <row r="36" spans="2:28" ht="20.100000000000001" customHeight="1" x14ac:dyDescent="0.25">
      <c r="B36" s="89">
        <v>22</v>
      </c>
      <c r="C36" s="90" t="s">
        <v>83</v>
      </c>
      <c r="D36" s="57">
        <f>D34-D35</f>
        <v>0</v>
      </c>
      <c r="E36" s="57">
        <f t="shared" ref="E36:O36" si="3">E34-E35</f>
        <v>0</v>
      </c>
      <c r="F36" s="57">
        <f t="shared" si="3"/>
        <v>0</v>
      </c>
      <c r="G36" s="57">
        <f t="shared" si="3"/>
        <v>0</v>
      </c>
      <c r="H36" s="57">
        <f t="shared" si="3"/>
        <v>0</v>
      </c>
      <c r="I36" s="57">
        <f t="shared" si="3"/>
        <v>0</v>
      </c>
      <c r="J36" s="57">
        <f t="shared" si="3"/>
        <v>0</v>
      </c>
      <c r="K36" s="57">
        <f t="shared" si="3"/>
        <v>0</v>
      </c>
      <c r="L36" s="57">
        <f t="shared" si="3"/>
        <v>0</v>
      </c>
      <c r="M36" s="57">
        <f t="shared" si="3"/>
        <v>0</v>
      </c>
      <c r="N36" s="57">
        <f t="shared" si="3"/>
        <v>0</v>
      </c>
      <c r="O36" s="57">
        <f t="shared" si="3"/>
        <v>0</v>
      </c>
      <c r="P36"/>
    </row>
    <row r="37" spans="2:28" ht="20.100000000000001" customHeight="1" x14ac:dyDescent="0.25">
      <c r="B37" s="89">
        <v>23</v>
      </c>
      <c r="C37" s="90" t="s">
        <v>84</v>
      </c>
      <c r="D37" s="64">
        <f>D23</f>
        <v>0</v>
      </c>
      <c r="E37" s="64">
        <f t="shared" ref="E37:O37" si="4">E23</f>
        <v>0</v>
      </c>
      <c r="F37" s="64">
        <f t="shared" si="4"/>
        <v>0</v>
      </c>
      <c r="G37" s="64">
        <f t="shared" si="4"/>
        <v>0</v>
      </c>
      <c r="H37" s="64">
        <f t="shared" si="4"/>
        <v>0</v>
      </c>
      <c r="I37" s="64">
        <f t="shared" si="4"/>
        <v>0</v>
      </c>
      <c r="J37" s="64">
        <f t="shared" si="4"/>
        <v>0</v>
      </c>
      <c r="K37" s="64">
        <f t="shared" si="4"/>
        <v>0</v>
      </c>
      <c r="L37" s="64">
        <f t="shared" si="4"/>
        <v>0</v>
      </c>
      <c r="M37" s="64">
        <f t="shared" si="4"/>
        <v>0</v>
      </c>
      <c r="N37" s="64">
        <f t="shared" si="4"/>
        <v>0</v>
      </c>
      <c r="O37" s="64">
        <f t="shared" si="4"/>
        <v>0</v>
      </c>
      <c r="P37"/>
    </row>
    <row r="38" spans="2:28" ht="20.100000000000001" customHeight="1" x14ac:dyDescent="0.25">
      <c r="B38" s="89">
        <v>24</v>
      </c>
      <c r="C38" s="90" t="s">
        <v>85</v>
      </c>
      <c r="D38" s="64">
        <f>D36+D37</f>
        <v>0</v>
      </c>
      <c r="E38" s="64">
        <f>E36+E37</f>
        <v>0</v>
      </c>
      <c r="F38" s="64">
        <f t="shared" ref="F38:O38" si="5">F36+F37</f>
        <v>0</v>
      </c>
      <c r="G38" s="64">
        <f t="shared" si="5"/>
        <v>0</v>
      </c>
      <c r="H38" s="64">
        <f t="shared" si="5"/>
        <v>0</v>
      </c>
      <c r="I38" s="64">
        <f t="shared" si="5"/>
        <v>0</v>
      </c>
      <c r="J38" s="64">
        <f t="shared" si="5"/>
        <v>0</v>
      </c>
      <c r="K38" s="64">
        <f t="shared" si="5"/>
        <v>0</v>
      </c>
      <c r="L38" s="64">
        <f t="shared" si="5"/>
        <v>0</v>
      </c>
      <c r="M38" s="64">
        <f t="shared" si="5"/>
        <v>0</v>
      </c>
      <c r="N38" s="64">
        <f t="shared" si="5"/>
        <v>0</v>
      </c>
      <c r="O38" s="64">
        <f t="shared" si="5"/>
        <v>0</v>
      </c>
      <c r="P38"/>
    </row>
    <row r="39" spans="2:28" ht="20.100000000000001" customHeight="1" x14ac:dyDescent="0.25">
      <c r="B39" s="89">
        <v>25</v>
      </c>
      <c r="C39" s="90" t="s">
        <v>86</v>
      </c>
      <c r="D39" s="64">
        <f>D21+D34</f>
        <v>0</v>
      </c>
      <c r="E39" s="64">
        <f t="shared" ref="E39:O39" si="6">E21+E34</f>
        <v>0</v>
      </c>
      <c r="F39" s="64">
        <f t="shared" si="6"/>
        <v>0</v>
      </c>
      <c r="G39" s="64">
        <f t="shared" si="6"/>
        <v>0</v>
      </c>
      <c r="H39" s="64">
        <f t="shared" si="6"/>
        <v>0</v>
      </c>
      <c r="I39" s="64">
        <f t="shared" si="6"/>
        <v>0</v>
      </c>
      <c r="J39" s="64">
        <f t="shared" si="6"/>
        <v>0</v>
      </c>
      <c r="K39" s="64">
        <f t="shared" si="6"/>
        <v>0</v>
      </c>
      <c r="L39" s="64">
        <f t="shared" si="6"/>
        <v>0</v>
      </c>
      <c r="M39" s="64">
        <f t="shared" si="6"/>
        <v>0</v>
      </c>
      <c r="N39" s="64">
        <f t="shared" si="6"/>
        <v>0</v>
      </c>
      <c r="O39" s="64">
        <f t="shared" si="6"/>
        <v>0</v>
      </c>
      <c r="P39"/>
    </row>
    <row r="40" spans="2:28" ht="20.100000000000001" customHeight="1" x14ac:dyDescent="0.25">
      <c r="B40" s="89">
        <v>26</v>
      </c>
      <c r="C40" s="90" t="s">
        <v>87</v>
      </c>
      <c r="D40" s="58">
        <f>'Return Details'!E34</f>
        <v>0</v>
      </c>
      <c r="E40" s="58">
        <f>'Return Details'!G34</f>
        <v>0</v>
      </c>
      <c r="F40" s="58">
        <f>'Return Details'!I34</f>
        <v>0</v>
      </c>
      <c r="G40" s="58">
        <f>'Return Details'!K34</f>
        <v>0</v>
      </c>
      <c r="H40" s="58">
        <f>'Return Details'!E61</f>
        <v>0</v>
      </c>
      <c r="I40" s="58">
        <f>'Return Details'!G61</f>
        <v>0</v>
      </c>
      <c r="J40" s="58">
        <f>'Return Details'!I61</f>
        <v>0</v>
      </c>
      <c r="K40" s="58">
        <f>'Return Details'!K61</f>
        <v>0</v>
      </c>
      <c r="L40" s="58">
        <f>'Return Details'!E88</f>
        <v>0</v>
      </c>
      <c r="M40" s="58">
        <f>'Return Details'!G88</f>
        <v>0</v>
      </c>
      <c r="N40" s="58">
        <f>'Return Details'!I88</f>
        <v>0</v>
      </c>
      <c r="O40" s="58">
        <f>'Return Details'!K88</f>
        <v>0</v>
      </c>
      <c r="P40"/>
    </row>
    <row r="41" spans="2:28" ht="15" x14ac:dyDescent="0.25">
      <c r="P41"/>
    </row>
    <row r="42" spans="2:28" ht="15" x14ac:dyDescent="0.25">
      <c r="B42" s="4">
        <v>13</v>
      </c>
      <c r="P42"/>
    </row>
    <row r="43" spans="2:28" ht="15" x14ac:dyDescent="0.25">
      <c r="B43" s="174" t="s">
        <v>17</v>
      </c>
      <c r="C43" s="81" t="s">
        <v>88</v>
      </c>
      <c r="D43" s="4">
        <v>13</v>
      </c>
      <c r="E43" s="4">
        <v>14</v>
      </c>
      <c r="F43" s="4">
        <v>15</v>
      </c>
      <c r="G43" s="4">
        <v>16</v>
      </c>
      <c r="H43" s="4">
        <v>17</v>
      </c>
      <c r="I43" s="4">
        <v>18</v>
      </c>
      <c r="J43" s="4">
        <v>19</v>
      </c>
      <c r="K43" s="4">
        <v>20</v>
      </c>
      <c r="L43" s="4">
        <v>21</v>
      </c>
      <c r="M43" s="4">
        <v>22</v>
      </c>
      <c r="N43" s="4">
        <v>23</v>
      </c>
      <c r="O43" s="4">
        <v>24</v>
      </c>
      <c r="P43"/>
      <c r="Q43" s="4" t="s">
        <v>60</v>
      </c>
    </row>
    <row r="44" spans="2:28" ht="20.100000000000001" customHeight="1" x14ac:dyDescent="0.25">
      <c r="B44" s="195"/>
      <c r="C44" s="93" t="s">
        <v>61</v>
      </c>
      <c r="D44" s="92" t="str">
        <f>LEFT('Return Details'!D93,11)</f>
        <v>00 Jan 1900</v>
      </c>
      <c r="E44" s="92" t="str">
        <f>LEFT('Return Details'!F93,11)</f>
        <v>00 Jan 1900</v>
      </c>
      <c r="F44" s="92" t="str">
        <f>LEFT('Return Details'!H93,11)</f>
        <v>00 Jan 1900</v>
      </c>
      <c r="G44" s="92" t="str">
        <f>LEFT('Return Details'!J93,11)</f>
        <v>00 Jan 1900</v>
      </c>
      <c r="H44" s="92" t="str">
        <f>LEFT('Return Details'!D120,11)</f>
        <v>00 Jan 1900</v>
      </c>
      <c r="I44" s="92" t="str">
        <f>LEFT('Return Details'!F120,11)</f>
        <v>00 Jan 1900</v>
      </c>
      <c r="J44" s="92" t="str">
        <f>LEFT('Return Details'!H120,11)</f>
        <v>00 Jan 1900</v>
      </c>
      <c r="K44" s="92" t="str">
        <f>LEFT('Return Details'!J120,11)</f>
        <v>00 Jan 1900</v>
      </c>
      <c r="L44" s="92" t="str">
        <f>LEFT('Return Details'!D147,11)</f>
        <v>00 Jan 1900</v>
      </c>
      <c r="M44" s="92" t="str">
        <f>LEFT('Return Details'!F147,11)</f>
        <v>00 Jan 1900</v>
      </c>
      <c r="N44" s="92" t="str">
        <f>LEFT('Return Details'!H147,11)</f>
        <v>00 Jan 1900</v>
      </c>
      <c r="O44" s="92" t="str">
        <f>LEFT('Return Details'!J147,11)</f>
        <v>00 Jan 1900</v>
      </c>
      <c r="P44"/>
      <c r="Q44" s="4" t="e">
        <f t="shared" ref="Q44:AB44" ca="1" si="7">IF(AND(YEAR(EDATE(D45,60))=YEAR(NOW()),MONTH(EDATE(D45,60))=MONTH(NOW())),1,IF(NOW()&lt;EDATE(D45,60),1,0))</f>
        <v>#VALUE!</v>
      </c>
      <c r="R44" s="4" t="e">
        <f t="shared" ca="1" si="7"/>
        <v>#VALUE!</v>
      </c>
      <c r="S44" s="4" t="e">
        <f t="shared" ca="1" si="7"/>
        <v>#VALUE!</v>
      </c>
      <c r="T44" s="4" t="e">
        <f t="shared" ca="1" si="7"/>
        <v>#VALUE!</v>
      </c>
      <c r="U44" s="4" t="e">
        <f t="shared" ca="1" si="7"/>
        <v>#VALUE!</v>
      </c>
      <c r="V44" s="4" t="e">
        <f t="shared" ca="1" si="7"/>
        <v>#VALUE!</v>
      </c>
      <c r="W44" s="4" t="e">
        <f t="shared" ca="1" si="7"/>
        <v>#VALUE!</v>
      </c>
      <c r="X44" s="4" t="e">
        <f t="shared" ca="1" si="7"/>
        <v>#VALUE!</v>
      </c>
      <c r="Y44" s="4" t="e">
        <f t="shared" ca="1" si="7"/>
        <v>#VALUE!</v>
      </c>
      <c r="Z44" s="4" t="e">
        <f t="shared" ca="1" si="7"/>
        <v>#VALUE!</v>
      </c>
      <c r="AA44" s="4" t="e">
        <f t="shared" ca="1" si="7"/>
        <v>#VALUE!</v>
      </c>
      <c r="AB44" s="4" t="e">
        <f t="shared" ca="1" si="7"/>
        <v>#VALUE!</v>
      </c>
    </row>
    <row r="45" spans="2:28" ht="20.100000000000001" customHeight="1" x14ac:dyDescent="0.25">
      <c r="B45" s="175"/>
      <c r="C45" s="93" t="s">
        <v>62</v>
      </c>
      <c r="D45" s="92" t="str">
        <f>RIGHT('Return Details'!D93,11)</f>
        <v>00 Jan 1900</v>
      </c>
      <c r="E45" s="92" t="str">
        <f>RIGHT('Return Details'!F93,11)</f>
        <v>00 Jan 1900</v>
      </c>
      <c r="F45" s="92" t="str">
        <f>RIGHT('Return Details'!H93,11)</f>
        <v>00 Jan 1900</v>
      </c>
      <c r="G45" s="92" t="str">
        <f>RIGHT('Return Details'!J93,11)</f>
        <v>00 Jan 1900</v>
      </c>
      <c r="H45" s="92" t="str">
        <f>RIGHT('Return Details'!D120,11)</f>
        <v>00 Jan 1900</v>
      </c>
      <c r="I45" s="92" t="str">
        <f>RIGHT('Return Details'!F120,11)</f>
        <v>00 Jan 1900</v>
      </c>
      <c r="J45" s="92" t="str">
        <f>RIGHT('Return Details'!H120,11)</f>
        <v>00 Jan 1900</v>
      </c>
      <c r="K45" s="92" t="str">
        <f>RIGHT('Return Details'!J120,11)</f>
        <v>00 Jan 1900</v>
      </c>
      <c r="L45" s="92" t="str">
        <f>RIGHT('Return Details'!D147,11)</f>
        <v>00 Jan 1900</v>
      </c>
      <c r="M45" s="92" t="str">
        <f>RIGHT('Return Details'!F147,11)</f>
        <v>00 Jan 1900</v>
      </c>
      <c r="N45" s="92" t="str">
        <f>RIGHT('Return Details'!H147,11)</f>
        <v>00 Jan 1900</v>
      </c>
      <c r="O45" s="92" t="str">
        <f>RIGHT('Return Details'!J147,11)</f>
        <v>00 Jan 1900</v>
      </c>
      <c r="P45"/>
      <c r="Q45" s="4">
        <f t="shared" ref="Q45:AB45" ca="1" si="8">IFERROR(Q44,0)</f>
        <v>0</v>
      </c>
      <c r="R45" s="4">
        <f t="shared" ca="1" si="8"/>
        <v>0</v>
      </c>
      <c r="S45" s="4">
        <f t="shared" ca="1" si="8"/>
        <v>0</v>
      </c>
      <c r="T45" s="4">
        <f t="shared" ca="1" si="8"/>
        <v>0</v>
      </c>
      <c r="U45" s="4">
        <f t="shared" ca="1" si="8"/>
        <v>0</v>
      </c>
      <c r="V45" s="4">
        <f t="shared" ca="1" si="8"/>
        <v>0</v>
      </c>
      <c r="W45" s="4">
        <f t="shared" ca="1" si="8"/>
        <v>0</v>
      </c>
      <c r="X45" s="4">
        <f t="shared" ca="1" si="8"/>
        <v>0</v>
      </c>
      <c r="Y45" s="4">
        <f t="shared" ca="1" si="8"/>
        <v>0</v>
      </c>
      <c r="Z45" s="4">
        <f t="shared" ca="1" si="8"/>
        <v>0</v>
      </c>
      <c r="AA45" s="4">
        <f t="shared" ca="1" si="8"/>
        <v>0</v>
      </c>
      <c r="AB45" s="4">
        <f t="shared" ca="1" si="8"/>
        <v>0</v>
      </c>
    </row>
    <row r="46" spans="2:28" ht="20.100000000000001" customHeight="1" x14ac:dyDescent="0.25">
      <c r="B46" s="66">
        <v>1</v>
      </c>
      <c r="C46" s="67" t="s">
        <v>63</v>
      </c>
      <c r="D46" s="55">
        <f>'Return Details'!E95</f>
        <v>0</v>
      </c>
      <c r="E46" s="55">
        <f>'Return Details'!G95</f>
        <v>0</v>
      </c>
      <c r="F46" s="55">
        <f>'Return Details'!I95</f>
        <v>0</v>
      </c>
      <c r="G46" s="55">
        <f>'Return Details'!K95</f>
        <v>0</v>
      </c>
      <c r="H46" s="55">
        <f>'Return Details'!E122</f>
        <v>0</v>
      </c>
      <c r="I46" s="55">
        <f>'Return Details'!G122</f>
        <v>0</v>
      </c>
      <c r="J46" s="55">
        <f>'Return Details'!I122</f>
        <v>0</v>
      </c>
      <c r="K46" s="55">
        <f>'Return Details'!K122</f>
        <v>0</v>
      </c>
      <c r="L46" s="55">
        <f>'Return Details'!E149</f>
        <v>0</v>
      </c>
      <c r="M46" s="55">
        <f>'Return Details'!G149</f>
        <v>0</v>
      </c>
      <c r="N46" s="55">
        <f>'Return Details'!I149</f>
        <v>0</v>
      </c>
      <c r="O46" s="55">
        <f>'Return Details'!K149</f>
        <v>0</v>
      </c>
      <c r="P46"/>
    </row>
    <row r="47" spans="2:28" ht="20.100000000000001" customHeight="1" x14ac:dyDescent="0.25">
      <c r="B47" s="66">
        <v>2</v>
      </c>
      <c r="C47" s="67" t="s">
        <v>64</v>
      </c>
      <c r="D47" s="55">
        <f>'Return Details'!E96</f>
        <v>0</v>
      </c>
      <c r="E47" s="55">
        <f>'Return Details'!G96</f>
        <v>0</v>
      </c>
      <c r="F47" s="55">
        <f>'Return Details'!I96</f>
        <v>0</v>
      </c>
      <c r="G47" s="55">
        <f>'Return Details'!K96</f>
        <v>0</v>
      </c>
      <c r="H47" s="55">
        <f>'Return Details'!E123</f>
        <v>0</v>
      </c>
      <c r="I47" s="55">
        <f>'Return Details'!G123</f>
        <v>0</v>
      </c>
      <c r="J47" s="55">
        <f>'Return Details'!I123</f>
        <v>0</v>
      </c>
      <c r="K47" s="55">
        <f>'Return Details'!K123</f>
        <v>0</v>
      </c>
      <c r="L47" s="55">
        <f>'Return Details'!E150</f>
        <v>0</v>
      </c>
      <c r="M47" s="55">
        <f>'Return Details'!G150</f>
        <v>0</v>
      </c>
      <c r="N47" s="55">
        <f>'Return Details'!I150</f>
        <v>0</v>
      </c>
      <c r="O47" s="55">
        <f>'Return Details'!K150</f>
        <v>0</v>
      </c>
      <c r="P47"/>
    </row>
    <row r="48" spans="2:28" ht="20.100000000000001" customHeight="1" x14ac:dyDescent="0.25">
      <c r="B48" s="66">
        <v>3</v>
      </c>
      <c r="C48" s="67" t="s">
        <v>65</v>
      </c>
      <c r="D48" s="55">
        <f>'Return Details'!E97</f>
        <v>0</v>
      </c>
      <c r="E48" s="55">
        <f>'Return Details'!G97</f>
        <v>0</v>
      </c>
      <c r="F48" s="55">
        <f>'Return Details'!I97</f>
        <v>0</v>
      </c>
      <c r="G48" s="55">
        <f>'Return Details'!K97</f>
        <v>0</v>
      </c>
      <c r="H48" s="55">
        <f>'Return Details'!E124</f>
        <v>0</v>
      </c>
      <c r="I48" s="55">
        <f>'Return Details'!G124</f>
        <v>0</v>
      </c>
      <c r="J48" s="55">
        <f>'Return Details'!I124</f>
        <v>0</v>
      </c>
      <c r="K48" s="55">
        <f>'Return Details'!K124</f>
        <v>0</v>
      </c>
      <c r="L48" s="55">
        <f>'Return Details'!E151</f>
        <v>0</v>
      </c>
      <c r="M48" s="55">
        <f>'Return Details'!G151</f>
        <v>0</v>
      </c>
      <c r="N48" s="55">
        <f>'Return Details'!I151</f>
        <v>0</v>
      </c>
      <c r="O48" s="55">
        <f>'Return Details'!K151</f>
        <v>0</v>
      </c>
      <c r="P48"/>
    </row>
    <row r="49" spans="2:16" ht="20.100000000000001" customHeight="1" x14ac:dyDescent="0.25">
      <c r="B49" s="66">
        <v>4</v>
      </c>
      <c r="C49" s="67" t="s">
        <v>66</v>
      </c>
      <c r="D49" s="55">
        <f>'Return Details'!E98</f>
        <v>0</v>
      </c>
      <c r="E49" s="55">
        <f>'Return Details'!G98</f>
        <v>0</v>
      </c>
      <c r="F49" s="55">
        <f>'Return Details'!I98</f>
        <v>0</v>
      </c>
      <c r="G49" s="55">
        <f>'Return Details'!K98</f>
        <v>0</v>
      </c>
      <c r="H49" s="55">
        <f>'Return Details'!E125</f>
        <v>0</v>
      </c>
      <c r="I49" s="55">
        <f>'Return Details'!G125</f>
        <v>0</v>
      </c>
      <c r="J49" s="55">
        <f>'Return Details'!I125</f>
        <v>0</v>
      </c>
      <c r="K49" s="55">
        <f>'Return Details'!K125</f>
        <v>0</v>
      </c>
      <c r="L49" s="55">
        <f>'Return Details'!E152</f>
        <v>0</v>
      </c>
      <c r="M49" s="55">
        <f>'Return Details'!G152</f>
        <v>0</v>
      </c>
      <c r="N49" s="55">
        <f>'Return Details'!I152</f>
        <v>0</v>
      </c>
      <c r="O49" s="55">
        <f>'Return Details'!K152</f>
        <v>0</v>
      </c>
      <c r="P49"/>
    </row>
    <row r="50" spans="2:16" ht="20.100000000000001" customHeight="1" x14ac:dyDescent="0.25">
      <c r="B50" s="66">
        <v>5</v>
      </c>
      <c r="C50" s="67" t="s">
        <v>67</v>
      </c>
      <c r="D50" s="55">
        <f>'Return Details'!E99</f>
        <v>0</v>
      </c>
      <c r="E50" s="55">
        <f>'Return Details'!G99</f>
        <v>0</v>
      </c>
      <c r="F50" s="55">
        <f>'Return Details'!I99</f>
        <v>0</v>
      </c>
      <c r="G50" s="55">
        <f>'Return Details'!K99</f>
        <v>0</v>
      </c>
      <c r="H50" s="55">
        <f>'Return Details'!E126</f>
        <v>0</v>
      </c>
      <c r="I50" s="55">
        <f>'Return Details'!G126</f>
        <v>0</v>
      </c>
      <c r="J50" s="55">
        <f>'Return Details'!I126</f>
        <v>0</v>
      </c>
      <c r="K50" s="55">
        <f>'Return Details'!K126</f>
        <v>0</v>
      </c>
      <c r="L50" s="55">
        <f>'Return Details'!E153</f>
        <v>0</v>
      </c>
      <c r="M50" s="55">
        <f>'Return Details'!G153</f>
        <v>0</v>
      </c>
      <c r="N50" s="55">
        <f>'Return Details'!I153</f>
        <v>0</v>
      </c>
      <c r="O50" s="55">
        <f>'Return Details'!K153</f>
        <v>0</v>
      </c>
      <c r="P50"/>
    </row>
    <row r="51" spans="2:16" ht="20.100000000000001" customHeight="1" x14ac:dyDescent="0.25">
      <c r="B51" s="66">
        <v>6</v>
      </c>
      <c r="C51" s="67" t="s">
        <v>68</v>
      </c>
      <c r="D51" s="56">
        <f>'Return Details'!E100</f>
        <v>0</v>
      </c>
      <c r="E51" s="56">
        <f>'Return Details'!G100</f>
        <v>0</v>
      </c>
      <c r="F51" s="56">
        <f>'Return Details'!I100</f>
        <v>0</v>
      </c>
      <c r="G51" s="56">
        <f>'Return Details'!K100</f>
        <v>0</v>
      </c>
      <c r="H51" s="56">
        <f>'Return Details'!E127</f>
        <v>0</v>
      </c>
      <c r="I51" s="56">
        <f>'Return Details'!G127</f>
        <v>0</v>
      </c>
      <c r="J51" s="56">
        <f>'Return Details'!I127</f>
        <v>0</v>
      </c>
      <c r="K51" s="56">
        <f>'Return Details'!K127</f>
        <v>0</v>
      </c>
      <c r="L51" s="56">
        <f>'Return Details'!E154</f>
        <v>0</v>
      </c>
      <c r="M51" s="56">
        <f>'Return Details'!G154</f>
        <v>0</v>
      </c>
      <c r="N51" s="56">
        <f>'Return Details'!I154</f>
        <v>0</v>
      </c>
      <c r="O51" s="56">
        <f>'Return Details'!K154</f>
        <v>0</v>
      </c>
      <c r="P51"/>
    </row>
    <row r="52" spans="2:16" ht="20.100000000000001" customHeight="1" x14ac:dyDescent="0.25">
      <c r="B52" s="66">
        <v>7</v>
      </c>
      <c r="C52" s="67" t="s">
        <v>69</v>
      </c>
      <c r="D52" s="56">
        <f>'Return Details'!E101</f>
        <v>0</v>
      </c>
      <c r="E52" s="56">
        <f>'Return Details'!G101</f>
        <v>0</v>
      </c>
      <c r="F52" s="56">
        <f>'Return Details'!I101</f>
        <v>0</v>
      </c>
      <c r="G52" s="56">
        <f>'Return Details'!K101</f>
        <v>0</v>
      </c>
      <c r="H52" s="56">
        <f>'Return Details'!E128</f>
        <v>0</v>
      </c>
      <c r="I52" s="56">
        <f>'Return Details'!G128</f>
        <v>0</v>
      </c>
      <c r="J52" s="56">
        <f>'Return Details'!I128</f>
        <v>0</v>
      </c>
      <c r="K52" s="56">
        <f>'Return Details'!K128</f>
        <v>0</v>
      </c>
      <c r="L52" s="56">
        <f>'Return Details'!E155</f>
        <v>0</v>
      </c>
      <c r="M52" s="56">
        <f>'Return Details'!G155</f>
        <v>0</v>
      </c>
      <c r="N52" s="56">
        <f>'Return Details'!I155</f>
        <v>0</v>
      </c>
      <c r="O52" s="56">
        <f>'Return Details'!K155</f>
        <v>0</v>
      </c>
      <c r="P52"/>
    </row>
    <row r="53" spans="2:16" ht="20.100000000000001" customHeight="1" x14ac:dyDescent="0.25">
      <c r="B53" s="82">
        <v>8</v>
      </c>
      <c r="C53" s="83" t="s">
        <v>28</v>
      </c>
      <c r="D53" s="59">
        <f>'Return Details'!E102</f>
        <v>0</v>
      </c>
      <c r="E53" s="59">
        <f>'Return Details'!G102</f>
        <v>0</v>
      </c>
      <c r="F53" s="59">
        <f>'Return Details'!I102</f>
        <v>0</v>
      </c>
      <c r="G53" s="59">
        <f>'Return Details'!K102</f>
        <v>0</v>
      </c>
      <c r="H53" s="59">
        <f>'Return Details'!E129</f>
        <v>0</v>
      </c>
      <c r="I53" s="59">
        <f>'Return Details'!G129</f>
        <v>0</v>
      </c>
      <c r="J53" s="59">
        <f>'Return Details'!I129</f>
        <v>0</v>
      </c>
      <c r="K53" s="59">
        <f>'Return Details'!K129</f>
        <v>0</v>
      </c>
      <c r="L53" s="59">
        <f>'Return Details'!E156</f>
        <v>0</v>
      </c>
      <c r="M53" s="59">
        <f>'Return Details'!G156</f>
        <v>0</v>
      </c>
      <c r="N53" s="59">
        <f>'Return Details'!I156</f>
        <v>0</v>
      </c>
      <c r="O53" s="59">
        <f>'Return Details'!K156</f>
        <v>0</v>
      </c>
      <c r="P53"/>
    </row>
    <row r="54" spans="2:16" ht="20.100000000000001" customHeight="1" x14ac:dyDescent="0.25">
      <c r="B54" s="66">
        <v>9</v>
      </c>
      <c r="C54" s="67" t="s">
        <v>70</v>
      </c>
      <c r="D54" s="56">
        <f>'Return Details'!D102</f>
        <v>0</v>
      </c>
      <c r="E54" s="56">
        <f>'Return Details'!F102</f>
        <v>0</v>
      </c>
      <c r="F54" s="56">
        <f>'Return Details'!H102</f>
        <v>0</v>
      </c>
      <c r="G54" s="56">
        <f>'Return Details'!J102</f>
        <v>0</v>
      </c>
      <c r="H54" s="56">
        <f>'Return Details'!D129</f>
        <v>0</v>
      </c>
      <c r="I54" s="56">
        <f>'Return Details'!F129</f>
        <v>0</v>
      </c>
      <c r="J54" s="56">
        <f>'Return Details'!H129</f>
        <v>0</v>
      </c>
      <c r="K54" s="56">
        <f>'Return Details'!J129</f>
        <v>0</v>
      </c>
      <c r="L54" s="56">
        <f>'Return Details'!D156</f>
        <v>0</v>
      </c>
      <c r="M54" s="56">
        <f>'Return Details'!F156</f>
        <v>0</v>
      </c>
      <c r="N54" s="56">
        <f>'Return Details'!H156</f>
        <v>0</v>
      </c>
      <c r="O54" s="56">
        <f>'Return Details'!J156</f>
        <v>0</v>
      </c>
      <c r="P54"/>
    </row>
    <row r="55" spans="2:16" ht="20.100000000000001" customHeight="1" x14ac:dyDescent="0.25">
      <c r="B55" s="82">
        <v>10</v>
      </c>
      <c r="C55" s="83" t="s">
        <v>71</v>
      </c>
      <c r="D55" s="59">
        <f>D53-D54</f>
        <v>0</v>
      </c>
      <c r="E55" s="59">
        <f t="shared" ref="E55:O55" si="9">E53-E54</f>
        <v>0</v>
      </c>
      <c r="F55" s="59">
        <f t="shared" si="9"/>
        <v>0</v>
      </c>
      <c r="G55" s="59">
        <f t="shared" si="9"/>
        <v>0</v>
      </c>
      <c r="H55" s="59">
        <f t="shared" si="9"/>
        <v>0</v>
      </c>
      <c r="I55" s="59">
        <f t="shared" si="9"/>
        <v>0</v>
      </c>
      <c r="J55" s="59">
        <f t="shared" si="9"/>
        <v>0</v>
      </c>
      <c r="K55" s="59">
        <f t="shared" si="9"/>
        <v>0</v>
      </c>
      <c r="L55" s="59">
        <f t="shared" si="9"/>
        <v>0</v>
      </c>
      <c r="M55" s="59">
        <f t="shared" si="9"/>
        <v>0</v>
      </c>
      <c r="N55" s="59">
        <f t="shared" si="9"/>
        <v>0</v>
      </c>
      <c r="O55" s="59">
        <f t="shared" si="9"/>
        <v>0</v>
      </c>
      <c r="P55"/>
    </row>
    <row r="56" spans="2:16" ht="20.100000000000001" customHeight="1" x14ac:dyDescent="0.25">
      <c r="B56" s="66">
        <v>11</v>
      </c>
      <c r="C56" s="67" t="s">
        <v>72</v>
      </c>
      <c r="D56" s="55">
        <f>'Return Details'!E103</f>
        <v>0</v>
      </c>
      <c r="E56" s="55">
        <f>'Return Details'!G103</f>
        <v>0</v>
      </c>
      <c r="F56" s="55">
        <f>'Return Details'!I103</f>
        <v>0</v>
      </c>
      <c r="G56" s="55">
        <f>'Return Details'!K103</f>
        <v>0</v>
      </c>
      <c r="H56" s="55">
        <f>'Return Details'!E130</f>
        <v>0</v>
      </c>
      <c r="I56" s="55">
        <f>'Return Details'!G130</f>
        <v>0</v>
      </c>
      <c r="J56" s="55">
        <f>'Return Details'!I130</f>
        <v>0</v>
      </c>
      <c r="K56" s="55">
        <f>'Return Details'!K130</f>
        <v>0</v>
      </c>
      <c r="L56" s="55">
        <f>'Return Details'!E157</f>
        <v>0</v>
      </c>
      <c r="M56" s="55">
        <f>'Return Details'!G157</f>
        <v>0</v>
      </c>
      <c r="N56" s="55">
        <f>'Return Details'!I157</f>
        <v>0</v>
      </c>
      <c r="O56" s="55">
        <f>'Return Details'!K157</f>
        <v>0</v>
      </c>
      <c r="P56"/>
    </row>
    <row r="57" spans="2:16" ht="20.100000000000001" customHeight="1" x14ac:dyDescent="0.25">
      <c r="B57" s="66">
        <v>12</v>
      </c>
      <c r="C57" s="67" t="s">
        <v>73</v>
      </c>
      <c r="D57" s="56">
        <f>'Return Details'!E104</f>
        <v>0</v>
      </c>
      <c r="E57" s="56">
        <f>'Return Details'!G104</f>
        <v>0</v>
      </c>
      <c r="F57" s="56">
        <f>'Return Details'!I104</f>
        <v>0</v>
      </c>
      <c r="G57" s="56">
        <f>'Return Details'!K104</f>
        <v>0</v>
      </c>
      <c r="H57" s="56">
        <f>'Return Details'!E131</f>
        <v>0</v>
      </c>
      <c r="I57" s="56">
        <f>'Return Details'!G131</f>
        <v>0</v>
      </c>
      <c r="J57" s="56">
        <f>'Return Details'!I131</f>
        <v>0</v>
      </c>
      <c r="K57" s="56">
        <f>'Return Details'!K131</f>
        <v>0</v>
      </c>
      <c r="L57" s="56">
        <f>'Return Details'!E158</f>
        <v>0</v>
      </c>
      <c r="M57" s="56">
        <f>'Return Details'!G158</f>
        <v>0</v>
      </c>
      <c r="N57" s="56">
        <f>'Return Details'!I158</f>
        <v>0</v>
      </c>
      <c r="O57" s="56">
        <f>'Return Details'!K158</f>
        <v>0</v>
      </c>
      <c r="P57"/>
    </row>
    <row r="58" spans="2:16" ht="20.100000000000001" customHeight="1" x14ac:dyDescent="0.25">
      <c r="B58" s="66">
        <v>13</v>
      </c>
      <c r="C58" s="84" t="s">
        <v>74</v>
      </c>
      <c r="D58" s="56">
        <f>'Return Details'!E105</f>
        <v>0</v>
      </c>
      <c r="E58" s="56">
        <f>'Return Details'!G105</f>
        <v>0</v>
      </c>
      <c r="F58" s="56">
        <f>'Return Details'!I105</f>
        <v>0</v>
      </c>
      <c r="G58" s="56">
        <f>'Return Details'!K105</f>
        <v>0</v>
      </c>
      <c r="H58" s="56">
        <f>'Return Details'!E132</f>
        <v>0</v>
      </c>
      <c r="I58" s="56">
        <f>'Return Details'!G132</f>
        <v>0</v>
      </c>
      <c r="J58" s="56">
        <f>'Return Details'!I132</f>
        <v>0</v>
      </c>
      <c r="K58" s="56">
        <f>'Return Details'!K132</f>
        <v>0</v>
      </c>
      <c r="L58" s="56">
        <f>'Return Details'!E159</f>
        <v>0</v>
      </c>
      <c r="M58" s="56">
        <f>'Return Details'!G159</f>
        <v>0</v>
      </c>
      <c r="N58" s="56">
        <f>'Return Details'!I159</f>
        <v>0</v>
      </c>
      <c r="O58" s="56">
        <f>'Return Details'!K159</f>
        <v>0</v>
      </c>
      <c r="P58"/>
    </row>
    <row r="59" spans="2:16" ht="20.100000000000001" customHeight="1" x14ac:dyDescent="0.25">
      <c r="B59" s="85">
        <v>14</v>
      </c>
      <c r="C59" s="86" t="s">
        <v>75</v>
      </c>
      <c r="D59" s="60">
        <v>0</v>
      </c>
      <c r="E59" s="60">
        <v>0</v>
      </c>
      <c r="F59" s="60">
        <v>0</v>
      </c>
      <c r="G59" s="60">
        <v>0</v>
      </c>
      <c r="H59" s="60">
        <v>0</v>
      </c>
      <c r="I59" s="60">
        <v>0</v>
      </c>
      <c r="J59" s="60">
        <v>0</v>
      </c>
      <c r="K59" s="60">
        <v>0</v>
      </c>
      <c r="L59" s="60">
        <v>0</v>
      </c>
      <c r="M59" s="60">
        <v>0</v>
      </c>
      <c r="N59" s="60">
        <v>0</v>
      </c>
      <c r="O59" s="60">
        <v>0</v>
      </c>
      <c r="P59"/>
    </row>
    <row r="60" spans="2:16" ht="20.100000000000001" customHeight="1" x14ac:dyDescent="0.25">
      <c r="B60" s="66">
        <v>15</v>
      </c>
      <c r="C60" s="67" t="s">
        <v>34</v>
      </c>
      <c r="D60" s="55">
        <f>'Return Details'!E107</f>
        <v>0</v>
      </c>
      <c r="E60" s="55">
        <f>'Return Details'!G107</f>
        <v>0</v>
      </c>
      <c r="F60" s="55">
        <f>'Return Details'!I107</f>
        <v>0</v>
      </c>
      <c r="G60" s="55">
        <f>'Return Details'!K107</f>
        <v>0</v>
      </c>
      <c r="H60" s="55">
        <f>'Return Details'!E134</f>
        <v>0</v>
      </c>
      <c r="I60" s="55">
        <f>'Return Details'!G134</f>
        <v>0</v>
      </c>
      <c r="J60" s="55">
        <f>'Return Details'!I134</f>
        <v>0</v>
      </c>
      <c r="K60" s="55">
        <f>'Return Details'!K134</f>
        <v>0</v>
      </c>
      <c r="L60" s="55">
        <f>'Return Details'!E161</f>
        <v>0</v>
      </c>
      <c r="M60" s="55">
        <f>'Return Details'!G161</f>
        <v>0</v>
      </c>
      <c r="N60" s="55">
        <f>'Return Details'!I161</f>
        <v>0</v>
      </c>
      <c r="O60" s="55">
        <f>'Return Details'!K161</f>
        <v>0</v>
      </c>
      <c r="P60"/>
    </row>
    <row r="61" spans="2:16" ht="20.100000000000001" customHeight="1" x14ac:dyDescent="0.25">
      <c r="B61" s="66">
        <v>16</v>
      </c>
      <c r="C61" s="67" t="s">
        <v>76</v>
      </c>
      <c r="D61" s="55">
        <f>'Return Details'!E108</f>
        <v>0</v>
      </c>
      <c r="E61" s="55">
        <f>'Return Details'!G108</f>
        <v>0</v>
      </c>
      <c r="F61" s="55">
        <f>'Return Details'!I108</f>
        <v>0</v>
      </c>
      <c r="G61" s="55">
        <f>'Return Details'!K108</f>
        <v>0</v>
      </c>
      <c r="H61" s="55">
        <f>'Return Details'!E135</f>
        <v>0</v>
      </c>
      <c r="I61" s="55">
        <f>'Return Details'!G135</f>
        <v>0</v>
      </c>
      <c r="J61" s="55">
        <f>'Return Details'!I135</f>
        <v>0</v>
      </c>
      <c r="K61" s="55">
        <f>'Return Details'!K135</f>
        <v>0</v>
      </c>
      <c r="L61" s="55">
        <f>'Return Details'!E162</f>
        <v>0</v>
      </c>
      <c r="M61" s="55">
        <f>'Return Details'!G162</f>
        <v>0</v>
      </c>
      <c r="N61" s="55">
        <f>'Return Details'!I162</f>
        <v>0</v>
      </c>
      <c r="O61" s="55">
        <f>'Return Details'!K162</f>
        <v>0</v>
      </c>
      <c r="P61"/>
    </row>
    <row r="62" spans="2:16" ht="20.100000000000001" customHeight="1" x14ac:dyDescent="0.25">
      <c r="B62" s="66">
        <v>17</v>
      </c>
      <c r="C62" s="67" t="s">
        <v>77</v>
      </c>
      <c r="D62" s="55">
        <f>'Return Details'!E109</f>
        <v>0</v>
      </c>
      <c r="E62" s="55">
        <f>'Return Details'!G109</f>
        <v>0</v>
      </c>
      <c r="F62" s="55">
        <f>'Return Details'!I109</f>
        <v>0</v>
      </c>
      <c r="G62" s="55">
        <f>'Return Details'!K109</f>
        <v>0</v>
      </c>
      <c r="H62" s="55">
        <f>'Return Details'!E136</f>
        <v>0</v>
      </c>
      <c r="I62" s="55">
        <f>'Return Details'!G136</f>
        <v>0</v>
      </c>
      <c r="J62" s="55">
        <f>'Return Details'!I136</f>
        <v>0</v>
      </c>
      <c r="K62" s="55">
        <f>'Return Details'!K136</f>
        <v>0</v>
      </c>
      <c r="L62" s="55">
        <f>'Return Details'!E163</f>
        <v>0</v>
      </c>
      <c r="M62" s="55">
        <f>'Return Details'!G163</f>
        <v>0</v>
      </c>
      <c r="N62" s="55">
        <f>'Return Details'!I163</f>
        <v>0</v>
      </c>
      <c r="O62" s="55">
        <f>'Return Details'!K163</f>
        <v>0</v>
      </c>
      <c r="P62"/>
    </row>
    <row r="63" spans="2:16" ht="28.5" x14ac:dyDescent="0.25">
      <c r="B63" s="87">
        <v>18</v>
      </c>
      <c r="C63" s="88" t="s">
        <v>78</v>
      </c>
      <c r="D63" s="55">
        <f>'Return Details'!E110</f>
        <v>0</v>
      </c>
      <c r="E63" s="55">
        <f>'Return Details'!G110</f>
        <v>0</v>
      </c>
      <c r="F63" s="55">
        <f>'Return Details'!I110</f>
        <v>0</v>
      </c>
      <c r="G63" s="55">
        <f>'Return Details'!K110</f>
        <v>0</v>
      </c>
      <c r="H63" s="55">
        <f>'Return Details'!E137</f>
        <v>0</v>
      </c>
      <c r="I63" s="55">
        <f>'Return Details'!G137</f>
        <v>0</v>
      </c>
      <c r="J63" s="55">
        <f>'Return Details'!I137</f>
        <v>0</v>
      </c>
      <c r="K63" s="55">
        <f>'Return Details'!K137</f>
        <v>0</v>
      </c>
      <c r="L63" s="55">
        <f>'Return Details'!E164</f>
        <v>0</v>
      </c>
      <c r="M63" s="55">
        <f>'Return Details'!G164</f>
        <v>0</v>
      </c>
      <c r="N63" s="55">
        <f>'Return Details'!I164</f>
        <v>0</v>
      </c>
      <c r="O63" s="55">
        <f>'Return Details'!K164</f>
        <v>0</v>
      </c>
      <c r="P63"/>
    </row>
    <row r="64" spans="2:16" ht="20.100000000000001" customHeight="1" x14ac:dyDescent="0.25">
      <c r="B64" s="66">
        <v>19</v>
      </c>
      <c r="C64" s="67" t="s">
        <v>79</v>
      </c>
      <c r="D64" s="55">
        <f>'Return Details'!E111</f>
        <v>0</v>
      </c>
      <c r="E64" s="55">
        <f>'Return Details'!G111</f>
        <v>0</v>
      </c>
      <c r="F64" s="55">
        <f>'Return Details'!I111</f>
        <v>0</v>
      </c>
      <c r="G64" s="55">
        <f>'Return Details'!K111</f>
        <v>0</v>
      </c>
      <c r="H64" s="55">
        <f>'Return Details'!E138</f>
        <v>0</v>
      </c>
      <c r="I64" s="55">
        <f>'Return Details'!G138</f>
        <v>0</v>
      </c>
      <c r="J64" s="55">
        <f>'Return Details'!I138</f>
        <v>0</v>
      </c>
      <c r="K64" s="55">
        <f>'Return Details'!K138</f>
        <v>0</v>
      </c>
      <c r="L64" s="55">
        <f>'Return Details'!E165</f>
        <v>0</v>
      </c>
      <c r="M64" s="55">
        <f>'Return Details'!G165</f>
        <v>0</v>
      </c>
      <c r="N64" s="55">
        <f>'Return Details'!I165</f>
        <v>0</v>
      </c>
      <c r="O64" s="55">
        <f>'Return Details'!K165</f>
        <v>0</v>
      </c>
      <c r="P64"/>
    </row>
    <row r="65" spans="2:28" ht="20.100000000000001" customHeight="1" x14ac:dyDescent="0.25">
      <c r="B65" s="61"/>
      <c r="C65" s="62" t="s">
        <v>80</v>
      </c>
      <c r="D65" s="58"/>
      <c r="E65" s="58"/>
      <c r="F65" s="58"/>
      <c r="G65" s="58"/>
      <c r="H65" s="58"/>
      <c r="I65" s="58"/>
      <c r="J65" s="58"/>
      <c r="K65" s="58"/>
      <c r="L65" s="58"/>
      <c r="M65" s="58"/>
      <c r="N65" s="58"/>
      <c r="O65" s="58"/>
      <c r="P65"/>
    </row>
    <row r="66" spans="2:28" ht="20.100000000000001" customHeight="1" x14ac:dyDescent="0.25">
      <c r="B66" s="89">
        <v>20</v>
      </c>
      <c r="C66" s="90" t="s">
        <v>81</v>
      </c>
      <c r="D66" s="57">
        <f>'Return Details'!E113</f>
        <v>0</v>
      </c>
      <c r="E66" s="57">
        <f>'Return Details'!G113</f>
        <v>0</v>
      </c>
      <c r="F66" s="57">
        <f>'Return Details'!I113</f>
        <v>0</v>
      </c>
      <c r="G66" s="57">
        <f>'Return Details'!K113</f>
        <v>0</v>
      </c>
      <c r="H66" s="57">
        <f>'Return Details'!E140</f>
        <v>0</v>
      </c>
      <c r="I66" s="57">
        <f>'Return Details'!G140</f>
        <v>0</v>
      </c>
      <c r="J66" s="57">
        <f>'Return Details'!I140</f>
        <v>0</v>
      </c>
      <c r="K66" s="57">
        <f>'Return Details'!K140</f>
        <v>0</v>
      </c>
      <c r="L66" s="57">
        <f>'Return Details'!E167</f>
        <v>0</v>
      </c>
      <c r="M66" s="57">
        <f>'Return Details'!G167</f>
        <v>0</v>
      </c>
      <c r="N66" s="57">
        <f>'Return Details'!I167</f>
        <v>0</v>
      </c>
      <c r="O66" s="57">
        <f>'Return Details'!K167</f>
        <v>0</v>
      </c>
      <c r="P66"/>
    </row>
    <row r="67" spans="2:28" ht="20.100000000000001" customHeight="1" x14ac:dyDescent="0.25">
      <c r="B67" s="89">
        <v>21</v>
      </c>
      <c r="C67" s="90" t="s">
        <v>82</v>
      </c>
      <c r="D67" s="57">
        <f>'Return Details'!D113</f>
        <v>0</v>
      </c>
      <c r="E67" s="57">
        <f>'Return Details'!F113</f>
        <v>0</v>
      </c>
      <c r="F67" s="57">
        <f>'Return Details'!H113</f>
        <v>0</v>
      </c>
      <c r="G67" s="57">
        <f>'Return Details'!J113</f>
        <v>0</v>
      </c>
      <c r="H67" s="57">
        <f>'Return Details'!D140</f>
        <v>0</v>
      </c>
      <c r="I67" s="57">
        <f>'Return Details'!F140</f>
        <v>0</v>
      </c>
      <c r="J67" s="57">
        <f>'Return Details'!H140</f>
        <v>0</v>
      </c>
      <c r="K67" s="57">
        <f>'Return Details'!J140</f>
        <v>0</v>
      </c>
      <c r="L67" s="57">
        <f>'Return Details'!D167</f>
        <v>0</v>
      </c>
      <c r="M67" s="57">
        <f>'Return Details'!F167</f>
        <v>0</v>
      </c>
      <c r="N67" s="57">
        <f>'Return Details'!H167</f>
        <v>0</v>
      </c>
      <c r="O67" s="57">
        <f>'Return Details'!J167</f>
        <v>0</v>
      </c>
      <c r="P67"/>
    </row>
    <row r="68" spans="2:28" ht="20.100000000000001" customHeight="1" x14ac:dyDescent="0.25">
      <c r="B68" s="89">
        <v>22</v>
      </c>
      <c r="C68" s="90" t="s">
        <v>83</v>
      </c>
      <c r="D68" s="57">
        <f>D66-D67</f>
        <v>0</v>
      </c>
      <c r="E68" s="57">
        <f>E66-E67</f>
        <v>0</v>
      </c>
      <c r="F68" s="57">
        <f t="shared" ref="F68:O68" si="10">F66-F67</f>
        <v>0</v>
      </c>
      <c r="G68" s="57">
        <f t="shared" si="10"/>
        <v>0</v>
      </c>
      <c r="H68" s="57">
        <f t="shared" si="10"/>
        <v>0</v>
      </c>
      <c r="I68" s="57">
        <f t="shared" si="10"/>
        <v>0</v>
      </c>
      <c r="J68" s="57">
        <f t="shared" si="10"/>
        <v>0</v>
      </c>
      <c r="K68" s="57">
        <f t="shared" si="10"/>
        <v>0</v>
      </c>
      <c r="L68" s="57">
        <f t="shared" si="10"/>
        <v>0</v>
      </c>
      <c r="M68" s="57">
        <f t="shared" si="10"/>
        <v>0</v>
      </c>
      <c r="N68" s="57">
        <f t="shared" si="10"/>
        <v>0</v>
      </c>
      <c r="O68" s="57">
        <f t="shared" si="10"/>
        <v>0</v>
      </c>
      <c r="P68"/>
    </row>
    <row r="69" spans="2:28" ht="20.100000000000001" customHeight="1" x14ac:dyDescent="0.25">
      <c r="B69" s="89">
        <v>23</v>
      </c>
      <c r="C69" s="90" t="s">
        <v>84</v>
      </c>
      <c r="D69" s="64">
        <f>D55</f>
        <v>0</v>
      </c>
      <c r="E69" s="64">
        <f t="shared" ref="E69:O69" si="11">E55</f>
        <v>0</v>
      </c>
      <c r="F69" s="64">
        <f t="shared" si="11"/>
        <v>0</v>
      </c>
      <c r="G69" s="64">
        <f t="shared" si="11"/>
        <v>0</v>
      </c>
      <c r="H69" s="64">
        <f t="shared" si="11"/>
        <v>0</v>
      </c>
      <c r="I69" s="64">
        <f t="shared" si="11"/>
        <v>0</v>
      </c>
      <c r="J69" s="64">
        <f t="shared" si="11"/>
        <v>0</v>
      </c>
      <c r="K69" s="64">
        <f t="shared" si="11"/>
        <v>0</v>
      </c>
      <c r="L69" s="64">
        <f t="shared" si="11"/>
        <v>0</v>
      </c>
      <c r="M69" s="64">
        <f t="shared" si="11"/>
        <v>0</v>
      </c>
      <c r="N69" s="64">
        <f t="shared" si="11"/>
        <v>0</v>
      </c>
      <c r="O69" s="64">
        <f t="shared" si="11"/>
        <v>0</v>
      </c>
      <c r="P69"/>
    </row>
    <row r="70" spans="2:28" ht="20.100000000000001" customHeight="1" x14ac:dyDescent="0.25">
      <c r="B70" s="89">
        <v>24</v>
      </c>
      <c r="C70" s="90" t="s">
        <v>85</v>
      </c>
      <c r="D70" s="64">
        <f>D68+D69</f>
        <v>0</v>
      </c>
      <c r="E70" s="64">
        <f>E68+E69</f>
        <v>0</v>
      </c>
      <c r="F70" s="64">
        <f t="shared" ref="F70:O70" si="12">F68+F69</f>
        <v>0</v>
      </c>
      <c r="G70" s="64">
        <f t="shared" si="12"/>
        <v>0</v>
      </c>
      <c r="H70" s="64">
        <f t="shared" si="12"/>
        <v>0</v>
      </c>
      <c r="I70" s="64">
        <f t="shared" si="12"/>
        <v>0</v>
      </c>
      <c r="J70" s="64">
        <f t="shared" si="12"/>
        <v>0</v>
      </c>
      <c r="K70" s="64">
        <f t="shared" si="12"/>
        <v>0</v>
      </c>
      <c r="L70" s="64">
        <f t="shared" si="12"/>
        <v>0</v>
      </c>
      <c r="M70" s="64">
        <f t="shared" si="12"/>
        <v>0</v>
      </c>
      <c r="N70" s="64">
        <f t="shared" si="12"/>
        <v>0</v>
      </c>
      <c r="O70" s="64">
        <f t="shared" si="12"/>
        <v>0</v>
      </c>
      <c r="P70"/>
    </row>
    <row r="71" spans="2:28" ht="20.100000000000001" customHeight="1" x14ac:dyDescent="0.25">
      <c r="B71" s="89">
        <v>25</v>
      </c>
      <c r="C71" s="90" t="s">
        <v>86</v>
      </c>
      <c r="D71" s="64">
        <f>D53+D66</f>
        <v>0</v>
      </c>
      <c r="E71" s="64">
        <f t="shared" ref="E71:O71" si="13">E53+E66</f>
        <v>0</v>
      </c>
      <c r="F71" s="64">
        <f t="shared" si="13"/>
        <v>0</v>
      </c>
      <c r="G71" s="64">
        <f t="shared" si="13"/>
        <v>0</v>
      </c>
      <c r="H71" s="64">
        <f t="shared" si="13"/>
        <v>0</v>
      </c>
      <c r="I71" s="64">
        <f t="shared" si="13"/>
        <v>0</v>
      </c>
      <c r="J71" s="64">
        <f t="shared" si="13"/>
        <v>0</v>
      </c>
      <c r="K71" s="64">
        <f t="shared" si="13"/>
        <v>0</v>
      </c>
      <c r="L71" s="64">
        <f t="shared" si="13"/>
        <v>0</v>
      </c>
      <c r="M71" s="64">
        <f t="shared" si="13"/>
        <v>0</v>
      </c>
      <c r="N71" s="64">
        <f t="shared" si="13"/>
        <v>0</v>
      </c>
      <c r="O71" s="64">
        <f t="shared" si="13"/>
        <v>0</v>
      </c>
      <c r="P71"/>
    </row>
    <row r="72" spans="2:28" ht="20.100000000000001" customHeight="1" x14ac:dyDescent="0.25">
      <c r="B72" s="89">
        <v>26</v>
      </c>
      <c r="C72" s="90" t="s">
        <v>87</v>
      </c>
      <c r="D72" s="58">
        <f>'Return Details'!E115</f>
        <v>0</v>
      </c>
      <c r="E72" s="58">
        <f>'Return Details'!G115</f>
        <v>0</v>
      </c>
      <c r="F72" s="58">
        <f>'Return Details'!I115</f>
        <v>0</v>
      </c>
      <c r="G72" s="58">
        <f>'Return Details'!K115</f>
        <v>0</v>
      </c>
      <c r="H72" s="58">
        <f>'Return Details'!E142</f>
        <v>0</v>
      </c>
      <c r="I72" s="58">
        <f>'Return Details'!G142</f>
        <v>0</v>
      </c>
      <c r="J72" s="58">
        <f>'Return Details'!I142</f>
        <v>0</v>
      </c>
      <c r="K72" s="58">
        <f>'Return Details'!K142</f>
        <v>0</v>
      </c>
      <c r="L72" s="58">
        <f>'Return Details'!E169</f>
        <v>0</v>
      </c>
      <c r="M72" s="58">
        <f>'Return Details'!G169</f>
        <v>0</v>
      </c>
      <c r="N72" s="58">
        <f>'Return Details'!I169</f>
        <v>0</v>
      </c>
      <c r="O72" s="58">
        <f>'Return Details'!K169</f>
        <v>0</v>
      </c>
      <c r="P72"/>
    </row>
    <row r="73" spans="2:28" ht="15" x14ac:dyDescent="0.25">
      <c r="P73"/>
    </row>
    <row r="74" spans="2:28" ht="15" x14ac:dyDescent="0.25">
      <c r="B74" s="4">
        <v>25</v>
      </c>
      <c r="C74" s="4">
        <v>25</v>
      </c>
      <c r="P74"/>
    </row>
    <row r="75" spans="2:28" ht="15" x14ac:dyDescent="0.25">
      <c r="B75" s="174" t="s">
        <v>17</v>
      </c>
      <c r="C75" s="81" t="s">
        <v>88</v>
      </c>
      <c r="D75" s="4">
        <v>25</v>
      </c>
      <c r="E75" s="4">
        <v>26</v>
      </c>
      <c r="F75" s="4">
        <v>27</v>
      </c>
      <c r="G75" s="4">
        <v>28</v>
      </c>
      <c r="H75" s="4">
        <v>29</v>
      </c>
      <c r="I75" s="4">
        <v>30</v>
      </c>
      <c r="J75" s="4">
        <v>31</v>
      </c>
      <c r="K75" s="4">
        <v>32</v>
      </c>
      <c r="L75" s="4">
        <v>33</v>
      </c>
      <c r="M75" s="4">
        <v>34</v>
      </c>
      <c r="N75" s="4">
        <v>35</v>
      </c>
      <c r="O75" s="4">
        <v>36</v>
      </c>
      <c r="P75"/>
      <c r="Q75" s="4" t="s">
        <v>60</v>
      </c>
    </row>
    <row r="76" spans="2:28" ht="20.100000000000001" customHeight="1" x14ac:dyDescent="0.25">
      <c r="B76" s="195"/>
      <c r="C76" s="93" t="s">
        <v>61</v>
      </c>
      <c r="D76" s="92" t="str">
        <f>LEFT('Return Details'!D174,11)</f>
        <v>00 Jan 1900</v>
      </c>
      <c r="E76" s="92" t="str">
        <f>LEFT('Return Details'!F174,11)</f>
        <v>00 Jan 1900</v>
      </c>
      <c r="F76" s="92" t="str">
        <f>LEFT('Return Details'!H174,11)</f>
        <v>00 Jan 1900</v>
      </c>
      <c r="G76" s="92" t="str">
        <f>LEFT('Return Details'!J174,11)</f>
        <v>00 Jan 1900</v>
      </c>
      <c r="H76" s="92" t="str">
        <f>LEFT('Return Details'!D201,11)</f>
        <v>00 Jan 1900</v>
      </c>
      <c r="I76" s="92" t="str">
        <f>LEFT('Return Details'!F201,11)</f>
        <v>00 Jan 1900</v>
      </c>
      <c r="J76" s="92" t="str">
        <f>LEFT('Return Details'!H201,11)</f>
        <v>00 Jan 1900</v>
      </c>
      <c r="K76" s="92" t="str">
        <f>LEFT('Return Details'!J201,11)</f>
        <v>00 Jan 1900</v>
      </c>
      <c r="L76" s="92" t="str">
        <f>LEFT('Return Details'!D228,11)</f>
        <v>00 Jan 1900</v>
      </c>
      <c r="M76" s="92" t="str">
        <f>LEFT('Return Details'!F228,11)</f>
        <v>00 Jan 1900</v>
      </c>
      <c r="N76" s="92" t="str">
        <f>LEFT('Return Details'!H228,11)</f>
        <v>00 Jan 1900</v>
      </c>
      <c r="O76" s="92" t="str">
        <f>LEFT('Return Details'!J228,11)</f>
        <v>00 Jan 1900</v>
      </c>
      <c r="P76"/>
      <c r="Q76" s="4" t="e">
        <f ca="1">IF(AND(YEAR(EDATE(D77,60))=YEAR(NOW()),MONTH(EDATE(D77,60))=MONTH(NOW())),1,IF(NOW()&lt;EDATE(D77,60),1,0))</f>
        <v>#VALUE!</v>
      </c>
      <c r="R76" s="4" t="e">
        <f t="shared" ref="R76:AB76" ca="1" si="14">IF(AND(YEAR(EDATE(E77,60))=YEAR(NOW()),MONTH(EDATE(E77,60))=MONTH(NOW())),1,IF(NOW()&lt;EDATE(E77,60),1,0))</f>
        <v>#VALUE!</v>
      </c>
      <c r="S76" s="4" t="e">
        <f t="shared" ca="1" si="14"/>
        <v>#VALUE!</v>
      </c>
      <c r="T76" s="4" t="e">
        <f t="shared" ca="1" si="14"/>
        <v>#VALUE!</v>
      </c>
      <c r="U76" s="4" t="e">
        <f t="shared" ca="1" si="14"/>
        <v>#VALUE!</v>
      </c>
      <c r="V76" s="4" t="e">
        <f t="shared" ca="1" si="14"/>
        <v>#VALUE!</v>
      </c>
      <c r="W76" s="4" t="e">
        <f t="shared" ca="1" si="14"/>
        <v>#VALUE!</v>
      </c>
      <c r="X76" s="4" t="e">
        <f t="shared" ca="1" si="14"/>
        <v>#VALUE!</v>
      </c>
      <c r="Y76" s="4" t="e">
        <f t="shared" ca="1" si="14"/>
        <v>#VALUE!</v>
      </c>
      <c r="Z76" s="4" t="e">
        <f t="shared" ca="1" si="14"/>
        <v>#VALUE!</v>
      </c>
      <c r="AA76" s="4" t="e">
        <f t="shared" ca="1" si="14"/>
        <v>#VALUE!</v>
      </c>
      <c r="AB76" s="4" t="e">
        <f t="shared" ca="1" si="14"/>
        <v>#VALUE!</v>
      </c>
    </row>
    <row r="77" spans="2:28" ht="20.100000000000001" customHeight="1" x14ac:dyDescent="0.25">
      <c r="B77" s="175"/>
      <c r="C77" s="93" t="s">
        <v>62</v>
      </c>
      <c r="D77" s="92" t="str">
        <f>RIGHT('Return Details'!D174,11)</f>
        <v>00 Jan 1900</v>
      </c>
      <c r="E77" s="92" t="str">
        <f>RIGHT('Return Details'!F174,11)</f>
        <v>00 Jan 1900</v>
      </c>
      <c r="F77" s="92" t="str">
        <f>RIGHT('Return Details'!H174,11)</f>
        <v>00 Jan 1900</v>
      </c>
      <c r="G77" s="92" t="str">
        <f>RIGHT('Return Details'!J174,11)</f>
        <v>00 Jan 1900</v>
      </c>
      <c r="H77" s="92" t="str">
        <f>RIGHT('Return Details'!D201,11)</f>
        <v>00 Jan 1900</v>
      </c>
      <c r="I77" s="92" t="str">
        <f>RIGHT('Return Details'!F201,11)</f>
        <v>00 Jan 1900</v>
      </c>
      <c r="J77" s="92" t="str">
        <f>RIGHT('Return Details'!H201,11)</f>
        <v>00 Jan 1900</v>
      </c>
      <c r="K77" s="92" t="str">
        <f>RIGHT('Return Details'!J201,11)</f>
        <v>00 Jan 1900</v>
      </c>
      <c r="L77" s="92" t="str">
        <f>RIGHT('Return Details'!D228,11)</f>
        <v>00 Jan 1900</v>
      </c>
      <c r="M77" s="92" t="str">
        <f>RIGHT('Return Details'!F228,11)</f>
        <v>00 Jan 1900</v>
      </c>
      <c r="N77" s="92" t="str">
        <f>RIGHT('Return Details'!H228,11)</f>
        <v>00 Jan 1900</v>
      </c>
      <c r="O77" s="92" t="str">
        <f>RIGHT('Return Details'!J228,11)</f>
        <v>00 Jan 1900</v>
      </c>
      <c r="P77"/>
      <c r="Q77" s="4">
        <f t="shared" ref="Q77:AB77" ca="1" si="15">IFERROR(Q76,0)</f>
        <v>0</v>
      </c>
      <c r="R77" s="4">
        <f t="shared" ca="1" si="15"/>
        <v>0</v>
      </c>
      <c r="S77" s="4">
        <f t="shared" ca="1" si="15"/>
        <v>0</v>
      </c>
      <c r="T77" s="4">
        <f t="shared" ca="1" si="15"/>
        <v>0</v>
      </c>
      <c r="U77" s="4">
        <f t="shared" ca="1" si="15"/>
        <v>0</v>
      </c>
      <c r="V77" s="4">
        <f t="shared" ca="1" si="15"/>
        <v>0</v>
      </c>
      <c r="W77" s="4">
        <f t="shared" ca="1" si="15"/>
        <v>0</v>
      </c>
      <c r="X77" s="4">
        <f t="shared" ca="1" si="15"/>
        <v>0</v>
      </c>
      <c r="Y77" s="4">
        <f t="shared" ca="1" si="15"/>
        <v>0</v>
      </c>
      <c r="Z77" s="4">
        <f t="shared" ca="1" si="15"/>
        <v>0</v>
      </c>
      <c r="AA77" s="4">
        <f t="shared" ca="1" si="15"/>
        <v>0</v>
      </c>
      <c r="AB77" s="4">
        <f t="shared" ca="1" si="15"/>
        <v>0</v>
      </c>
    </row>
    <row r="78" spans="2:28" ht="20.100000000000001" customHeight="1" x14ac:dyDescent="0.25">
      <c r="B78" s="66">
        <v>1</v>
      </c>
      <c r="C78" s="67" t="s">
        <v>63</v>
      </c>
      <c r="D78" s="55">
        <f>'Return Details'!E176</f>
        <v>0</v>
      </c>
      <c r="E78" s="55">
        <f>'Return Details'!G176</f>
        <v>0</v>
      </c>
      <c r="F78" s="55">
        <f>'Return Details'!I176</f>
        <v>0</v>
      </c>
      <c r="G78" s="55">
        <f>'Return Details'!K176</f>
        <v>0</v>
      </c>
      <c r="H78" s="55">
        <f>'Return Details'!E203</f>
        <v>0</v>
      </c>
      <c r="I78" s="55">
        <f>'Return Details'!G203</f>
        <v>0</v>
      </c>
      <c r="J78" s="55">
        <f>'Return Details'!I203</f>
        <v>0</v>
      </c>
      <c r="K78" s="55">
        <f>'Return Details'!K203</f>
        <v>0</v>
      </c>
      <c r="L78" s="55">
        <f>'Return Details'!E230</f>
        <v>0</v>
      </c>
      <c r="M78" s="55">
        <f>'Return Details'!G230</f>
        <v>0</v>
      </c>
      <c r="N78" s="55">
        <f>'Return Details'!I230</f>
        <v>0</v>
      </c>
      <c r="O78" s="55">
        <f>'Return Details'!K230</f>
        <v>0</v>
      </c>
      <c r="P78"/>
    </row>
    <row r="79" spans="2:28" ht="20.100000000000001" customHeight="1" x14ac:dyDescent="0.25">
      <c r="B79" s="66">
        <v>2</v>
      </c>
      <c r="C79" s="67" t="s">
        <v>64</v>
      </c>
      <c r="D79" s="55">
        <f>'Return Details'!E177</f>
        <v>0</v>
      </c>
      <c r="E79" s="55">
        <f>'Return Details'!G177</f>
        <v>0</v>
      </c>
      <c r="F79" s="55">
        <f>'Return Details'!I177</f>
        <v>0</v>
      </c>
      <c r="G79" s="55">
        <f>'Return Details'!K177</f>
        <v>0</v>
      </c>
      <c r="H79" s="55">
        <f>'Return Details'!E204</f>
        <v>0</v>
      </c>
      <c r="I79" s="55">
        <f>'Return Details'!G204</f>
        <v>0</v>
      </c>
      <c r="J79" s="55">
        <f>'Return Details'!I204</f>
        <v>0</v>
      </c>
      <c r="K79" s="55">
        <f>'Return Details'!K204</f>
        <v>0</v>
      </c>
      <c r="L79" s="55">
        <f>'Return Details'!E231</f>
        <v>0</v>
      </c>
      <c r="M79" s="55">
        <f>'Return Details'!G231</f>
        <v>0</v>
      </c>
      <c r="N79" s="55">
        <f>'Return Details'!I231</f>
        <v>0</v>
      </c>
      <c r="O79" s="55">
        <f>'Return Details'!K231</f>
        <v>0</v>
      </c>
      <c r="P79"/>
    </row>
    <row r="80" spans="2:28" ht="20.100000000000001" customHeight="1" x14ac:dyDescent="0.25">
      <c r="B80" s="66">
        <v>3</v>
      </c>
      <c r="C80" s="67" t="s">
        <v>65</v>
      </c>
      <c r="D80" s="55">
        <f>'Return Details'!E178</f>
        <v>0</v>
      </c>
      <c r="E80" s="55">
        <f>'Return Details'!G178</f>
        <v>0</v>
      </c>
      <c r="F80" s="55">
        <f>'Return Details'!I178</f>
        <v>0</v>
      </c>
      <c r="G80" s="55">
        <f>'Return Details'!K178</f>
        <v>0</v>
      </c>
      <c r="H80" s="55">
        <f>'Return Details'!E205</f>
        <v>0</v>
      </c>
      <c r="I80" s="55">
        <f>'Return Details'!G205</f>
        <v>0</v>
      </c>
      <c r="J80" s="55">
        <f>'Return Details'!I205</f>
        <v>0</v>
      </c>
      <c r="K80" s="55">
        <f>'Return Details'!K205</f>
        <v>0</v>
      </c>
      <c r="L80" s="55">
        <f>'Return Details'!E232</f>
        <v>0</v>
      </c>
      <c r="M80" s="55">
        <f>'Return Details'!G232</f>
        <v>0</v>
      </c>
      <c r="N80" s="55">
        <f>'Return Details'!I232</f>
        <v>0</v>
      </c>
      <c r="O80" s="55">
        <f>'Return Details'!K232</f>
        <v>0</v>
      </c>
      <c r="P80"/>
    </row>
    <row r="81" spans="2:16" ht="20.100000000000001" customHeight="1" x14ac:dyDescent="0.25">
      <c r="B81" s="66">
        <v>4</v>
      </c>
      <c r="C81" s="67" t="s">
        <v>66</v>
      </c>
      <c r="D81" s="55">
        <f>'Return Details'!E179</f>
        <v>0</v>
      </c>
      <c r="E81" s="55">
        <f>'Return Details'!G179</f>
        <v>0</v>
      </c>
      <c r="F81" s="55">
        <f>'Return Details'!I179</f>
        <v>0</v>
      </c>
      <c r="G81" s="55">
        <f>'Return Details'!K179</f>
        <v>0</v>
      </c>
      <c r="H81" s="55">
        <f>'Return Details'!E206</f>
        <v>0</v>
      </c>
      <c r="I81" s="55">
        <f>'Return Details'!G206</f>
        <v>0</v>
      </c>
      <c r="J81" s="55">
        <f>'Return Details'!I206</f>
        <v>0</v>
      </c>
      <c r="K81" s="55">
        <f>'Return Details'!K206</f>
        <v>0</v>
      </c>
      <c r="L81" s="55">
        <f>'Return Details'!E233</f>
        <v>0</v>
      </c>
      <c r="M81" s="55">
        <f>'Return Details'!G233</f>
        <v>0</v>
      </c>
      <c r="N81" s="55">
        <f>'Return Details'!I233</f>
        <v>0</v>
      </c>
      <c r="O81" s="55">
        <f>'Return Details'!K233</f>
        <v>0</v>
      </c>
      <c r="P81"/>
    </row>
    <row r="82" spans="2:16" ht="20.100000000000001" customHeight="1" x14ac:dyDescent="0.25">
      <c r="B82" s="66">
        <v>5</v>
      </c>
      <c r="C82" s="67" t="s">
        <v>67</v>
      </c>
      <c r="D82" s="55">
        <f>'Return Details'!E180</f>
        <v>0</v>
      </c>
      <c r="E82" s="55">
        <f>'Return Details'!G180</f>
        <v>0</v>
      </c>
      <c r="F82" s="55">
        <f>'Return Details'!I180</f>
        <v>0</v>
      </c>
      <c r="G82" s="55">
        <f>'Return Details'!K180</f>
        <v>0</v>
      </c>
      <c r="H82" s="55">
        <f>'Return Details'!E207</f>
        <v>0</v>
      </c>
      <c r="I82" s="55">
        <f>'Return Details'!G207</f>
        <v>0</v>
      </c>
      <c r="J82" s="55">
        <f>'Return Details'!I207</f>
        <v>0</v>
      </c>
      <c r="K82" s="55">
        <f>'Return Details'!K207</f>
        <v>0</v>
      </c>
      <c r="L82" s="55">
        <f>'Return Details'!E234</f>
        <v>0</v>
      </c>
      <c r="M82" s="55">
        <f>'Return Details'!G234</f>
        <v>0</v>
      </c>
      <c r="N82" s="55">
        <f>'Return Details'!I234</f>
        <v>0</v>
      </c>
      <c r="O82" s="55">
        <f>'Return Details'!K234</f>
        <v>0</v>
      </c>
      <c r="P82"/>
    </row>
    <row r="83" spans="2:16" ht="20.100000000000001" customHeight="1" x14ac:dyDescent="0.25">
      <c r="B83" s="66">
        <v>6</v>
      </c>
      <c r="C83" s="67" t="s">
        <v>68</v>
      </c>
      <c r="D83" s="56">
        <f>'Return Details'!E181</f>
        <v>0</v>
      </c>
      <c r="E83" s="56">
        <f>'Return Details'!G181</f>
        <v>0</v>
      </c>
      <c r="F83" s="56">
        <f>'Return Details'!I181</f>
        <v>0</v>
      </c>
      <c r="G83" s="56">
        <f>'Return Details'!K181</f>
        <v>0</v>
      </c>
      <c r="H83" s="56">
        <f>'Return Details'!E208</f>
        <v>0</v>
      </c>
      <c r="I83" s="56">
        <f>'Return Details'!G208</f>
        <v>0</v>
      </c>
      <c r="J83" s="56">
        <f>'Return Details'!I208</f>
        <v>0</v>
      </c>
      <c r="K83" s="56">
        <f>'Return Details'!K208</f>
        <v>0</v>
      </c>
      <c r="L83" s="56">
        <f>'Return Details'!E235</f>
        <v>0</v>
      </c>
      <c r="M83" s="56">
        <f>'Return Details'!G235</f>
        <v>0</v>
      </c>
      <c r="N83" s="56">
        <f>'Return Details'!I235</f>
        <v>0</v>
      </c>
      <c r="O83" s="56">
        <f>'Return Details'!K235</f>
        <v>0</v>
      </c>
      <c r="P83"/>
    </row>
    <row r="84" spans="2:16" ht="20.100000000000001" customHeight="1" x14ac:dyDescent="0.25">
      <c r="B84" s="66">
        <v>7</v>
      </c>
      <c r="C84" s="67" t="s">
        <v>69</v>
      </c>
      <c r="D84" s="56">
        <f>'Return Details'!E182</f>
        <v>0</v>
      </c>
      <c r="E84" s="56">
        <f>'Return Details'!G182</f>
        <v>0</v>
      </c>
      <c r="F84" s="56">
        <f>'Return Details'!I182</f>
        <v>0</v>
      </c>
      <c r="G84" s="56">
        <f>'Return Details'!K182</f>
        <v>0</v>
      </c>
      <c r="H84" s="56">
        <f>'Return Details'!E209</f>
        <v>0</v>
      </c>
      <c r="I84" s="56">
        <f>'Return Details'!G209</f>
        <v>0</v>
      </c>
      <c r="J84" s="56">
        <f>'Return Details'!I209</f>
        <v>0</v>
      </c>
      <c r="K84" s="56">
        <f>'Return Details'!K209</f>
        <v>0</v>
      </c>
      <c r="L84" s="56">
        <f>'Return Details'!E236</f>
        <v>0</v>
      </c>
      <c r="M84" s="56">
        <f>'Return Details'!G236</f>
        <v>0</v>
      </c>
      <c r="N84" s="56">
        <f>'Return Details'!I236</f>
        <v>0</v>
      </c>
      <c r="O84" s="56">
        <f>'Return Details'!K236</f>
        <v>0</v>
      </c>
      <c r="P84"/>
    </row>
    <row r="85" spans="2:16" ht="20.100000000000001" customHeight="1" x14ac:dyDescent="0.25">
      <c r="B85" s="82">
        <v>8</v>
      </c>
      <c r="C85" s="83" t="s">
        <v>28</v>
      </c>
      <c r="D85" s="59">
        <f>'Return Details'!E183</f>
        <v>0</v>
      </c>
      <c r="E85" s="59">
        <f>'Return Details'!G183</f>
        <v>0</v>
      </c>
      <c r="F85" s="59">
        <f>'Return Details'!I183</f>
        <v>0</v>
      </c>
      <c r="G85" s="59">
        <f>'Return Details'!K183</f>
        <v>0</v>
      </c>
      <c r="H85" s="59">
        <f>'Return Details'!E210</f>
        <v>0</v>
      </c>
      <c r="I85" s="59">
        <f>'Return Details'!G210</f>
        <v>0</v>
      </c>
      <c r="J85" s="59">
        <f>'Return Details'!I210</f>
        <v>0</v>
      </c>
      <c r="K85" s="59">
        <f>'Return Details'!K210</f>
        <v>0</v>
      </c>
      <c r="L85" s="59">
        <f>'Return Details'!E237</f>
        <v>0</v>
      </c>
      <c r="M85" s="59">
        <f>'Return Details'!G237</f>
        <v>0</v>
      </c>
      <c r="N85" s="59">
        <f>'Return Details'!I237</f>
        <v>0</v>
      </c>
      <c r="O85" s="59">
        <f>'Return Details'!K237</f>
        <v>0</v>
      </c>
      <c r="P85"/>
    </row>
    <row r="86" spans="2:16" ht="20.100000000000001" customHeight="1" x14ac:dyDescent="0.25">
      <c r="B86" s="66">
        <v>9</v>
      </c>
      <c r="C86" s="67" t="s">
        <v>70</v>
      </c>
      <c r="D86" s="56">
        <f>'Return Details'!D183</f>
        <v>0</v>
      </c>
      <c r="E86" s="56">
        <f>'Return Details'!F183</f>
        <v>0</v>
      </c>
      <c r="F86" s="56">
        <f>'Return Details'!H183</f>
        <v>0</v>
      </c>
      <c r="G86" s="56">
        <f>'Return Details'!J183</f>
        <v>0</v>
      </c>
      <c r="H86" s="56">
        <f>'Return Details'!D210</f>
        <v>0</v>
      </c>
      <c r="I86" s="56">
        <f>'Return Details'!F210</f>
        <v>0</v>
      </c>
      <c r="J86" s="56">
        <f>'Return Details'!H210</f>
        <v>0</v>
      </c>
      <c r="K86" s="56">
        <f>'Return Details'!J210</f>
        <v>0</v>
      </c>
      <c r="L86" s="56">
        <f>'Return Details'!D237</f>
        <v>0</v>
      </c>
      <c r="M86" s="56">
        <f>'Return Details'!F237</f>
        <v>0</v>
      </c>
      <c r="N86" s="56">
        <f>'Return Details'!H237</f>
        <v>0</v>
      </c>
      <c r="O86" s="56">
        <f>'Return Details'!J237</f>
        <v>0</v>
      </c>
      <c r="P86"/>
    </row>
    <row r="87" spans="2:16" ht="20.100000000000001" customHeight="1" x14ac:dyDescent="0.25">
      <c r="B87" s="82">
        <v>10</v>
      </c>
      <c r="C87" s="83" t="s">
        <v>71</v>
      </c>
      <c r="D87" s="59">
        <f>+D85-D86</f>
        <v>0</v>
      </c>
      <c r="E87" s="59">
        <f t="shared" ref="E87:O87" si="16">+E85-E86</f>
        <v>0</v>
      </c>
      <c r="F87" s="59">
        <f t="shared" si="16"/>
        <v>0</v>
      </c>
      <c r="G87" s="59">
        <f t="shared" si="16"/>
        <v>0</v>
      </c>
      <c r="H87" s="59">
        <f t="shared" si="16"/>
        <v>0</v>
      </c>
      <c r="I87" s="59">
        <f t="shared" si="16"/>
        <v>0</v>
      </c>
      <c r="J87" s="59">
        <f t="shared" si="16"/>
        <v>0</v>
      </c>
      <c r="K87" s="59">
        <f t="shared" si="16"/>
        <v>0</v>
      </c>
      <c r="L87" s="59">
        <f t="shared" si="16"/>
        <v>0</v>
      </c>
      <c r="M87" s="59">
        <f t="shared" si="16"/>
        <v>0</v>
      </c>
      <c r="N87" s="59">
        <f t="shared" si="16"/>
        <v>0</v>
      </c>
      <c r="O87" s="59">
        <f t="shared" si="16"/>
        <v>0</v>
      </c>
      <c r="P87"/>
    </row>
    <row r="88" spans="2:16" ht="20.100000000000001" customHeight="1" x14ac:dyDescent="0.25">
      <c r="B88" s="66">
        <v>11</v>
      </c>
      <c r="C88" s="67" t="s">
        <v>72</v>
      </c>
      <c r="D88" s="55">
        <f>'Return Details'!E184</f>
        <v>0</v>
      </c>
      <c r="E88" s="55">
        <f>'Return Details'!G184</f>
        <v>0</v>
      </c>
      <c r="F88" s="55">
        <f>'Return Details'!I184</f>
        <v>0</v>
      </c>
      <c r="G88" s="55">
        <f>'Return Details'!K184</f>
        <v>0</v>
      </c>
      <c r="H88" s="55">
        <f>'Return Details'!E211</f>
        <v>0</v>
      </c>
      <c r="I88" s="55">
        <f>'Return Details'!G211</f>
        <v>0</v>
      </c>
      <c r="J88" s="55">
        <f>'Return Details'!I211</f>
        <v>0</v>
      </c>
      <c r="K88" s="55">
        <f>'Return Details'!K211</f>
        <v>0</v>
      </c>
      <c r="L88" s="55">
        <f>'Return Details'!E238</f>
        <v>0</v>
      </c>
      <c r="M88" s="55">
        <f>'Return Details'!G238</f>
        <v>0</v>
      </c>
      <c r="N88" s="55">
        <f>'Return Details'!I238</f>
        <v>0</v>
      </c>
      <c r="O88" s="55">
        <f>'Return Details'!K238</f>
        <v>0</v>
      </c>
      <c r="P88"/>
    </row>
    <row r="89" spans="2:16" ht="20.100000000000001" customHeight="1" x14ac:dyDescent="0.25">
      <c r="B89" s="66">
        <v>12</v>
      </c>
      <c r="C89" s="67" t="s">
        <v>73</v>
      </c>
      <c r="D89" s="56">
        <f>'Return Details'!E185</f>
        <v>0</v>
      </c>
      <c r="E89" s="56">
        <f>'Return Details'!G185</f>
        <v>0</v>
      </c>
      <c r="F89" s="56">
        <f>'Return Details'!I185</f>
        <v>0</v>
      </c>
      <c r="G89" s="56">
        <f>'Return Details'!K185</f>
        <v>0</v>
      </c>
      <c r="H89" s="56">
        <f>'Return Details'!E212</f>
        <v>0</v>
      </c>
      <c r="I89" s="56">
        <f>'Return Details'!G212</f>
        <v>0</v>
      </c>
      <c r="J89" s="56">
        <f>'Return Details'!I212</f>
        <v>0</v>
      </c>
      <c r="K89" s="56">
        <f>'Return Details'!K212</f>
        <v>0</v>
      </c>
      <c r="L89" s="56">
        <f>'Return Details'!E239</f>
        <v>0</v>
      </c>
      <c r="M89" s="56">
        <f>'Return Details'!G239</f>
        <v>0</v>
      </c>
      <c r="N89" s="56">
        <f>'Return Details'!I239</f>
        <v>0</v>
      </c>
      <c r="O89" s="56">
        <f>'Return Details'!K239</f>
        <v>0</v>
      </c>
      <c r="P89"/>
    </row>
    <row r="90" spans="2:16" ht="20.100000000000001" customHeight="1" x14ac:dyDescent="0.25">
      <c r="B90" s="66">
        <v>13</v>
      </c>
      <c r="C90" s="84" t="s">
        <v>74</v>
      </c>
      <c r="D90" s="56">
        <f>'Return Details'!E186</f>
        <v>0</v>
      </c>
      <c r="E90" s="56">
        <f>'Return Details'!G186</f>
        <v>0</v>
      </c>
      <c r="F90" s="56">
        <f>'Return Details'!I186</f>
        <v>0</v>
      </c>
      <c r="G90" s="56">
        <f>'Return Details'!K186</f>
        <v>0</v>
      </c>
      <c r="H90" s="56">
        <f>'Return Details'!E213</f>
        <v>0</v>
      </c>
      <c r="I90" s="56">
        <f>'Return Details'!G213</f>
        <v>0</v>
      </c>
      <c r="J90" s="56">
        <f>'Return Details'!I213</f>
        <v>0</v>
      </c>
      <c r="K90" s="56">
        <f>'Return Details'!K213</f>
        <v>0</v>
      </c>
      <c r="L90" s="56">
        <f>'Return Details'!E240</f>
        <v>0</v>
      </c>
      <c r="M90" s="56">
        <f>'Return Details'!G240</f>
        <v>0</v>
      </c>
      <c r="N90" s="56">
        <f>'Return Details'!I240</f>
        <v>0</v>
      </c>
      <c r="O90" s="56">
        <f>'Return Details'!K240</f>
        <v>0</v>
      </c>
      <c r="P90"/>
    </row>
    <row r="91" spans="2:16" ht="20.100000000000001" customHeight="1" x14ac:dyDescent="0.25">
      <c r="B91" s="85">
        <v>14</v>
      </c>
      <c r="C91" s="86" t="s">
        <v>75</v>
      </c>
      <c r="D91" s="60">
        <v>0</v>
      </c>
      <c r="E91" s="60">
        <v>0</v>
      </c>
      <c r="F91" s="60">
        <v>0</v>
      </c>
      <c r="G91" s="60">
        <v>0</v>
      </c>
      <c r="H91" s="60">
        <v>0</v>
      </c>
      <c r="I91" s="60">
        <v>0</v>
      </c>
      <c r="J91" s="60">
        <v>0</v>
      </c>
      <c r="K91" s="60">
        <v>0</v>
      </c>
      <c r="L91" s="60">
        <v>0</v>
      </c>
      <c r="M91" s="60">
        <v>0</v>
      </c>
      <c r="N91" s="60">
        <v>0</v>
      </c>
      <c r="O91" s="60">
        <v>0</v>
      </c>
      <c r="P91"/>
    </row>
    <row r="92" spans="2:16" ht="20.100000000000001" customHeight="1" x14ac:dyDescent="0.25">
      <c r="B92" s="66">
        <v>15</v>
      </c>
      <c r="C92" s="67" t="s">
        <v>34</v>
      </c>
      <c r="D92" s="55">
        <f>'Return Details'!E188</f>
        <v>0</v>
      </c>
      <c r="E92" s="55">
        <f>'Return Details'!G188</f>
        <v>0</v>
      </c>
      <c r="F92" s="55">
        <f>'Return Details'!I188</f>
        <v>0</v>
      </c>
      <c r="G92" s="55">
        <f>'Return Details'!K188</f>
        <v>0</v>
      </c>
      <c r="H92" s="55">
        <f>'Return Details'!E215</f>
        <v>0</v>
      </c>
      <c r="I92" s="55">
        <f>'Return Details'!G215</f>
        <v>0</v>
      </c>
      <c r="J92" s="55">
        <f>'Return Details'!I215</f>
        <v>0</v>
      </c>
      <c r="K92" s="55">
        <f>'Return Details'!K215</f>
        <v>0</v>
      </c>
      <c r="L92" s="55">
        <f>'Return Details'!E242</f>
        <v>0</v>
      </c>
      <c r="M92" s="55">
        <f>'Return Details'!G242</f>
        <v>0</v>
      </c>
      <c r="N92" s="55">
        <f>'Return Details'!I242</f>
        <v>0</v>
      </c>
      <c r="O92" s="55">
        <f>'Return Details'!K242</f>
        <v>0</v>
      </c>
      <c r="P92"/>
    </row>
    <row r="93" spans="2:16" ht="20.100000000000001" customHeight="1" x14ac:dyDescent="0.25">
      <c r="B93" s="66">
        <v>16</v>
      </c>
      <c r="C93" s="67" t="s">
        <v>76</v>
      </c>
      <c r="D93" s="55">
        <f>'Return Details'!E189</f>
        <v>0</v>
      </c>
      <c r="E93" s="55">
        <f>'Return Details'!G189</f>
        <v>0</v>
      </c>
      <c r="F93" s="55">
        <f>'Return Details'!I189</f>
        <v>0</v>
      </c>
      <c r="G93" s="55">
        <f>'Return Details'!K189</f>
        <v>0</v>
      </c>
      <c r="H93" s="55">
        <f>'Return Details'!E216</f>
        <v>0</v>
      </c>
      <c r="I93" s="55">
        <f>'Return Details'!G216</f>
        <v>0</v>
      </c>
      <c r="J93" s="55">
        <f>'Return Details'!I216</f>
        <v>0</v>
      </c>
      <c r="K93" s="55">
        <f>'Return Details'!K216</f>
        <v>0</v>
      </c>
      <c r="L93" s="55">
        <f>'Return Details'!E243</f>
        <v>0</v>
      </c>
      <c r="M93" s="55">
        <f>'Return Details'!G243</f>
        <v>0</v>
      </c>
      <c r="N93" s="55">
        <f>'Return Details'!I243</f>
        <v>0</v>
      </c>
      <c r="O93" s="55">
        <f>'Return Details'!K243</f>
        <v>0</v>
      </c>
      <c r="P93"/>
    </row>
    <row r="94" spans="2:16" ht="20.100000000000001" customHeight="1" x14ac:dyDescent="0.25">
      <c r="B94" s="66">
        <v>17</v>
      </c>
      <c r="C94" s="67" t="s">
        <v>77</v>
      </c>
      <c r="D94" s="55">
        <f>'Return Details'!E190</f>
        <v>0</v>
      </c>
      <c r="E94" s="55">
        <f>'Return Details'!G190</f>
        <v>0</v>
      </c>
      <c r="F94" s="55">
        <f>'Return Details'!I190</f>
        <v>0</v>
      </c>
      <c r="G94" s="55">
        <f>'Return Details'!K190</f>
        <v>0</v>
      </c>
      <c r="H94" s="55">
        <f>'Return Details'!E217</f>
        <v>0</v>
      </c>
      <c r="I94" s="55">
        <f>'Return Details'!G217</f>
        <v>0</v>
      </c>
      <c r="J94" s="55">
        <f>'Return Details'!I217</f>
        <v>0</v>
      </c>
      <c r="K94" s="55">
        <f>'Return Details'!K217</f>
        <v>0</v>
      </c>
      <c r="L94" s="55">
        <f>'Return Details'!E244</f>
        <v>0</v>
      </c>
      <c r="M94" s="55">
        <f>'Return Details'!G244</f>
        <v>0</v>
      </c>
      <c r="N94" s="55">
        <f>'Return Details'!I244</f>
        <v>0</v>
      </c>
      <c r="O94" s="55">
        <f>'Return Details'!K244</f>
        <v>0</v>
      </c>
      <c r="P94"/>
    </row>
    <row r="95" spans="2:16" ht="28.5" x14ac:dyDescent="0.25">
      <c r="B95" s="87">
        <v>18</v>
      </c>
      <c r="C95" s="88" t="s">
        <v>78</v>
      </c>
      <c r="D95" s="55">
        <f>'Return Details'!E191</f>
        <v>0</v>
      </c>
      <c r="E95" s="55">
        <f>'Return Details'!G191</f>
        <v>0</v>
      </c>
      <c r="F95" s="55">
        <f>'Return Details'!I191</f>
        <v>0</v>
      </c>
      <c r="G95" s="55">
        <f>'Return Details'!K191</f>
        <v>0</v>
      </c>
      <c r="H95" s="55">
        <f>'Return Details'!E218</f>
        <v>0</v>
      </c>
      <c r="I95" s="55">
        <f>'Return Details'!G218</f>
        <v>0</v>
      </c>
      <c r="J95" s="55">
        <f>'Return Details'!I218</f>
        <v>0</v>
      </c>
      <c r="K95" s="55">
        <f>'Return Details'!K218</f>
        <v>0</v>
      </c>
      <c r="L95" s="55">
        <f>'Return Details'!E245</f>
        <v>0</v>
      </c>
      <c r="M95" s="55">
        <f>'Return Details'!G245</f>
        <v>0</v>
      </c>
      <c r="N95" s="55">
        <f>'Return Details'!I245</f>
        <v>0</v>
      </c>
      <c r="O95" s="55">
        <f>'Return Details'!K245</f>
        <v>0</v>
      </c>
      <c r="P95"/>
    </row>
    <row r="96" spans="2:16" ht="20.100000000000001" customHeight="1" x14ac:dyDescent="0.25">
      <c r="B96" s="66">
        <v>19</v>
      </c>
      <c r="C96" s="67" t="s">
        <v>79</v>
      </c>
      <c r="D96" s="55">
        <f>'Return Details'!E192</f>
        <v>0</v>
      </c>
      <c r="E96" s="55">
        <f>'Return Details'!G192</f>
        <v>0</v>
      </c>
      <c r="F96" s="55">
        <f>'Return Details'!I192</f>
        <v>0</v>
      </c>
      <c r="G96" s="55">
        <f>'Return Details'!K192</f>
        <v>0</v>
      </c>
      <c r="H96" s="55">
        <f>'Return Details'!E219</f>
        <v>0</v>
      </c>
      <c r="I96" s="55">
        <f>'Return Details'!G219</f>
        <v>0</v>
      </c>
      <c r="J96" s="55">
        <f>'Return Details'!I219</f>
        <v>0</v>
      </c>
      <c r="K96" s="55">
        <f>'Return Details'!K219</f>
        <v>0</v>
      </c>
      <c r="L96" s="55">
        <f>'Return Details'!E246</f>
        <v>0</v>
      </c>
      <c r="M96" s="55">
        <f>'Return Details'!G246</f>
        <v>0</v>
      </c>
      <c r="N96" s="55">
        <f>'Return Details'!I246</f>
        <v>0</v>
      </c>
      <c r="O96" s="55">
        <f>'Return Details'!K246</f>
        <v>0</v>
      </c>
      <c r="P96"/>
    </row>
    <row r="97" spans="2:28" ht="20.100000000000001" customHeight="1" x14ac:dyDescent="0.25">
      <c r="B97" s="61"/>
      <c r="C97" s="62" t="s">
        <v>80</v>
      </c>
      <c r="D97" s="57"/>
      <c r="E97" s="57"/>
      <c r="F97" s="57"/>
      <c r="G97" s="57"/>
      <c r="H97" s="57"/>
      <c r="I97" s="57"/>
      <c r="J97" s="57"/>
      <c r="K97" s="57"/>
      <c r="L97" s="57"/>
      <c r="M97" s="57"/>
      <c r="N97" s="57"/>
      <c r="O97" s="57"/>
      <c r="P97"/>
    </row>
    <row r="98" spans="2:28" ht="20.100000000000001" customHeight="1" x14ac:dyDescent="0.25">
      <c r="B98" s="89">
        <v>20</v>
      </c>
      <c r="C98" s="90" t="s">
        <v>81</v>
      </c>
      <c r="D98" s="57">
        <f>'Return Details'!E194</f>
        <v>0</v>
      </c>
      <c r="E98" s="57">
        <f>'Return Details'!G194</f>
        <v>0</v>
      </c>
      <c r="F98" s="57">
        <f>'Return Details'!I194</f>
        <v>0</v>
      </c>
      <c r="G98" s="57">
        <f>'Return Details'!K194</f>
        <v>0</v>
      </c>
      <c r="H98" s="57">
        <f>'Return Details'!E221</f>
        <v>0</v>
      </c>
      <c r="I98" s="57">
        <f>'Return Details'!G221</f>
        <v>0</v>
      </c>
      <c r="J98" s="57">
        <f>'Return Details'!I221</f>
        <v>0</v>
      </c>
      <c r="K98" s="57">
        <f>'Return Details'!K221</f>
        <v>0</v>
      </c>
      <c r="L98" s="57">
        <f>'Return Details'!E248</f>
        <v>0</v>
      </c>
      <c r="M98" s="57">
        <f>'Return Details'!G248</f>
        <v>0</v>
      </c>
      <c r="N98" s="57">
        <f>'Return Details'!I248</f>
        <v>0</v>
      </c>
      <c r="O98" s="57">
        <f>'Return Details'!K248</f>
        <v>0</v>
      </c>
      <c r="P98"/>
    </row>
    <row r="99" spans="2:28" ht="20.100000000000001" customHeight="1" x14ac:dyDescent="0.25">
      <c r="B99" s="89">
        <v>21</v>
      </c>
      <c r="C99" s="90" t="s">
        <v>82</v>
      </c>
      <c r="D99" s="57">
        <f>'Return Details'!D194</f>
        <v>0</v>
      </c>
      <c r="E99" s="57">
        <f>'Return Details'!F194</f>
        <v>0</v>
      </c>
      <c r="F99" s="57">
        <f>'Return Details'!H194</f>
        <v>0</v>
      </c>
      <c r="G99" s="57">
        <f>'Return Details'!J194</f>
        <v>0</v>
      </c>
      <c r="H99" s="57">
        <f>'Return Details'!D221</f>
        <v>0</v>
      </c>
      <c r="I99" s="57">
        <f>'Return Details'!F221</f>
        <v>0</v>
      </c>
      <c r="J99" s="57">
        <f>'Return Details'!H221</f>
        <v>0</v>
      </c>
      <c r="K99" s="57">
        <f>'Return Details'!J221</f>
        <v>0</v>
      </c>
      <c r="L99" s="57">
        <f>'Return Details'!D248</f>
        <v>0</v>
      </c>
      <c r="M99" s="57">
        <f>'Return Details'!F248</f>
        <v>0</v>
      </c>
      <c r="N99" s="57">
        <f>'Return Details'!H248</f>
        <v>0</v>
      </c>
      <c r="O99" s="57">
        <f>'Return Details'!J248</f>
        <v>0</v>
      </c>
      <c r="P99"/>
    </row>
    <row r="100" spans="2:28" ht="20.100000000000001" customHeight="1" x14ac:dyDescent="0.25">
      <c r="B100" s="89">
        <v>22</v>
      </c>
      <c r="C100" s="90" t="s">
        <v>83</v>
      </c>
      <c r="D100" s="57">
        <f>D98-D99</f>
        <v>0</v>
      </c>
      <c r="E100" s="57">
        <f t="shared" ref="E100:O100" si="17">E98-E99</f>
        <v>0</v>
      </c>
      <c r="F100" s="57">
        <f t="shared" si="17"/>
        <v>0</v>
      </c>
      <c r="G100" s="57">
        <f t="shared" si="17"/>
        <v>0</v>
      </c>
      <c r="H100" s="57">
        <f t="shared" si="17"/>
        <v>0</v>
      </c>
      <c r="I100" s="57">
        <f t="shared" si="17"/>
        <v>0</v>
      </c>
      <c r="J100" s="57">
        <f t="shared" si="17"/>
        <v>0</v>
      </c>
      <c r="K100" s="57">
        <f t="shared" si="17"/>
        <v>0</v>
      </c>
      <c r="L100" s="57">
        <f t="shared" si="17"/>
        <v>0</v>
      </c>
      <c r="M100" s="57">
        <f t="shared" si="17"/>
        <v>0</v>
      </c>
      <c r="N100" s="57">
        <f t="shared" si="17"/>
        <v>0</v>
      </c>
      <c r="O100" s="57">
        <f t="shared" si="17"/>
        <v>0</v>
      </c>
      <c r="P100"/>
    </row>
    <row r="101" spans="2:28" ht="20.100000000000001" customHeight="1" x14ac:dyDescent="0.25">
      <c r="B101" s="89">
        <v>23</v>
      </c>
      <c r="C101" s="90" t="s">
        <v>84</v>
      </c>
      <c r="D101" s="64">
        <f>D87</f>
        <v>0</v>
      </c>
      <c r="E101" s="64">
        <f t="shared" ref="E101:O101" si="18">E87</f>
        <v>0</v>
      </c>
      <c r="F101" s="64">
        <f t="shared" si="18"/>
        <v>0</v>
      </c>
      <c r="G101" s="64">
        <f t="shared" si="18"/>
        <v>0</v>
      </c>
      <c r="H101" s="64">
        <f t="shared" si="18"/>
        <v>0</v>
      </c>
      <c r="I101" s="64">
        <f t="shared" si="18"/>
        <v>0</v>
      </c>
      <c r="J101" s="64">
        <f t="shared" si="18"/>
        <v>0</v>
      </c>
      <c r="K101" s="64">
        <f t="shared" si="18"/>
        <v>0</v>
      </c>
      <c r="L101" s="64">
        <f t="shared" si="18"/>
        <v>0</v>
      </c>
      <c r="M101" s="64">
        <f t="shared" si="18"/>
        <v>0</v>
      </c>
      <c r="N101" s="64">
        <f t="shared" si="18"/>
        <v>0</v>
      </c>
      <c r="O101" s="64">
        <f t="shared" si="18"/>
        <v>0</v>
      </c>
      <c r="P101"/>
    </row>
    <row r="102" spans="2:28" ht="20.100000000000001" customHeight="1" x14ac:dyDescent="0.25">
      <c r="B102" s="89">
        <v>24</v>
      </c>
      <c r="C102" s="90" t="s">
        <v>85</v>
      </c>
      <c r="D102" s="64">
        <f>D100+D101</f>
        <v>0</v>
      </c>
      <c r="E102" s="64">
        <f>E100+E101</f>
        <v>0</v>
      </c>
      <c r="F102" s="64">
        <f t="shared" ref="F102:O102" si="19">F100+F101</f>
        <v>0</v>
      </c>
      <c r="G102" s="64">
        <f t="shared" si="19"/>
        <v>0</v>
      </c>
      <c r="H102" s="64">
        <f t="shared" si="19"/>
        <v>0</v>
      </c>
      <c r="I102" s="64">
        <f t="shared" si="19"/>
        <v>0</v>
      </c>
      <c r="J102" s="64">
        <f t="shared" si="19"/>
        <v>0</v>
      </c>
      <c r="K102" s="64">
        <f t="shared" si="19"/>
        <v>0</v>
      </c>
      <c r="L102" s="64">
        <f t="shared" si="19"/>
        <v>0</v>
      </c>
      <c r="M102" s="64">
        <f t="shared" si="19"/>
        <v>0</v>
      </c>
      <c r="N102" s="64">
        <f t="shared" si="19"/>
        <v>0</v>
      </c>
      <c r="O102" s="64">
        <f t="shared" si="19"/>
        <v>0</v>
      </c>
      <c r="P102"/>
    </row>
    <row r="103" spans="2:28" ht="20.100000000000001" customHeight="1" x14ac:dyDescent="0.25">
      <c r="B103" s="89">
        <v>25</v>
      </c>
      <c r="C103" s="90" t="s">
        <v>86</v>
      </c>
      <c r="D103" s="64">
        <f>D85+D98</f>
        <v>0</v>
      </c>
      <c r="E103" s="64">
        <f t="shared" ref="E103:O103" si="20">E85+E98</f>
        <v>0</v>
      </c>
      <c r="F103" s="64">
        <f t="shared" si="20"/>
        <v>0</v>
      </c>
      <c r="G103" s="64">
        <f t="shared" si="20"/>
        <v>0</v>
      </c>
      <c r="H103" s="64">
        <f t="shared" si="20"/>
        <v>0</v>
      </c>
      <c r="I103" s="64">
        <f t="shared" si="20"/>
        <v>0</v>
      </c>
      <c r="J103" s="64">
        <f t="shared" si="20"/>
        <v>0</v>
      </c>
      <c r="K103" s="64">
        <f t="shared" si="20"/>
        <v>0</v>
      </c>
      <c r="L103" s="64">
        <f t="shared" si="20"/>
        <v>0</v>
      </c>
      <c r="M103" s="64">
        <f t="shared" si="20"/>
        <v>0</v>
      </c>
      <c r="N103" s="64">
        <f t="shared" si="20"/>
        <v>0</v>
      </c>
      <c r="O103" s="64">
        <f t="shared" si="20"/>
        <v>0</v>
      </c>
      <c r="P103"/>
    </row>
    <row r="104" spans="2:28" ht="20.100000000000001" customHeight="1" x14ac:dyDescent="0.25">
      <c r="B104" s="89">
        <v>26</v>
      </c>
      <c r="C104" s="90" t="s">
        <v>87</v>
      </c>
      <c r="D104" s="58">
        <f>'Return Details'!E196</f>
        <v>0</v>
      </c>
      <c r="E104" s="58">
        <f>'Return Details'!G196</f>
        <v>0</v>
      </c>
      <c r="F104" s="58">
        <f>'Return Details'!I196</f>
        <v>0</v>
      </c>
      <c r="G104" s="58">
        <f>'Return Details'!K196</f>
        <v>0</v>
      </c>
      <c r="H104" s="58">
        <f>'Return Details'!E223</f>
        <v>0</v>
      </c>
      <c r="I104" s="58">
        <f>'Return Details'!G223</f>
        <v>0</v>
      </c>
      <c r="J104" s="58">
        <f>'Return Details'!I223</f>
        <v>0</v>
      </c>
      <c r="K104" s="58">
        <f>'Return Details'!K223</f>
        <v>0</v>
      </c>
      <c r="L104" s="58">
        <f>'Return Details'!E250</f>
        <v>0</v>
      </c>
      <c r="M104" s="58">
        <f>'Return Details'!G250</f>
        <v>0</v>
      </c>
      <c r="N104" s="58">
        <f>'Return Details'!I250</f>
        <v>0</v>
      </c>
      <c r="O104" s="58">
        <f>'Return Details'!K250</f>
        <v>0</v>
      </c>
      <c r="P104"/>
    </row>
    <row r="105" spans="2:28" ht="15" x14ac:dyDescent="0.25">
      <c r="B105" s="41"/>
      <c r="C105" s="65"/>
      <c r="D105" s="38"/>
      <c r="E105" s="38"/>
      <c r="F105" s="38"/>
      <c r="G105" s="38"/>
      <c r="H105" s="38"/>
      <c r="I105" s="38"/>
      <c r="J105" s="38"/>
      <c r="K105" s="38"/>
      <c r="L105" s="38"/>
      <c r="M105" s="38"/>
      <c r="N105" s="38"/>
      <c r="O105" s="38"/>
      <c r="P105"/>
    </row>
    <row r="106" spans="2:28" ht="15" x14ac:dyDescent="0.25">
      <c r="P106"/>
    </row>
    <row r="107" spans="2:28" ht="15" x14ac:dyDescent="0.25">
      <c r="B107" s="4">
        <v>37</v>
      </c>
      <c r="P107"/>
    </row>
    <row r="108" spans="2:28" ht="15" x14ac:dyDescent="0.25">
      <c r="B108" s="174" t="s">
        <v>17</v>
      </c>
      <c r="C108" s="81" t="s">
        <v>88</v>
      </c>
      <c r="D108" s="4">
        <v>37</v>
      </c>
      <c r="E108" s="4">
        <v>38</v>
      </c>
      <c r="F108" s="4">
        <v>39</v>
      </c>
      <c r="G108" s="4">
        <v>40</v>
      </c>
      <c r="H108" s="4">
        <v>41</v>
      </c>
      <c r="I108" s="4">
        <v>42</v>
      </c>
      <c r="J108" s="4">
        <v>43</v>
      </c>
      <c r="K108" s="4">
        <v>44</v>
      </c>
      <c r="L108" s="4">
        <v>45</v>
      </c>
      <c r="M108" s="4">
        <v>46</v>
      </c>
      <c r="N108" s="4">
        <v>47</v>
      </c>
      <c r="O108" s="4">
        <v>48</v>
      </c>
      <c r="P108"/>
      <c r="Q108" s="4" t="s">
        <v>60</v>
      </c>
    </row>
    <row r="109" spans="2:28" ht="20.100000000000001" customHeight="1" x14ac:dyDescent="0.25">
      <c r="B109" s="195"/>
      <c r="C109" s="93" t="s">
        <v>61</v>
      </c>
      <c r="D109" s="92" t="str">
        <f>LEFT('Return Details'!D255,11)</f>
        <v>00 Jan 1900</v>
      </c>
      <c r="E109" s="92" t="str">
        <f>LEFT('Return Details'!F255,11)</f>
        <v>00 Jan 1900</v>
      </c>
      <c r="F109" s="92" t="str">
        <f>LEFT('Return Details'!H255,11)</f>
        <v>00 Jan 1900</v>
      </c>
      <c r="G109" s="92" t="str">
        <f>LEFT('Return Details'!J255,11)</f>
        <v>00 Jan 1900</v>
      </c>
      <c r="H109" s="92" t="str">
        <f>LEFT('Return Details'!D282,11)</f>
        <v>00 Jan 1900</v>
      </c>
      <c r="I109" s="92" t="str">
        <f>LEFT('Return Details'!F282,11)</f>
        <v>00 Jan 1900</v>
      </c>
      <c r="J109" s="92" t="str">
        <f>LEFT('Return Details'!H282,11)</f>
        <v>00 Jan 1900</v>
      </c>
      <c r="K109" s="92" t="str">
        <f>LEFT('Return Details'!J282,11)</f>
        <v>00 Jan 1900</v>
      </c>
      <c r="L109" s="92" t="str">
        <f>LEFT('Return Details'!D309,11)</f>
        <v>00 Jan 1900</v>
      </c>
      <c r="M109" s="92" t="str">
        <f>LEFT('Return Details'!F309,11)</f>
        <v>00 Jan 1900</v>
      </c>
      <c r="N109" s="92" t="str">
        <f>LEFT('Return Details'!H309,11)</f>
        <v>00 Jan 1900</v>
      </c>
      <c r="O109" s="92" t="str">
        <f>LEFT('Return Details'!J309,11)</f>
        <v>00 Jan 1900</v>
      </c>
      <c r="P109"/>
      <c r="Q109" s="4" t="e">
        <f ca="1">IF(AND(YEAR(EDATE(D110,60))=YEAR(NOW()),MONTH(EDATE(D110,60))=MONTH(NOW())),1,IF(NOW()&lt;EDATE(D110,60),1,0))</f>
        <v>#VALUE!</v>
      </c>
      <c r="R109" s="4" t="e">
        <f t="shared" ref="R109:AB109" ca="1" si="21">IF(AND(YEAR(EDATE(E110,60))=YEAR(NOW()),MONTH(EDATE(E110,60))=MONTH(NOW())),1,IF(NOW()&lt;EDATE(E110,60),1,0))</f>
        <v>#VALUE!</v>
      </c>
      <c r="S109" s="4" t="e">
        <f t="shared" ca="1" si="21"/>
        <v>#VALUE!</v>
      </c>
      <c r="T109" s="4" t="e">
        <f t="shared" ca="1" si="21"/>
        <v>#VALUE!</v>
      </c>
      <c r="U109" s="4" t="e">
        <f t="shared" ca="1" si="21"/>
        <v>#VALUE!</v>
      </c>
      <c r="V109" s="4" t="e">
        <f t="shared" ca="1" si="21"/>
        <v>#VALUE!</v>
      </c>
      <c r="W109" s="4" t="e">
        <f t="shared" ca="1" si="21"/>
        <v>#VALUE!</v>
      </c>
      <c r="X109" s="4" t="e">
        <f t="shared" ca="1" si="21"/>
        <v>#VALUE!</v>
      </c>
      <c r="Y109" s="4" t="e">
        <f t="shared" ca="1" si="21"/>
        <v>#VALUE!</v>
      </c>
      <c r="Z109" s="4" t="e">
        <f t="shared" ca="1" si="21"/>
        <v>#VALUE!</v>
      </c>
      <c r="AA109" s="4" t="e">
        <f t="shared" ca="1" si="21"/>
        <v>#VALUE!</v>
      </c>
      <c r="AB109" s="4" t="e">
        <f t="shared" ca="1" si="21"/>
        <v>#VALUE!</v>
      </c>
    </row>
    <row r="110" spans="2:28" ht="20.100000000000001" customHeight="1" x14ac:dyDescent="0.25">
      <c r="B110" s="175"/>
      <c r="C110" s="93" t="s">
        <v>62</v>
      </c>
      <c r="D110" s="92" t="str">
        <f>RIGHT('Return Details'!D255,11)</f>
        <v>00 Jan 1900</v>
      </c>
      <c r="E110" s="92" t="str">
        <f>RIGHT('Return Details'!F255,11)</f>
        <v>00 Jan 1900</v>
      </c>
      <c r="F110" s="92" t="str">
        <f>RIGHT('Return Details'!H255,11)</f>
        <v>00 Jan 1900</v>
      </c>
      <c r="G110" s="92" t="str">
        <f>RIGHT('Return Details'!J255,11)</f>
        <v>00 Jan 1900</v>
      </c>
      <c r="H110" s="92" t="str">
        <f>RIGHT('Return Details'!D282,11)</f>
        <v>00 Jan 1900</v>
      </c>
      <c r="I110" s="92" t="str">
        <f>RIGHT('Return Details'!F282,11)</f>
        <v>00 Jan 1900</v>
      </c>
      <c r="J110" s="92" t="str">
        <f>RIGHT('Return Details'!H282,11)</f>
        <v>00 Jan 1900</v>
      </c>
      <c r="K110" s="92" t="str">
        <f>RIGHT('Return Details'!J282,11)</f>
        <v>00 Jan 1900</v>
      </c>
      <c r="L110" s="92" t="str">
        <f>RIGHT('Return Details'!D309,11)</f>
        <v>00 Jan 1900</v>
      </c>
      <c r="M110" s="92" t="str">
        <f>RIGHT('Return Details'!F309,11)</f>
        <v>00 Jan 1900</v>
      </c>
      <c r="N110" s="92" t="str">
        <f>RIGHT('Return Details'!H309,11)</f>
        <v>00 Jan 1900</v>
      </c>
      <c r="O110" s="92" t="str">
        <f>RIGHT('Return Details'!J309,11)</f>
        <v>00 Jan 1900</v>
      </c>
      <c r="P110"/>
      <c r="Q110" s="4">
        <f t="shared" ref="Q110:AB110" ca="1" si="22">IFERROR(Q109,0)</f>
        <v>0</v>
      </c>
      <c r="R110" s="4">
        <f t="shared" ca="1" si="22"/>
        <v>0</v>
      </c>
      <c r="S110" s="4">
        <f t="shared" ca="1" si="22"/>
        <v>0</v>
      </c>
      <c r="T110" s="4">
        <f t="shared" ca="1" si="22"/>
        <v>0</v>
      </c>
      <c r="U110" s="4">
        <f t="shared" ca="1" si="22"/>
        <v>0</v>
      </c>
      <c r="V110" s="4">
        <f t="shared" ca="1" si="22"/>
        <v>0</v>
      </c>
      <c r="W110" s="4">
        <f t="shared" ca="1" si="22"/>
        <v>0</v>
      </c>
      <c r="X110" s="4">
        <f t="shared" ca="1" si="22"/>
        <v>0</v>
      </c>
      <c r="Y110" s="4">
        <f t="shared" ca="1" si="22"/>
        <v>0</v>
      </c>
      <c r="Z110" s="4">
        <f t="shared" ca="1" si="22"/>
        <v>0</v>
      </c>
      <c r="AA110" s="4">
        <f t="shared" ca="1" si="22"/>
        <v>0</v>
      </c>
      <c r="AB110" s="4">
        <f t="shared" ca="1" si="22"/>
        <v>0</v>
      </c>
    </row>
    <row r="111" spans="2:28" ht="20.100000000000001" customHeight="1" x14ac:dyDescent="0.25">
      <c r="B111" s="66">
        <v>1</v>
      </c>
      <c r="C111" s="67" t="s">
        <v>63</v>
      </c>
      <c r="D111" s="55">
        <f>'Return Details'!E257</f>
        <v>0</v>
      </c>
      <c r="E111" s="55">
        <f>'Return Details'!G257</f>
        <v>0</v>
      </c>
      <c r="F111" s="55">
        <f>'Return Details'!I257</f>
        <v>0</v>
      </c>
      <c r="G111" s="55">
        <f>'Return Details'!K257</f>
        <v>0</v>
      </c>
      <c r="H111" s="55">
        <f>'Return Details'!E284</f>
        <v>0</v>
      </c>
      <c r="I111" s="55">
        <f>'Return Details'!G284</f>
        <v>0</v>
      </c>
      <c r="J111" s="55">
        <f>'Return Details'!I284</f>
        <v>0</v>
      </c>
      <c r="K111" s="55">
        <f>'Return Details'!K284</f>
        <v>0</v>
      </c>
      <c r="L111" s="55">
        <f>'Return Details'!E311</f>
        <v>0</v>
      </c>
      <c r="M111" s="55">
        <f>'Return Details'!G311</f>
        <v>0</v>
      </c>
      <c r="N111" s="55">
        <f>'Return Details'!I311</f>
        <v>0</v>
      </c>
      <c r="O111" s="55">
        <f>'Return Details'!K311</f>
        <v>0</v>
      </c>
      <c r="P111"/>
    </row>
    <row r="112" spans="2:28" ht="20.100000000000001" customHeight="1" x14ac:dyDescent="0.25">
      <c r="B112" s="66">
        <v>2</v>
      </c>
      <c r="C112" s="67" t="s">
        <v>64</v>
      </c>
      <c r="D112" s="55">
        <f>'Return Details'!E258</f>
        <v>0</v>
      </c>
      <c r="E112" s="55">
        <f>'Return Details'!G258</f>
        <v>0</v>
      </c>
      <c r="F112" s="55">
        <f>'Return Details'!I258</f>
        <v>0</v>
      </c>
      <c r="G112" s="55">
        <f>'Return Details'!K258</f>
        <v>0</v>
      </c>
      <c r="H112" s="55">
        <f>'Return Details'!E285</f>
        <v>0</v>
      </c>
      <c r="I112" s="55">
        <f>'Return Details'!G285</f>
        <v>0</v>
      </c>
      <c r="J112" s="55">
        <f>'Return Details'!I285</f>
        <v>0</v>
      </c>
      <c r="K112" s="55">
        <f>'Return Details'!K285</f>
        <v>0</v>
      </c>
      <c r="L112" s="55">
        <f>'Return Details'!E312</f>
        <v>0</v>
      </c>
      <c r="M112" s="55">
        <f>'Return Details'!G312</f>
        <v>0</v>
      </c>
      <c r="N112" s="55">
        <f>'Return Details'!I312</f>
        <v>0</v>
      </c>
      <c r="O112" s="55">
        <f>'Return Details'!K312</f>
        <v>0</v>
      </c>
      <c r="P112"/>
    </row>
    <row r="113" spans="2:16" ht="20.100000000000001" customHeight="1" x14ac:dyDescent="0.25">
      <c r="B113" s="66">
        <v>3</v>
      </c>
      <c r="C113" s="67" t="s">
        <v>65</v>
      </c>
      <c r="D113" s="55">
        <f>'Return Details'!E259</f>
        <v>0</v>
      </c>
      <c r="E113" s="55">
        <f>'Return Details'!G259</f>
        <v>0</v>
      </c>
      <c r="F113" s="55">
        <f>'Return Details'!I259</f>
        <v>0</v>
      </c>
      <c r="G113" s="55">
        <f>'Return Details'!K259</f>
        <v>0</v>
      </c>
      <c r="H113" s="55">
        <f>'Return Details'!E286</f>
        <v>0</v>
      </c>
      <c r="I113" s="55">
        <f>'Return Details'!G286</f>
        <v>0</v>
      </c>
      <c r="J113" s="55">
        <f>'Return Details'!I286</f>
        <v>0</v>
      </c>
      <c r="K113" s="55">
        <f>'Return Details'!K286</f>
        <v>0</v>
      </c>
      <c r="L113" s="55">
        <f>'Return Details'!E313</f>
        <v>0</v>
      </c>
      <c r="M113" s="55">
        <f>'Return Details'!G313</f>
        <v>0</v>
      </c>
      <c r="N113" s="55">
        <f>'Return Details'!I313</f>
        <v>0</v>
      </c>
      <c r="O113" s="55">
        <f>'Return Details'!K313</f>
        <v>0</v>
      </c>
      <c r="P113"/>
    </row>
    <row r="114" spans="2:16" ht="20.100000000000001" customHeight="1" x14ac:dyDescent="0.25">
      <c r="B114" s="66">
        <v>4</v>
      </c>
      <c r="C114" s="67" t="s">
        <v>66</v>
      </c>
      <c r="D114" s="55">
        <f>'Return Details'!E260</f>
        <v>0</v>
      </c>
      <c r="E114" s="55">
        <f>'Return Details'!G260</f>
        <v>0</v>
      </c>
      <c r="F114" s="55">
        <f>'Return Details'!I260</f>
        <v>0</v>
      </c>
      <c r="G114" s="55">
        <f>'Return Details'!K260</f>
        <v>0</v>
      </c>
      <c r="H114" s="55">
        <f>'Return Details'!E287</f>
        <v>0</v>
      </c>
      <c r="I114" s="55">
        <f>'Return Details'!G287</f>
        <v>0</v>
      </c>
      <c r="J114" s="55">
        <f>'Return Details'!I287</f>
        <v>0</v>
      </c>
      <c r="K114" s="55">
        <f>'Return Details'!K287</f>
        <v>0</v>
      </c>
      <c r="L114" s="55">
        <f>'Return Details'!E314</f>
        <v>0</v>
      </c>
      <c r="M114" s="55">
        <f>'Return Details'!G314</f>
        <v>0</v>
      </c>
      <c r="N114" s="55">
        <f>'Return Details'!I314</f>
        <v>0</v>
      </c>
      <c r="O114" s="55">
        <f>'Return Details'!K314</f>
        <v>0</v>
      </c>
      <c r="P114"/>
    </row>
    <row r="115" spans="2:16" ht="20.100000000000001" customHeight="1" x14ac:dyDescent="0.25">
      <c r="B115" s="66">
        <v>5</v>
      </c>
      <c r="C115" s="67" t="s">
        <v>67</v>
      </c>
      <c r="D115" s="55">
        <f>'Return Details'!E261</f>
        <v>0</v>
      </c>
      <c r="E115" s="55">
        <f>'Return Details'!G261</f>
        <v>0</v>
      </c>
      <c r="F115" s="55">
        <f>'Return Details'!I261</f>
        <v>0</v>
      </c>
      <c r="G115" s="55">
        <f>'Return Details'!K261</f>
        <v>0</v>
      </c>
      <c r="H115" s="55">
        <f>'Return Details'!E288</f>
        <v>0</v>
      </c>
      <c r="I115" s="55">
        <f>'Return Details'!G288</f>
        <v>0</v>
      </c>
      <c r="J115" s="55">
        <f>'Return Details'!I288</f>
        <v>0</v>
      </c>
      <c r="K115" s="55">
        <f>'Return Details'!K288</f>
        <v>0</v>
      </c>
      <c r="L115" s="55">
        <f>'Return Details'!E315</f>
        <v>0</v>
      </c>
      <c r="M115" s="55">
        <f>'Return Details'!G315</f>
        <v>0</v>
      </c>
      <c r="N115" s="55">
        <f>'Return Details'!I315</f>
        <v>0</v>
      </c>
      <c r="O115" s="55">
        <f>'Return Details'!K315</f>
        <v>0</v>
      </c>
      <c r="P115"/>
    </row>
    <row r="116" spans="2:16" ht="20.100000000000001" customHeight="1" x14ac:dyDescent="0.25">
      <c r="B116" s="66">
        <v>6</v>
      </c>
      <c r="C116" s="67" t="s">
        <v>68</v>
      </c>
      <c r="D116" s="56">
        <f>'Return Details'!E262</f>
        <v>0</v>
      </c>
      <c r="E116" s="56">
        <f>'Return Details'!G262</f>
        <v>0</v>
      </c>
      <c r="F116" s="56">
        <f>'Return Details'!I262</f>
        <v>0</v>
      </c>
      <c r="G116" s="56">
        <f>'Return Details'!K262</f>
        <v>0</v>
      </c>
      <c r="H116" s="56">
        <f>'Return Details'!E289</f>
        <v>0</v>
      </c>
      <c r="I116" s="56">
        <f>'Return Details'!G289</f>
        <v>0</v>
      </c>
      <c r="J116" s="56">
        <f>'Return Details'!I289</f>
        <v>0</v>
      </c>
      <c r="K116" s="56">
        <f>'Return Details'!K289</f>
        <v>0</v>
      </c>
      <c r="L116" s="56">
        <f>'Return Details'!E316</f>
        <v>0</v>
      </c>
      <c r="M116" s="56">
        <f>'Return Details'!G316</f>
        <v>0</v>
      </c>
      <c r="N116" s="56">
        <f>'Return Details'!I316</f>
        <v>0</v>
      </c>
      <c r="O116" s="56">
        <f>'Return Details'!K316</f>
        <v>0</v>
      </c>
      <c r="P116"/>
    </row>
    <row r="117" spans="2:16" ht="20.100000000000001" customHeight="1" x14ac:dyDescent="0.25">
      <c r="B117" s="66">
        <v>7</v>
      </c>
      <c r="C117" s="67" t="s">
        <v>69</v>
      </c>
      <c r="D117" s="56">
        <f>'Return Details'!E263</f>
        <v>0</v>
      </c>
      <c r="E117" s="56">
        <f>'Return Details'!G263</f>
        <v>0</v>
      </c>
      <c r="F117" s="56">
        <f>'Return Details'!I263</f>
        <v>0</v>
      </c>
      <c r="G117" s="56">
        <f>'Return Details'!K263</f>
        <v>0</v>
      </c>
      <c r="H117" s="56">
        <f>'Return Details'!E290</f>
        <v>0</v>
      </c>
      <c r="I117" s="56">
        <f>'Return Details'!G290</f>
        <v>0</v>
      </c>
      <c r="J117" s="56">
        <f>'Return Details'!I290</f>
        <v>0</v>
      </c>
      <c r="K117" s="56">
        <f>'Return Details'!K290</f>
        <v>0</v>
      </c>
      <c r="L117" s="56">
        <f>'Return Details'!E317</f>
        <v>0</v>
      </c>
      <c r="M117" s="56">
        <f>'Return Details'!G317</f>
        <v>0</v>
      </c>
      <c r="N117" s="56">
        <f>'Return Details'!I317</f>
        <v>0</v>
      </c>
      <c r="O117" s="56">
        <f>'Return Details'!K317</f>
        <v>0</v>
      </c>
      <c r="P117"/>
    </row>
    <row r="118" spans="2:16" ht="20.100000000000001" customHeight="1" x14ac:dyDescent="0.25">
      <c r="B118" s="82">
        <v>8</v>
      </c>
      <c r="C118" s="83" t="s">
        <v>28</v>
      </c>
      <c r="D118" s="59">
        <f>'Return Details'!E264</f>
        <v>0</v>
      </c>
      <c r="E118" s="59">
        <f>'Return Details'!G264</f>
        <v>0</v>
      </c>
      <c r="F118" s="59">
        <f>'Return Details'!I264</f>
        <v>0</v>
      </c>
      <c r="G118" s="59">
        <f>'Return Details'!K264</f>
        <v>0</v>
      </c>
      <c r="H118" s="59">
        <f>'Return Details'!E291</f>
        <v>0</v>
      </c>
      <c r="I118" s="59">
        <f>'Return Details'!G291</f>
        <v>0</v>
      </c>
      <c r="J118" s="59">
        <f>'Return Details'!I291</f>
        <v>0</v>
      </c>
      <c r="K118" s="59">
        <f>'Return Details'!K291</f>
        <v>0</v>
      </c>
      <c r="L118" s="59">
        <f>'Return Details'!E318</f>
        <v>0</v>
      </c>
      <c r="M118" s="59">
        <f>'Return Details'!G318</f>
        <v>0</v>
      </c>
      <c r="N118" s="59">
        <f>'Return Details'!I318</f>
        <v>0</v>
      </c>
      <c r="O118" s="59">
        <f>'Return Details'!K318</f>
        <v>0</v>
      </c>
      <c r="P118"/>
    </row>
    <row r="119" spans="2:16" ht="20.100000000000001" customHeight="1" x14ac:dyDescent="0.25">
      <c r="B119" s="66">
        <v>9</v>
      </c>
      <c r="C119" s="67" t="s">
        <v>70</v>
      </c>
      <c r="D119" s="56">
        <f>'Return Details'!D264</f>
        <v>0</v>
      </c>
      <c r="E119" s="56">
        <f>'Return Details'!F264</f>
        <v>0</v>
      </c>
      <c r="F119" s="56">
        <f>'Return Details'!H264</f>
        <v>0</v>
      </c>
      <c r="G119" s="56">
        <f>'Return Details'!J264</f>
        <v>0</v>
      </c>
      <c r="H119" s="56">
        <f>'Return Details'!D291</f>
        <v>0</v>
      </c>
      <c r="I119" s="56">
        <f>'Return Details'!F291</f>
        <v>0</v>
      </c>
      <c r="J119" s="56">
        <f>'Return Details'!H291</f>
        <v>0</v>
      </c>
      <c r="K119" s="56">
        <f>'Return Details'!J291</f>
        <v>0</v>
      </c>
      <c r="L119" s="56">
        <f>'Return Details'!D318</f>
        <v>0</v>
      </c>
      <c r="M119" s="56">
        <f>'Return Details'!F318</f>
        <v>0</v>
      </c>
      <c r="N119" s="56">
        <f>'Return Details'!H318</f>
        <v>0</v>
      </c>
      <c r="O119" s="56">
        <f>'Return Details'!J318</f>
        <v>0</v>
      </c>
      <c r="P119"/>
    </row>
    <row r="120" spans="2:16" ht="20.100000000000001" customHeight="1" x14ac:dyDescent="0.25">
      <c r="B120" s="82">
        <v>10</v>
      </c>
      <c r="C120" s="83" t="s">
        <v>71</v>
      </c>
      <c r="D120" s="59">
        <f>+D118-D119</f>
        <v>0</v>
      </c>
      <c r="E120" s="59">
        <f t="shared" ref="E120:O120" si="23">+E118-E119</f>
        <v>0</v>
      </c>
      <c r="F120" s="59">
        <f t="shared" si="23"/>
        <v>0</v>
      </c>
      <c r="G120" s="59">
        <f t="shared" si="23"/>
        <v>0</v>
      </c>
      <c r="H120" s="59">
        <f t="shared" si="23"/>
        <v>0</v>
      </c>
      <c r="I120" s="59">
        <f t="shared" si="23"/>
        <v>0</v>
      </c>
      <c r="J120" s="59">
        <f t="shared" si="23"/>
        <v>0</v>
      </c>
      <c r="K120" s="59">
        <f t="shared" si="23"/>
        <v>0</v>
      </c>
      <c r="L120" s="59">
        <f t="shared" si="23"/>
        <v>0</v>
      </c>
      <c r="M120" s="59">
        <f t="shared" si="23"/>
        <v>0</v>
      </c>
      <c r="N120" s="59">
        <f t="shared" si="23"/>
        <v>0</v>
      </c>
      <c r="O120" s="59">
        <f t="shared" si="23"/>
        <v>0</v>
      </c>
      <c r="P120"/>
    </row>
    <row r="121" spans="2:16" ht="20.100000000000001" customHeight="1" x14ac:dyDescent="0.25">
      <c r="B121" s="66">
        <v>11</v>
      </c>
      <c r="C121" s="67" t="s">
        <v>72</v>
      </c>
      <c r="D121" s="55">
        <f>'Return Details'!E265</f>
        <v>0</v>
      </c>
      <c r="E121" s="55">
        <f>'Return Details'!G265</f>
        <v>0</v>
      </c>
      <c r="F121" s="55">
        <f>'Return Details'!I265</f>
        <v>0</v>
      </c>
      <c r="G121" s="55">
        <f>'Return Details'!K265</f>
        <v>0</v>
      </c>
      <c r="H121" s="55">
        <f>'Return Details'!E292</f>
        <v>0</v>
      </c>
      <c r="I121" s="55">
        <f>'Return Details'!G292</f>
        <v>0</v>
      </c>
      <c r="J121" s="55">
        <f>'Return Details'!I292</f>
        <v>0</v>
      </c>
      <c r="K121" s="55">
        <f>'Return Details'!K292</f>
        <v>0</v>
      </c>
      <c r="L121" s="55">
        <f>'Return Details'!E319</f>
        <v>0</v>
      </c>
      <c r="M121" s="55">
        <f>'Return Details'!G319</f>
        <v>0</v>
      </c>
      <c r="N121" s="55">
        <f>'Return Details'!I319</f>
        <v>0</v>
      </c>
      <c r="O121" s="55">
        <f>'Return Details'!K319</f>
        <v>0</v>
      </c>
      <c r="P121"/>
    </row>
    <row r="122" spans="2:16" ht="20.100000000000001" customHeight="1" x14ac:dyDescent="0.25">
      <c r="B122" s="66">
        <v>12</v>
      </c>
      <c r="C122" s="67" t="s">
        <v>73</v>
      </c>
      <c r="D122" s="56">
        <f>'Return Details'!E266</f>
        <v>0</v>
      </c>
      <c r="E122" s="56">
        <f>'Return Details'!G266</f>
        <v>0</v>
      </c>
      <c r="F122" s="56">
        <f>'Return Details'!I266</f>
        <v>0</v>
      </c>
      <c r="G122" s="56">
        <f>'Return Details'!K266</f>
        <v>0</v>
      </c>
      <c r="H122" s="56">
        <f>'Return Details'!E293</f>
        <v>0</v>
      </c>
      <c r="I122" s="56">
        <f>'Return Details'!G293</f>
        <v>0</v>
      </c>
      <c r="J122" s="56">
        <f>'Return Details'!I293</f>
        <v>0</v>
      </c>
      <c r="K122" s="56">
        <f>'Return Details'!K293</f>
        <v>0</v>
      </c>
      <c r="L122" s="56">
        <f>'Return Details'!E320</f>
        <v>0</v>
      </c>
      <c r="M122" s="56">
        <f>'Return Details'!G320</f>
        <v>0</v>
      </c>
      <c r="N122" s="56">
        <f>'Return Details'!I320</f>
        <v>0</v>
      </c>
      <c r="O122" s="56">
        <f>'Return Details'!K320</f>
        <v>0</v>
      </c>
      <c r="P122"/>
    </row>
    <row r="123" spans="2:16" ht="20.100000000000001" customHeight="1" x14ac:dyDescent="0.25">
      <c r="B123" s="66">
        <v>13</v>
      </c>
      <c r="C123" s="84" t="s">
        <v>74</v>
      </c>
      <c r="D123" s="56">
        <f>'Return Details'!E267</f>
        <v>0</v>
      </c>
      <c r="E123" s="56">
        <f>'Return Details'!G267</f>
        <v>0</v>
      </c>
      <c r="F123" s="56">
        <f>'Return Details'!I267</f>
        <v>0</v>
      </c>
      <c r="G123" s="56">
        <f>'Return Details'!K267</f>
        <v>0</v>
      </c>
      <c r="H123" s="56">
        <f>'Return Details'!E294</f>
        <v>0</v>
      </c>
      <c r="I123" s="56">
        <f>'Return Details'!G294</f>
        <v>0</v>
      </c>
      <c r="J123" s="56">
        <f>'Return Details'!I294</f>
        <v>0</v>
      </c>
      <c r="K123" s="56">
        <f>'Return Details'!K294</f>
        <v>0</v>
      </c>
      <c r="L123" s="56">
        <f>'Return Details'!E321</f>
        <v>0</v>
      </c>
      <c r="M123" s="56">
        <f>'Return Details'!G321</f>
        <v>0</v>
      </c>
      <c r="N123" s="56">
        <f>'Return Details'!I321</f>
        <v>0</v>
      </c>
      <c r="O123" s="56">
        <f>'Return Details'!K321</f>
        <v>0</v>
      </c>
      <c r="P123"/>
    </row>
    <row r="124" spans="2:16" ht="20.100000000000001" customHeight="1" x14ac:dyDescent="0.25">
      <c r="B124" s="85">
        <v>14</v>
      </c>
      <c r="C124" s="86" t="s">
        <v>75</v>
      </c>
      <c r="D124" s="60">
        <v>0</v>
      </c>
      <c r="E124" s="60">
        <v>0</v>
      </c>
      <c r="F124" s="60">
        <v>0</v>
      </c>
      <c r="G124" s="60">
        <v>0</v>
      </c>
      <c r="H124" s="60">
        <v>0</v>
      </c>
      <c r="I124" s="60">
        <v>0</v>
      </c>
      <c r="J124" s="60">
        <v>0</v>
      </c>
      <c r="K124" s="60">
        <v>0</v>
      </c>
      <c r="L124" s="60">
        <v>0</v>
      </c>
      <c r="M124" s="60">
        <v>0</v>
      </c>
      <c r="N124" s="60">
        <v>0</v>
      </c>
      <c r="O124" s="60">
        <v>0</v>
      </c>
      <c r="P124"/>
    </row>
    <row r="125" spans="2:16" ht="20.100000000000001" customHeight="1" x14ac:dyDescent="0.25">
      <c r="B125" s="66">
        <v>15</v>
      </c>
      <c r="C125" s="67" t="s">
        <v>34</v>
      </c>
      <c r="D125" s="55">
        <f>'Return Details'!E269</f>
        <v>0</v>
      </c>
      <c r="E125" s="55">
        <f>'Return Details'!G269</f>
        <v>0</v>
      </c>
      <c r="F125" s="55">
        <f>'Return Details'!I269</f>
        <v>0</v>
      </c>
      <c r="G125" s="55">
        <f>'Return Details'!K269</f>
        <v>0</v>
      </c>
      <c r="H125" s="55">
        <f>'Return Details'!E296</f>
        <v>0</v>
      </c>
      <c r="I125" s="55">
        <f>'Return Details'!G296</f>
        <v>0</v>
      </c>
      <c r="J125" s="55">
        <f>'Return Details'!I296</f>
        <v>0</v>
      </c>
      <c r="K125" s="55">
        <f>'Return Details'!K296</f>
        <v>0</v>
      </c>
      <c r="L125" s="55">
        <f>'Return Details'!E323</f>
        <v>0</v>
      </c>
      <c r="M125" s="55">
        <f>'Return Details'!G323</f>
        <v>0</v>
      </c>
      <c r="N125" s="55">
        <f>'Return Details'!I323</f>
        <v>0</v>
      </c>
      <c r="O125" s="55">
        <f>'Return Details'!K323</f>
        <v>0</v>
      </c>
      <c r="P125"/>
    </row>
    <row r="126" spans="2:16" ht="20.100000000000001" customHeight="1" x14ac:dyDescent="0.25">
      <c r="B126" s="66">
        <v>16</v>
      </c>
      <c r="C126" s="67" t="s">
        <v>76</v>
      </c>
      <c r="D126" s="55">
        <f>'Return Details'!E270</f>
        <v>0</v>
      </c>
      <c r="E126" s="55">
        <f>'Return Details'!G270</f>
        <v>0</v>
      </c>
      <c r="F126" s="55">
        <f>'Return Details'!I270</f>
        <v>0</v>
      </c>
      <c r="G126" s="55">
        <f>'Return Details'!K270</f>
        <v>0</v>
      </c>
      <c r="H126" s="55">
        <f>'Return Details'!E297</f>
        <v>0</v>
      </c>
      <c r="I126" s="55">
        <f>'Return Details'!G297</f>
        <v>0</v>
      </c>
      <c r="J126" s="55">
        <f>'Return Details'!I297</f>
        <v>0</v>
      </c>
      <c r="K126" s="55">
        <f>'Return Details'!K297</f>
        <v>0</v>
      </c>
      <c r="L126" s="55">
        <f>'Return Details'!E324</f>
        <v>0</v>
      </c>
      <c r="M126" s="55">
        <f>'Return Details'!G324</f>
        <v>0</v>
      </c>
      <c r="N126" s="55">
        <f>'Return Details'!I324</f>
        <v>0</v>
      </c>
      <c r="O126" s="55">
        <f>'Return Details'!K324</f>
        <v>0</v>
      </c>
      <c r="P126"/>
    </row>
    <row r="127" spans="2:16" ht="20.100000000000001" customHeight="1" x14ac:dyDescent="0.25">
      <c r="B127" s="66">
        <v>17</v>
      </c>
      <c r="C127" s="67" t="s">
        <v>77</v>
      </c>
      <c r="D127" s="55">
        <f>'Return Details'!E271</f>
        <v>0</v>
      </c>
      <c r="E127" s="55">
        <f>'Return Details'!G271</f>
        <v>0</v>
      </c>
      <c r="F127" s="55">
        <f>'Return Details'!I271</f>
        <v>0</v>
      </c>
      <c r="G127" s="55">
        <f>'Return Details'!K271</f>
        <v>0</v>
      </c>
      <c r="H127" s="55">
        <f>'Return Details'!E298</f>
        <v>0</v>
      </c>
      <c r="I127" s="55">
        <f>'Return Details'!G298</f>
        <v>0</v>
      </c>
      <c r="J127" s="55">
        <f>'Return Details'!I298</f>
        <v>0</v>
      </c>
      <c r="K127" s="55">
        <f>'Return Details'!K298</f>
        <v>0</v>
      </c>
      <c r="L127" s="55">
        <f>'Return Details'!E325</f>
        <v>0</v>
      </c>
      <c r="M127" s="55">
        <f>'Return Details'!G325</f>
        <v>0</v>
      </c>
      <c r="N127" s="55">
        <f>'Return Details'!I325</f>
        <v>0</v>
      </c>
      <c r="O127" s="55">
        <f>'Return Details'!K325</f>
        <v>0</v>
      </c>
      <c r="P127"/>
    </row>
    <row r="128" spans="2:16" ht="28.5" x14ac:dyDescent="0.25">
      <c r="B128" s="87">
        <v>18</v>
      </c>
      <c r="C128" s="88" t="s">
        <v>78</v>
      </c>
      <c r="D128" s="55">
        <f>'Return Details'!E272</f>
        <v>0</v>
      </c>
      <c r="E128" s="55">
        <f>'Return Details'!G272</f>
        <v>0</v>
      </c>
      <c r="F128" s="55">
        <f>'Return Details'!I272</f>
        <v>0</v>
      </c>
      <c r="G128" s="55">
        <f>'Return Details'!K272</f>
        <v>0</v>
      </c>
      <c r="H128" s="55">
        <f>'Return Details'!E299</f>
        <v>0</v>
      </c>
      <c r="I128" s="55">
        <f>'Return Details'!G299</f>
        <v>0</v>
      </c>
      <c r="J128" s="55">
        <f>'Return Details'!I299</f>
        <v>0</v>
      </c>
      <c r="K128" s="55">
        <f>'Return Details'!K299</f>
        <v>0</v>
      </c>
      <c r="L128" s="55">
        <f>'Return Details'!E326</f>
        <v>0</v>
      </c>
      <c r="M128" s="55">
        <f>'Return Details'!G326</f>
        <v>0</v>
      </c>
      <c r="N128" s="55">
        <f>'Return Details'!I326</f>
        <v>0</v>
      </c>
      <c r="O128" s="55">
        <f>'Return Details'!K326</f>
        <v>0</v>
      </c>
      <c r="P128"/>
    </row>
    <row r="129" spans="2:28" ht="20.100000000000001" customHeight="1" x14ac:dyDescent="0.25">
      <c r="B129" s="66">
        <v>19</v>
      </c>
      <c r="C129" s="67" t="s">
        <v>79</v>
      </c>
      <c r="D129" s="55">
        <f>'Return Details'!E273</f>
        <v>0</v>
      </c>
      <c r="E129" s="55">
        <f>'Return Details'!G273</f>
        <v>0</v>
      </c>
      <c r="F129" s="55">
        <f>'Return Details'!I273</f>
        <v>0</v>
      </c>
      <c r="G129" s="55">
        <f>'Return Details'!K273</f>
        <v>0</v>
      </c>
      <c r="H129" s="55">
        <f>'Return Details'!E300</f>
        <v>0</v>
      </c>
      <c r="I129" s="55">
        <f>'Return Details'!G300</f>
        <v>0</v>
      </c>
      <c r="J129" s="55">
        <f>'Return Details'!I300</f>
        <v>0</v>
      </c>
      <c r="K129" s="55">
        <f>'Return Details'!K300</f>
        <v>0</v>
      </c>
      <c r="L129" s="55">
        <f>'Return Details'!E327</f>
        <v>0</v>
      </c>
      <c r="M129" s="55">
        <f>'Return Details'!G327</f>
        <v>0</v>
      </c>
      <c r="N129" s="55">
        <f>'Return Details'!I327</f>
        <v>0</v>
      </c>
      <c r="O129" s="55">
        <f>'Return Details'!K327</f>
        <v>0</v>
      </c>
      <c r="P129"/>
    </row>
    <row r="130" spans="2:28" ht="20.100000000000001" customHeight="1" x14ac:dyDescent="0.25">
      <c r="B130" s="61"/>
      <c r="C130" s="62" t="s">
        <v>80</v>
      </c>
      <c r="D130" s="57"/>
      <c r="E130" s="57"/>
      <c r="F130" s="57"/>
      <c r="G130" s="57"/>
      <c r="H130" s="57"/>
      <c r="I130" s="57"/>
      <c r="J130" s="57"/>
      <c r="K130" s="57"/>
      <c r="L130" s="57"/>
      <c r="M130" s="57"/>
      <c r="N130" s="57"/>
      <c r="O130" s="57"/>
      <c r="P130"/>
    </row>
    <row r="131" spans="2:28" ht="20.100000000000001" customHeight="1" x14ac:dyDescent="0.25">
      <c r="B131" s="89">
        <v>20</v>
      </c>
      <c r="C131" s="90" t="s">
        <v>81</v>
      </c>
      <c r="D131" s="57">
        <f>'Return Details'!E275</f>
        <v>0</v>
      </c>
      <c r="E131" s="57">
        <f>'Return Details'!G275</f>
        <v>0</v>
      </c>
      <c r="F131" s="57">
        <f>'Return Details'!I275</f>
        <v>0</v>
      </c>
      <c r="G131" s="57">
        <f>'Return Details'!K275</f>
        <v>0</v>
      </c>
      <c r="H131" s="57">
        <f>'Return Details'!E302</f>
        <v>0</v>
      </c>
      <c r="I131" s="57">
        <f>'Return Details'!G302</f>
        <v>0</v>
      </c>
      <c r="J131" s="57">
        <f>'Return Details'!I302</f>
        <v>0</v>
      </c>
      <c r="K131" s="57">
        <f>'Return Details'!K302</f>
        <v>0</v>
      </c>
      <c r="L131" s="57">
        <f>'Return Details'!E329</f>
        <v>0</v>
      </c>
      <c r="M131" s="57">
        <f>'Return Details'!G329</f>
        <v>0</v>
      </c>
      <c r="N131" s="57">
        <f>'Return Details'!I329</f>
        <v>0</v>
      </c>
      <c r="O131" s="57">
        <f>'Return Details'!K329</f>
        <v>0</v>
      </c>
      <c r="P131"/>
    </row>
    <row r="132" spans="2:28" ht="20.100000000000001" customHeight="1" x14ac:dyDescent="0.25">
      <c r="B132" s="89">
        <v>21</v>
      </c>
      <c r="C132" s="90" t="s">
        <v>82</v>
      </c>
      <c r="D132" s="57">
        <f>'Return Details'!D275</f>
        <v>0</v>
      </c>
      <c r="E132" s="57">
        <f>'Return Details'!F275</f>
        <v>0</v>
      </c>
      <c r="F132" s="57">
        <f>'Return Details'!H275</f>
        <v>0</v>
      </c>
      <c r="G132" s="57">
        <f>'Return Details'!J275</f>
        <v>0</v>
      </c>
      <c r="H132" s="57">
        <f>'Return Details'!D302</f>
        <v>0</v>
      </c>
      <c r="I132" s="57">
        <f>'Return Details'!F302</f>
        <v>0</v>
      </c>
      <c r="J132" s="57">
        <f>'Return Details'!H302</f>
        <v>0</v>
      </c>
      <c r="K132" s="57">
        <f>'Return Details'!J302</f>
        <v>0</v>
      </c>
      <c r="L132" s="57">
        <f>'Return Details'!D329</f>
        <v>0</v>
      </c>
      <c r="M132" s="57">
        <f>'Return Details'!F329</f>
        <v>0</v>
      </c>
      <c r="N132" s="57">
        <f>'Return Details'!H329</f>
        <v>0</v>
      </c>
      <c r="O132" s="57">
        <f>'Return Details'!J329</f>
        <v>0</v>
      </c>
      <c r="P132"/>
    </row>
    <row r="133" spans="2:28" ht="20.100000000000001" customHeight="1" x14ac:dyDescent="0.25">
      <c r="B133" s="89">
        <v>22</v>
      </c>
      <c r="C133" s="90" t="s">
        <v>83</v>
      </c>
      <c r="D133" s="57">
        <f>D131-D132</f>
        <v>0</v>
      </c>
      <c r="E133" s="57">
        <f t="shared" ref="E133:O133" si="24">E131-E132</f>
        <v>0</v>
      </c>
      <c r="F133" s="57">
        <f t="shared" si="24"/>
        <v>0</v>
      </c>
      <c r="G133" s="57">
        <f t="shared" si="24"/>
        <v>0</v>
      </c>
      <c r="H133" s="57">
        <f t="shared" si="24"/>
        <v>0</v>
      </c>
      <c r="I133" s="57">
        <f t="shared" si="24"/>
        <v>0</v>
      </c>
      <c r="J133" s="57">
        <f t="shared" si="24"/>
        <v>0</v>
      </c>
      <c r="K133" s="57">
        <f t="shared" si="24"/>
        <v>0</v>
      </c>
      <c r="L133" s="57">
        <f t="shared" si="24"/>
        <v>0</v>
      </c>
      <c r="M133" s="57">
        <f t="shared" si="24"/>
        <v>0</v>
      </c>
      <c r="N133" s="57">
        <f t="shared" si="24"/>
        <v>0</v>
      </c>
      <c r="O133" s="57">
        <f t="shared" si="24"/>
        <v>0</v>
      </c>
      <c r="P133"/>
    </row>
    <row r="134" spans="2:28" ht="20.100000000000001" customHeight="1" x14ac:dyDescent="0.25">
      <c r="B134" s="89">
        <v>23</v>
      </c>
      <c r="C134" s="90" t="s">
        <v>84</v>
      </c>
      <c r="D134" s="64">
        <f>D120</f>
        <v>0</v>
      </c>
      <c r="E134" s="64">
        <f t="shared" ref="E134:O134" si="25">E120</f>
        <v>0</v>
      </c>
      <c r="F134" s="64">
        <f t="shared" si="25"/>
        <v>0</v>
      </c>
      <c r="G134" s="64">
        <f t="shared" si="25"/>
        <v>0</v>
      </c>
      <c r="H134" s="64">
        <f t="shared" si="25"/>
        <v>0</v>
      </c>
      <c r="I134" s="64">
        <f t="shared" si="25"/>
        <v>0</v>
      </c>
      <c r="J134" s="64">
        <f t="shared" si="25"/>
        <v>0</v>
      </c>
      <c r="K134" s="64">
        <f t="shared" si="25"/>
        <v>0</v>
      </c>
      <c r="L134" s="64">
        <f t="shared" si="25"/>
        <v>0</v>
      </c>
      <c r="M134" s="64">
        <f t="shared" si="25"/>
        <v>0</v>
      </c>
      <c r="N134" s="64">
        <f t="shared" si="25"/>
        <v>0</v>
      </c>
      <c r="O134" s="64">
        <f t="shared" si="25"/>
        <v>0</v>
      </c>
      <c r="P134"/>
    </row>
    <row r="135" spans="2:28" ht="20.100000000000001" customHeight="1" x14ac:dyDescent="0.25">
      <c r="B135" s="89">
        <v>24</v>
      </c>
      <c r="C135" s="90" t="s">
        <v>85</v>
      </c>
      <c r="D135" s="64">
        <f>D133+D134</f>
        <v>0</v>
      </c>
      <c r="E135" s="64">
        <f>E133+E134</f>
        <v>0</v>
      </c>
      <c r="F135" s="64">
        <f t="shared" ref="F135:O135" si="26">F133+F134</f>
        <v>0</v>
      </c>
      <c r="G135" s="64">
        <f t="shared" si="26"/>
        <v>0</v>
      </c>
      <c r="H135" s="64">
        <f t="shared" si="26"/>
        <v>0</v>
      </c>
      <c r="I135" s="64">
        <f t="shared" si="26"/>
        <v>0</v>
      </c>
      <c r="J135" s="64">
        <f t="shared" si="26"/>
        <v>0</v>
      </c>
      <c r="K135" s="64">
        <f t="shared" si="26"/>
        <v>0</v>
      </c>
      <c r="L135" s="64">
        <f t="shared" si="26"/>
        <v>0</v>
      </c>
      <c r="M135" s="64">
        <f t="shared" si="26"/>
        <v>0</v>
      </c>
      <c r="N135" s="64">
        <f t="shared" si="26"/>
        <v>0</v>
      </c>
      <c r="O135" s="64">
        <f t="shared" si="26"/>
        <v>0</v>
      </c>
      <c r="P135"/>
    </row>
    <row r="136" spans="2:28" ht="20.100000000000001" customHeight="1" x14ac:dyDescent="0.25">
      <c r="B136" s="89">
        <v>25</v>
      </c>
      <c r="C136" s="90" t="s">
        <v>86</v>
      </c>
      <c r="D136" s="64">
        <f>D118+D131</f>
        <v>0</v>
      </c>
      <c r="E136" s="64">
        <f t="shared" ref="E136:O136" si="27">E118+E131</f>
        <v>0</v>
      </c>
      <c r="F136" s="64">
        <f t="shared" si="27"/>
        <v>0</v>
      </c>
      <c r="G136" s="64">
        <f t="shared" si="27"/>
        <v>0</v>
      </c>
      <c r="H136" s="64">
        <f t="shared" si="27"/>
        <v>0</v>
      </c>
      <c r="I136" s="64">
        <f t="shared" si="27"/>
        <v>0</v>
      </c>
      <c r="J136" s="64">
        <f t="shared" si="27"/>
        <v>0</v>
      </c>
      <c r="K136" s="64">
        <f t="shared" si="27"/>
        <v>0</v>
      </c>
      <c r="L136" s="64">
        <f t="shared" si="27"/>
        <v>0</v>
      </c>
      <c r="M136" s="64">
        <f t="shared" si="27"/>
        <v>0</v>
      </c>
      <c r="N136" s="64">
        <f t="shared" si="27"/>
        <v>0</v>
      </c>
      <c r="O136" s="64">
        <f t="shared" si="27"/>
        <v>0</v>
      </c>
      <c r="P136"/>
    </row>
    <row r="137" spans="2:28" ht="20.100000000000001" customHeight="1" x14ac:dyDescent="0.25">
      <c r="B137" s="89">
        <v>26</v>
      </c>
      <c r="C137" s="90" t="s">
        <v>87</v>
      </c>
      <c r="D137" s="58">
        <f>'Return Details'!E277</f>
        <v>0</v>
      </c>
      <c r="E137" s="58">
        <f>'Return Details'!G277</f>
        <v>0</v>
      </c>
      <c r="F137" s="58">
        <f>'Return Details'!I277</f>
        <v>0</v>
      </c>
      <c r="G137" s="58">
        <f>'Return Details'!K277</f>
        <v>0</v>
      </c>
      <c r="H137" s="58">
        <f>'Return Details'!E304</f>
        <v>0</v>
      </c>
      <c r="I137" s="58">
        <f>'Return Details'!G304</f>
        <v>0</v>
      </c>
      <c r="J137" s="58">
        <f>'Return Details'!I304</f>
        <v>0</v>
      </c>
      <c r="K137" s="58">
        <f>'Return Details'!K304</f>
        <v>0</v>
      </c>
      <c r="L137" s="58">
        <f>'Return Details'!E331</f>
        <v>0</v>
      </c>
      <c r="M137" s="58">
        <f>'Return Details'!G331</f>
        <v>0</v>
      </c>
      <c r="N137" s="58">
        <f>'Return Details'!I331</f>
        <v>0</v>
      </c>
      <c r="O137" s="58">
        <f>'Return Details'!K331</f>
        <v>0</v>
      </c>
      <c r="P137"/>
    </row>
    <row r="138" spans="2:28" ht="15" x14ac:dyDescent="0.25">
      <c r="B138" s="4">
        <v>49</v>
      </c>
      <c r="P138"/>
    </row>
    <row r="139" spans="2:28" ht="15" x14ac:dyDescent="0.25">
      <c r="B139" s="174" t="s">
        <v>17</v>
      </c>
      <c r="C139" s="81" t="s">
        <v>88</v>
      </c>
      <c r="D139" s="4">
        <v>49</v>
      </c>
      <c r="E139" s="4">
        <v>50</v>
      </c>
      <c r="F139" s="4">
        <v>51</v>
      </c>
      <c r="G139" s="4">
        <v>52</v>
      </c>
      <c r="H139" s="4">
        <v>53</v>
      </c>
      <c r="I139" s="4">
        <v>54</v>
      </c>
      <c r="J139" s="4">
        <v>55</v>
      </c>
      <c r="K139" s="4">
        <v>56</v>
      </c>
      <c r="L139" s="4">
        <v>57</v>
      </c>
      <c r="M139" s="4">
        <v>58</v>
      </c>
      <c r="N139" s="4">
        <v>59</v>
      </c>
      <c r="O139" s="4">
        <v>60</v>
      </c>
      <c r="P139"/>
      <c r="Q139" s="4" t="s">
        <v>60</v>
      </c>
    </row>
    <row r="140" spans="2:28" ht="20.100000000000001" customHeight="1" x14ac:dyDescent="0.25">
      <c r="B140" s="195"/>
      <c r="C140" s="93" t="s">
        <v>61</v>
      </c>
      <c r="D140" s="92" t="str">
        <f>LEFT('Return Details'!D336,11)</f>
        <v>00 Jan 1900</v>
      </c>
      <c r="E140" s="92" t="str">
        <f>LEFT('Return Details'!F336,11)</f>
        <v>00 Jan 1900</v>
      </c>
      <c r="F140" s="92" t="str">
        <f>LEFT('Return Details'!H336,11)</f>
        <v>00 Jan 1900</v>
      </c>
      <c r="G140" s="92" t="str">
        <f>LEFT('Return Details'!J336,11)</f>
        <v>00 Jan 1900</v>
      </c>
      <c r="H140" s="92" t="str">
        <f>LEFT('Return Details'!D363,11)</f>
        <v>00 Jan 1900</v>
      </c>
      <c r="I140" s="92" t="str">
        <f>LEFT('Return Details'!F363,11)</f>
        <v>00 Jan 1900</v>
      </c>
      <c r="J140" s="92" t="str">
        <f>LEFT('Return Details'!H363,11)</f>
        <v>00 Jan 1900</v>
      </c>
      <c r="K140" s="92" t="str">
        <f>LEFT('Return Details'!J363,11)</f>
        <v>00 Jan 1900</v>
      </c>
      <c r="L140" s="92" t="str">
        <f>LEFT('Return Details'!D390,11)</f>
        <v>00 Jan 1900</v>
      </c>
      <c r="M140" s="92" t="str">
        <f>LEFT('Return Details'!F390,11)</f>
        <v>00 Jan 1900</v>
      </c>
      <c r="N140" s="92" t="str">
        <f>LEFT('Return Details'!H390,11)</f>
        <v>00 Jan 1900</v>
      </c>
      <c r="O140" s="92" t="str">
        <f>LEFT('Return Details'!J390,11)</f>
        <v>00 Jan 1900</v>
      </c>
      <c r="P140"/>
      <c r="Q140" s="4" t="e">
        <f ca="1">IF(AND(YEAR(EDATE(D141,60))=YEAR(NOW()),MONTH(EDATE(D141,60))=MONTH(NOW())),1,IF(NOW()&lt;EDATE(D141,60),1,0))</f>
        <v>#VALUE!</v>
      </c>
      <c r="R140" s="4" t="e">
        <f t="shared" ref="R140:AB140" ca="1" si="28">IF(AND(YEAR(EDATE(E141,60))=YEAR(NOW()),MONTH(EDATE(E141,60))=MONTH(NOW())),1,IF(NOW()&lt;EDATE(E141,60),1,0))</f>
        <v>#VALUE!</v>
      </c>
      <c r="S140" s="4" t="e">
        <f t="shared" ca="1" si="28"/>
        <v>#VALUE!</v>
      </c>
      <c r="T140" s="4" t="e">
        <f t="shared" ca="1" si="28"/>
        <v>#VALUE!</v>
      </c>
      <c r="U140" s="4" t="e">
        <f t="shared" ca="1" si="28"/>
        <v>#VALUE!</v>
      </c>
      <c r="V140" s="4" t="e">
        <f t="shared" ca="1" si="28"/>
        <v>#VALUE!</v>
      </c>
      <c r="W140" s="4" t="e">
        <f t="shared" ca="1" si="28"/>
        <v>#VALUE!</v>
      </c>
      <c r="X140" s="4" t="e">
        <f t="shared" ca="1" si="28"/>
        <v>#VALUE!</v>
      </c>
      <c r="Y140" s="4" t="e">
        <f t="shared" ca="1" si="28"/>
        <v>#VALUE!</v>
      </c>
      <c r="Z140" s="4" t="e">
        <f t="shared" ca="1" si="28"/>
        <v>#VALUE!</v>
      </c>
      <c r="AA140" s="4" t="e">
        <f t="shared" ca="1" si="28"/>
        <v>#VALUE!</v>
      </c>
      <c r="AB140" s="4" t="e">
        <f t="shared" ca="1" si="28"/>
        <v>#VALUE!</v>
      </c>
    </row>
    <row r="141" spans="2:28" ht="20.100000000000001" customHeight="1" x14ac:dyDescent="0.25">
      <c r="B141" s="175"/>
      <c r="C141" s="93" t="s">
        <v>62</v>
      </c>
      <c r="D141" s="92" t="str">
        <f>RIGHT('Return Details'!D336,11)</f>
        <v>00 Jan 1900</v>
      </c>
      <c r="E141" s="92" t="str">
        <f>RIGHT('Return Details'!F336,11)</f>
        <v>00 Jan 1900</v>
      </c>
      <c r="F141" s="92" t="str">
        <f>RIGHT('Return Details'!H336,11)</f>
        <v>00 Jan 1900</v>
      </c>
      <c r="G141" s="92" t="str">
        <f>RIGHT('Return Details'!J336,11)</f>
        <v>00 Jan 1900</v>
      </c>
      <c r="H141" s="92" t="str">
        <f>RIGHT('Return Details'!D363,11)</f>
        <v>00 Jan 1900</v>
      </c>
      <c r="I141" s="92" t="str">
        <f>RIGHT('Return Details'!F363,11)</f>
        <v>00 Jan 1900</v>
      </c>
      <c r="J141" s="92" t="str">
        <f>RIGHT('Return Details'!H363,11)</f>
        <v>00 Jan 1900</v>
      </c>
      <c r="K141" s="92" t="str">
        <f>RIGHT('Return Details'!J363,11)</f>
        <v>00 Jan 1900</v>
      </c>
      <c r="L141" s="92" t="str">
        <f>RIGHT('Return Details'!D390,11)</f>
        <v>00 Jan 1900</v>
      </c>
      <c r="M141" s="92" t="str">
        <f t="array" ref="M141">RIGHT('Return Details'!F390,11)</f>
        <v>00 Jan 1900</v>
      </c>
      <c r="N141" s="92" t="str">
        <f>RIGHT('Return Details'!H390,11)</f>
        <v>00 Jan 1900</v>
      </c>
      <c r="O141" s="92" t="str">
        <f>RIGHT('Return Details'!J390,11)</f>
        <v>00 Jan 1900</v>
      </c>
      <c r="P141"/>
      <c r="Q141" s="4">
        <f t="shared" ref="Q141:AB141" ca="1" si="29">IFERROR(Q140,0)</f>
        <v>0</v>
      </c>
      <c r="R141" s="4">
        <f t="shared" ca="1" si="29"/>
        <v>0</v>
      </c>
      <c r="S141" s="4">
        <f t="shared" ca="1" si="29"/>
        <v>0</v>
      </c>
      <c r="T141" s="4">
        <f t="shared" ca="1" si="29"/>
        <v>0</v>
      </c>
      <c r="U141" s="4">
        <f t="shared" ca="1" si="29"/>
        <v>0</v>
      </c>
      <c r="V141" s="4">
        <f t="shared" ca="1" si="29"/>
        <v>0</v>
      </c>
      <c r="W141" s="4">
        <f t="shared" ca="1" si="29"/>
        <v>0</v>
      </c>
      <c r="X141" s="4">
        <f t="shared" ca="1" si="29"/>
        <v>0</v>
      </c>
      <c r="Y141" s="4">
        <f t="shared" ca="1" si="29"/>
        <v>0</v>
      </c>
      <c r="Z141" s="4">
        <f t="shared" ca="1" si="29"/>
        <v>0</v>
      </c>
      <c r="AA141" s="4">
        <f t="shared" ca="1" si="29"/>
        <v>0</v>
      </c>
      <c r="AB141" s="4">
        <f t="shared" ca="1" si="29"/>
        <v>0</v>
      </c>
    </row>
    <row r="142" spans="2:28" ht="20.100000000000001" customHeight="1" x14ac:dyDescent="0.25">
      <c r="B142" s="66">
        <v>1</v>
      </c>
      <c r="C142" s="67" t="s">
        <v>63</v>
      </c>
      <c r="D142" s="55">
        <f>'Return Details'!E338</f>
        <v>0</v>
      </c>
      <c r="E142" s="55">
        <f>'Return Details'!G338</f>
        <v>0</v>
      </c>
      <c r="F142" s="55">
        <f>'Return Details'!I338</f>
        <v>0</v>
      </c>
      <c r="G142" s="55">
        <f>'Return Details'!K338</f>
        <v>0</v>
      </c>
      <c r="H142" s="55">
        <f>'Return Details'!E365</f>
        <v>0</v>
      </c>
      <c r="I142" s="55">
        <f>'Return Details'!G365</f>
        <v>0</v>
      </c>
      <c r="J142" s="55">
        <f>'Return Details'!I365</f>
        <v>0</v>
      </c>
      <c r="K142" s="55">
        <f>'Return Details'!K365</f>
        <v>0</v>
      </c>
      <c r="L142" s="55">
        <f>'Return Details'!E392</f>
        <v>0</v>
      </c>
      <c r="M142" s="55">
        <f>'Return Details'!G392</f>
        <v>0</v>
      </c>
      <c r="N142" s="55">
        <f>'Return Details'!I392</f>
        <v>0</v>
      </c>
      <c r="O142" s="55">
        <f>'Return Details'!K392</f>
        <v>0</v>
      </c>
      <c r="P142"/>
    </row>
    <row r="143" spans="2:28" ht="20.100000000000001" customHeight="1" x14ac:dyDescent="0.25">
      <c r="B143" s="66">
        <v>2</v>
      </c>
      <c r="C143" s="67" t="s">
        <v>64</v>
      </c>
      <c r="D143" s="55">
        <f>'Return Details'!E339</f>
        <v>0</v>
      </c>
      <c r="E143" s="55">
        <f>'Return Details'!G339</f>
        <v>0</v>
      </c>
      <c r="F143" s="55">
        <f>'Return Details'!I339</f>
        <v>0</v>
      </c>
      <c r="G143" s="55">
        <f>'Return Details'!K339</f>
        <v>0</v>
      </c>
      <c r="H143" s="55">
        <f>'Return Details'!E366</f>
        <v>0</v>
      </c>
      <c r="I143" s="55">
        <f>'Return Details'!G366</f>
        <v>0</v>
      </c>
      <c r="J143" s="55">
        <f>'Return Details'!I366</f>
        <v>0</v>
      </c>
      <c r="K143" s="55">
        <f>'Return Details'!K366</f>
        <v>0</v>
      </c>
      <c r="L143" s="55">
        <f>'Return Details'!E393</f>
        <v>0</v>
      </c>
      <c r="M143" s="55">
        <f>'Return Details'!G393</f>
        <v>0</v>
      </c>
      <c r="N143" s="55">
        <f>'Return Details'!I393</f>
        <v>0</v>
      </c>
      <c r="O143" s="55">
        <f>'Return Details'!K393</f>
        <v>0</v>
      </c>
      <c r="P143"/>
    </row>
    <row r="144" spans="2:28" ht="20.100000000000001" customHeight="1" x14ac:dyDescent="0.25">
      <c r="B144" s="66">
        <v>3</v>
      </c>
      <c r="C144" s="67" t="s">
        <v>65</v>
      </c>
      <c r="D144" s="55">
        <f>'Return Details'!E340</f>
        <v>0</v>
      </c>
      <c r="E144" s="55">
        <f>'Return Details'!G340</f>
        <v>0</v>
      </c>
      <c r="F144" s="55">
        <f>'Return Details'!I340</f>
        <v>0</v>
      </c>
      <c r="G144" s="55">
        <f>'Return Details'!K340</f>
        <v>0</v>
      </c>
      <c r="H144" s="55">
        <f>'Return Details'!E367</f>
        <v>0</v>
      </c>
      <c r="I144" s="55">
        <f>'Return Details'!G367</f>
        <v>0</v>
      </c>
      <c r="J144" s="55">
        <f>'Return Details'!I367</f>
        <v>0</v>
      </c>
      <c r="K144" s="55">
        <f>'Return Details'!K367</f>
        <v>0</v>
      </c>
      <c r="L144" s="55">
        <f>'Return Details'!E394</f>
        <v>0</v>
      </c>
      <c r="M144" s="55">
        <f>'Return Details'!G394</f>
        <v>0</v>
      </c>
      <c r="N144" s="55">
        <f>'Return Details'!I394</f>
        <v>0</v>
      </c>
      <c r="O144" s="55">
        <f>'Return Details'!K394</f>
        <v>0</v>
      </c>
      <c r="P144"/>
    </row>
    <row r="145" spans="2:16" ht="20.100000000000001" customHeight="1" x14ac:dyDescent="0.25">
      <c r="B145" s="66">
        <v>4</v>
      </c>
      <c r="C145" s="67" t="s">
        <v>66</v>
      </c>
      <c r="D145" s="55">
        <f>'Return Details'!E341</f>
        <v>0</v>
      </c>
      <c r="E145" s="55">
        <f>'Return Details'!G341</f>
        <v>0</v>
      </c>
      <c r="F145" s="55">
        <f>'Return Details'!I341</f>
        <v>0</v>
      </c>
      <c r="G145" s="55">
        <f>'Return Details'!K341</f>
        <v>0</v>
      </c>
      <c r="H145" s="55">
        <f>'Return Details'!E368</f>
        <v>0</v>
      </c>
      <c r="I145" s="55">
        <f>'Return Details'!G368</f>
        <v>0</v>
      </c>
      <c r="J145" s="55">
        <f>'Return Details'!I368</f>
        <v>0</v>
      </c>
      <c r="K145" s="55">
        <f>'Return Details'!K368</f>
        <v>0</v>
      </c>
      <c r="L145" s="55">
        <f>'Return Details'!E395</f>
        <v>0</v>
      </c>
      <c r="M145" s="55">
        <f>'Return Details'!G395</f>
        <v>0</v>
      </c>
      <c r="N145" s="55">
        <f>'Return Details'!I395</f>
        <v>0</v>
      </c>
      <c r="O145" s="55">
        <f>'Return Details'!K395</f>
        <v>0</v>
      </c>
      <c r="P145"/>
    </row>
    <row r="146" spans="2:16" ht="20.100000000000001" customHeight="1" x14ac:dyDescent="0.25">
      <c r="B146" s="66">
        <v>5</v>
      </c>
      <c r="C146" s="67" t="s">
        <v>67</v>
      </c>
      <c r="D146" s="55">
        <f>'Return Details'!E342</f>
        <v>0</v>
      </c>
      <c r="E146" s="55">
        <f>'Return Details'!G342</f>
        <v>0</v>
      </c>
      <c r="F146" s="55">
        <f>'Return Details'!I342</f>
        <v>0</v>
      </c>
      <c r="G146" s="55">
        <f>'Return Details'!K342</f>
        <v>0</v>
      </c>
      <c r="H146" s="55">
        <f>'Return Details'!E369</f>
        <v>0</v>
      </c>
      <c r="I146" s="55">
        <f>'Return Details'!G369</f>
        <v>0</v>
      </c>
      <c r="J146" s="55">
        <f>'Return Details'!I369</f>
        <v>0</v>
      </c>
      <c r="K146" s="55">
        <f>'Return Details'!K369</f>
        <v>0</v>
      </c>
      <c r="L146" s="55">
        <f>'Return Details'!E396</f>
        <v>0</v>
      </c>
      <c r="M146" s="55">
        <f>'Return Details'!G396</f>
        <v>0</v>
      </c>
      <c r="N146" s="55">
        <f>'Return Details'!I396</f>
        <v>0</v>
      </c>
      <c r="O146" s="55">
        <f>'Return Details'!K396</f>
        <v>0</v>
      </c>
      <c r="P146"/>
    </row>
    <row r="147" spans="2:16" ht="20.100000000000001" customHeight="1" x14ac:dyDescent="0.25">
      <c r="B147" s="66">
        <v>6</v>
      </c>
      <c r="C147" s="67" t="s">
        <v>68</v>
      </c>
      <c r="D147" s="56">
        <f>'Return Details'!E343</f>
        <v>0</v>
      </c>
      <c r="E147" s="56">
        <f>'Return Details'!G343</f>
        <v>0</v>
      </c>
      <c r="F147" s="56">
        <f>'Return Details'!I343</f>
        <v>0</v>
      </c>
      <c r="G147" s="56">
        <f>'Return Details'!K343</f>
        <v>0</v>
      </c>
      <c r="H147" s="56">
        <f>'Return Details'!E370</f>
        <v>0</v>
      </c>
      <c r="I147" s="56">
        <f>'Return Details'!G370</f>
        <v>0</v>
      </c>
      <c r="J147" s="56">
        <f>'Return Details'!I370</f>
        <v>0</v>
      </c>
      <c r="K147" s="56">
        <f>'Return Details'!K370</f>
        <v>0</v>
      </c>
      <c r="L147" s="56">
        <f>'Return Details'!E397</f>
        <v>0</v>
      </c>
      <c r="M147" s="56">
        <f>'Return Details'!G397</f>
        <v>0</v>
      </c>
      <c r="N147" s="56">
        <f>'Return Details'!I397</f>
        <v>0</v>
      </c>
      <c r="O147" s="56">
        <f>'Return Details'!K397</f>
        <v>0</v>
      </c>
      <c r="P147"/>
    </row>
    <row r="148" spans="2:16" ht="20.100000000000001" customHeight="1" x14ac:dyDescent="0.25">
      <c r="B148" s="66">
        <v>7</v>
      </c>
      <c r="C148" s="67" t="s">
        <v>69</v>
      </c>
      <c r="D148" s="56">
        <f>'Return Details'!E344</f>
        <v>0</v>
      </c>
      <c r="E148" s="56">
        <f>'Return Details'!G344</f>
        <v>0</v>
      </c>
      <c r="F148" s="56">
        <f>'Return Details'!I344</f>
        <v>0</v>
      </c>
      <c r="G148" s="56">
        <f>'Return Details'!K344</f>
        <v>0</v>
      </c>
      <c r="H148" s="56">
        <f>'Return Details'!E371</f>
        <v>0</v>
      </c>
      <c r="I148" s="56">
        <f>'Return Details'!G371</f>
        <v>0</v>
      </c>
      <c r="J148" s="56">
        <f>'Return Details'!I371</f>
        <v>0</v>
      </c>
      <c r="K148" s="56">
        <f>'Return Details'!K371</f>
        <v>0</v>
      </c>
      <c r="L148" s="56">
        <f>'Return Details'!E398</f>
        <v>0</v>
      </c>
      <c r="M148" s="56">
        <f>'Return Details'!G398</f>
        <v>0</v>
      </c>
      <c r="N148" s="56">
        <f>'Return Details'!I398</f>
        <v>0</v>
      </c>
      <c r="O148" s="56">
        <f>'Return Details'!K398</f>
        <v>0</v>
      </c>
      <c r="P148"/>
    </row>
    <row r="149" spans="2:16" ht="20.100000000000001" customHeight="1" x14ac:dyDescent="0.25">
      <c r="B149" s="82">
        <v>8</v>
      </c>
      <c r="C149" s="83" t="s">
        <v>28</v>
      </c>
      <c r="D149" s="59">
        <f>'Return Details'!E345</f>
        <v>0</v>
      </c>
      <c r="E149" s="59">
        <f>'Return Details'!G345</f>
        <v>0</v>
      </c>
      <c r="F149" s="59">
        <f>'Return Details'!I345</f>
        <v>0</v>
      </c>
      <c r="G149" s="59">
        <f>'Return Details'!K345</f>
        <v>0</v>
      </c>
      <c r="H149" s="59">
        <f>'Return Details'!E372</f>
        <v>0</v>
      </c>
      <c r="I149" s="59">
        <f>'Return Details'!G372</f>
        <v>0</v>
      </c>
      <c r="J149" s="59">
        <f>'Return Details'!I372</f>
        <v>0</v>
      </c>
      <c r="K149" s="59">
        <f>'Return Details'!K372</f>
        <v>0</v>
      </c>
      <c r="L149" s="59">
        <f>'Return Details'!E399</f>
        <v>0</v>
      </c>
      <c r="M149" s="59">
        <f>'Return Details'!G399</f>
        <v>0</v>
      </c>
      <c r="N149" s="59">
        <f>'Return Details'!I399</f>
        <v>0</v>
      </c>
      <c r="O149" s="59">
        <f>'Return Details'!K399</f>
        <v>0</v>
      </c>
      <c r="P149"/>
    </row>
    <row r="150" spans="2:16" ht="20.100000000000001" customHeight="1" x14ac:dyDescent="0.25">
      <c r="B150" s="66">
        <v>9</v>
      </c>
      <c r="C150" s="67" t="s">
        <v>70</v>
      </c>
      <c r="D150" s="56">
        <f>'Return Details'!D345</f>
        <v>0</v>
      </c>
      <c r="E150" s="56">
        <f>'Return Details'!F345</f>
        <v>0</v>
      </c>
      <c r="F150" s="56">
        <f>'Return Details'!H345</f>
        <v>0</v>
      </c>
      <c r="G150" s="56">
        <f>'Return Details'!J345</f>
        <v>0</v>
      </c>
      <c r="H150" s="56">
        <f>'Return Details'!D372</f>
        <v>0</v>
      </c>
      <c r="I150" s="56">
        <f>'Return Details'!F372</f>
        <v>0</v>
      </c>
      <c r="J150" s="56">
        <f>'Return Details'!H372</f>
        <v>0</v>
      </c>
      <c r="K150" s="56">
        <f>'Return Details'!J372</f>
        <v>0</v>
      </c>
      <c r="L150" s="56">
        <f>'Return Details'!D399</f>
        <v>0</v>
      </c>
      <c r="M150" s="56">
        <f>'Return Details'!F399</f>
        <v>0</v>
      </c>
      <c r="N150" s="56">
        <f>'Return Details'!H399</f>
        <v>0</v>
      </c>
      <c r="O150" s="56">
        <f>'Return Details'!J399</f>
        <v>0</v>
      </c>
      <c r="P150"/>
    </row>
    <row r="151" spans="2:16" ht="20.100000000000001" customHeight="1" x14ac:dyDescent="0.25">
      <c r="B151" s="82">
        <v>10</v>
      </c>
      <c r="C151" s="83" t="s">
        <v>71</v>
      </c>
      <c r="D151" s="59">
        <f>+D149-D150</f>
        <v>0</v>
      </c>
      <c r="E151" s="59">
        <f t="shared" ref="E151:O151" si="30">+E149-E150</f>
        <v>0</v>
      </c>
      <c r="F151" s="59">
        <f t="shared" si="30"/>
        <v>0</v>
      </c>
      <c r="G151" s="59">
        <f t="shared" si="30"/>
        <v>0</v>
      </c>
      <c r="H151" s="59">
        <f t="shared" si="30"/>
        <v>0</v>
      </c>
      <c r="I151" s="59">
        <f t="shared" si="30"/>
        <v>0</v>
      </c>
      <c r="J151" s="59">
        <f t="shared" si="30"/>
        <v>0</v>
      </c>
      <c r="K151" s="59">
        <f t="shared" si="30"/>
        <v>0</v>
      </c>
      <c r="L151" s="59">
        <f t="shared" si="30"/>
        <v>0</v>
      </c>
      <c r="M151" s="59">
        <f t="shared" si="30"/>
        <v>0</v>
      </c>
      <c r="N151" s="59">
        <f t="shared" si="30"/>
        <v>0</v>
      </c>
      <c r="O151" s="59">
        <f t="shared" si="30"/>
        <v>0</v>
      </c>
      <c r="P151"/>
    </row>
    <row r="152" spans="2:16" ht="20.100000000000001" customHeight="1" x14ac:dyDescent="0.25">
      <c r="B152" s="66">
        <v>11</v>
      </c>
      <c r="C152" s="67" t="s">
        <v>72</v>
      </c>
      <c r="D152" s="55">
        <f>'Return Details'!E346</f>
        <v>0</v>
      </c>
      <c r="E152" s="55">
        <f>'Return Details'!G346</f>
        <v>0</v>
      </c>
      <c r="F152" s="55">
        <f>'Return Details'!I346</f>
        <v>0</v>
      </c>
      <c r="G152" s="55">
        <f>'Return Details'!K346</f>
        <v>0</v>
      </c>
      <c r="H152" s="55">
        <f>'Return Details'!E373</f>
        <v>0</v>
      </c>
      <c r="I152" s="55">
        <f>'Return Details'!G373</f>
        <v>0</v>
      </c>
      <c r="J152" s="55">
        <f>'Return Details'!I373</f>
        <v>0</v>
      </c>
      <c r="K152" s="55">
        <f>'Return Details'!K373</f>
        <v>0</v>
      </c>
      <c r="L152" s="55">
        <f>'Return Details'!E400</f>
        <v>0</v>
      </c>
      <c r="M152" s="55">
        <f>'Return Details'!G400</f>
        <v>0</v>
      </c>
      <c r="N152" s="55">
        <f>'Return Details'!I400</f>
        <v>0</v>
      </c>
      <c r="O152" s="55">
        <f>'Return Details'!K400</f>
        <v>0</v>
      </c>
      <c r="P152"/>
    </row>
    <row r="153" spans="2:16" ht="20.100000000000001" customHeight="1" x14ac:dyDescent="0.25">
      <c r="B153" s="66">
        <v>12</v>
      </c>
      <c r="C153" s="67" t="s">
        <v>73</v>
      </c>
      <c r="D153" s="56">
        <f>'Return Details'!E347</f>
        <v>0</v>
      </c>
      <c r="E153" s="56">
        <f>'Return Details'!G347</f>
        <v>0</v>
      </c>
      <c r="F153" s="56">
        <f>'Return Details'!I347</f>
        <v>0</v>
      </c>
      <c r="G153" s="56">
        <f>'Return Details'!K347</f>
        <v>0</v>
      </c>
      <c r="H153" s="56">
        <f>'Return Details'!E374</f>
        <v>0</v>
      </c>
      <c r="I153" s="56">
        <f>'Return Details'!G374</f>
        <v>0</v>
      </c>
      <c r="J153" s="56">
        <f>'Return Details'!I374</f>
        <v>0</v>
      </c>
      <c r="K153" s="56">
        <f>'Return Details'!K374</f>
        <v>0</v>
      </c>
      <c r="L153" s="56">
        <f>'Return Details'!E401</f>
        <v>0</v>
      </c>
      <c r="M153" s="56">
        <f>'Return Details'!G401</f>
        <v>0</v>
      </c>
      <c r="N153" s="56">
        <f>'Return Details'!I401</f>
        <v>0</v>
      </c>
      <c r="O153" s="56">
        <f>'Return Details'!K401</f>
        <v>0</v>
      </c>
      <c r="P153"/>
    </row>
    <row r="154" spans="2:16" ht="20.100000000000001" customHeight="1" x14ac:dyDescent="0.25">
      <c r="B154" s="66">
        <v>13</v>
      </c>
      <c r="C154" s="84" t="s">
        <v>74</v>
      </c>
      <c r="D154" s="56">
        <f>'Return Details'!E348</f>
        <v>0</v>
      </c>
      <c r="E154" s="56">
        <f>'Return Details'!G348</f>
        <v>0</v>
      </c>
      <c r="F154" s="56">
        <f>'Return Details'!I348</f>
        <v>0</v>
      </c>
      <c r="G154" s="56">
        <f>'Return Details'!K348</f>
        <v>0</v>
      </c>
      <c r="H154" s="56">
        <f>'Return Details'!E375</f>
        <v>0</v>
      </c>
      <c r="I154" s="56">
        <f>'Return Details'!G375</f>
        <v>0</v>
      </c>
      <c r="J154" s="56">
        <f>'Return Details'!I375</f>
        <v>0</v>
      </c>
      <c r="K154" s="56">
        <f>'Return Details'!K375</f>
        <v>0</v>
      </c>
      <c r="L154" s="56">
        <f>'Return Details'!E402</f>
        <v>0</v>
      </c>
      <c r="M154" s="56">
        <f>'Return Details'!G402</f>
        <v>0</v>
      </c>
      <c r="N154" s="56">
        <f>'Return Details'!I402</f>
        <v>0</v>
      </c>
      <c r="O154" s="56">
        <f>'Return Details'!K402</f>
        <v>0</v>
      </c>
      <c r="P154"/>
    </row>
    <row r="155" spans="2:16" ht="20.100000000000001" customHeight="1" x14ac:dyDescent="0.25">
      <c r="B155" s="85">
        <v>14</v>
      </c>
      <c r="C155" s="86" t="s">
        <v>75</v>
      </c>
      <c r="D155" s="60">
        <v>0</v>
      </c>
      <c r="E155" s="60">
        <v>0</v>
      </c>
      <c r="F155" s="60">
        <v>0</v>
      </c>
      <c r="G155" s="60">
        <v>0</v>
      </c>
      <c r="H155" s="60">
        <v>0</v>
      </c>
      <c r="I155" s="60">
        <v>0</v>
      </c>
      <c r="J155" s="60">
        <v>0</v>
      </c>
      <c r="K155" s="60">
        <v>0</v>
      </c>
      <c r="L155" s="60">
        <v>0</v>
      </c>
      <c r="M155" s="60">
        <v>0</v>
      </c>
      <c r="N155" s="60">
        <v>0</v>
      </c>
      <c r="O155" s="60">
        <v>0</v>
      </c>
      <c r="P155"/>
    </row>
    <row r="156" spans="2:16" ht="20.100000000000001" customHeight="1" x14ac:dyDescent="0.25">
      <c r="B156" s="66">
        <v>15</v>
      </c>
      <c r="C156" s="67" t="s">
        <v>34</v>
      </c>
      <c r="D156" s="55">
        <f>'Return Details'!E350</f>
        <v>0</v>
      </c>
      <c r="E156" s="55">
        <f>'Return Details'!G350</f>
        <v>0</v>
      </c>
      <c r="F156" s="55">
        <f>'Return Details'!I350</f>
        <v>0</v>
      </c>
      <c r="G156" s="55">
        <f>'Return Details'!K350</f>
        <v>0</v>
      </c>
      <c r="H156" s="55">
        <f>'Return Details'!E377</f>
        <v>0</v>
      </c>
      <c r="I156" s="55">
        <f>'Return Details'!G377</f>
        <v>0</v>
      </c>
      <c r="J156" s="55">
        <f>'Return Details'!I377</f>
        <v>0</v>
      </c>
      <c r="K156" s="55">
        <f>'Return Details'!K377</f>
        <v>0</v>
      </c>
      <c r="L156" s="55">
        <f>'Return Details'!E404</f>
        <v>0</v>
      </c>
      <c r="M156" s="55">
        <f>'Return Details'!G404</f>
        <v>0</v>
      </c>
      <c r="N156" s="55">
        <f>'Return Details'!I404</f>
        <v>0</v>
      </c>
      <c r="O156" s="55">
        <f>'Return Details'!K404</f>
        <v>0</v>
      </c>
      <c r="P156"/>
    </row>
    <row r="157" spans="2:16" ht="20.100000000000001" customHeight="1" x14ac:dyDescent="0.25">
      <c r="B157" s="66">
        <v>16</v>
      </c>
      <c r="C157" s="67" t="s">
        <v>76</v>
      </c>
      <c r="D157" s="55">
        <f>'Return Details'!E351</f>
        <v>0</v>
      </c>
      <c r="E157" s="55">
        <f>'Return Details'!G351</f>
        <v>0</v>
      </c>
      <c r="F157" s="55">
        <f>'Return Details'!I351</f>
        <v>0</v>
      </c>
      <c r="G157" s="55">
        <f>'Return Details'!K351</f>
        <v>0</v>
      </c>
      <c r="H157" s="55">
        <f>'Return Details'!E378</f>
        <v>0</v>
      </c>
      <c r="I157" s="55">
        <f>'Return Details'!G378</f>
        <v>0</v>
      </c>
      <c r="J157" s="55">
        <f>'Return Details'!I378</f>
        <v>0</v>
      </c>
      <c r="K157" s="55">
        <f>'Return Details'!K378</f>
        <v>0</v>
      </c>
      <c r="L157" s="55">
        <f>'Return Details'!E405</f>
        <v>0</v>
      </c>
      <c r="M157" s="55">
        <f>'Return Details'!G405</f>
        <v>0</v>
      </c>
      <c r="N157" s="55">
        <f>'Return Details'!I405</f>
        <v>0</v>
      </c>
      <c r="O157" s="55">
        <f>'Return Details'!K405</f>
        <v>0</v>
      </c>
      <c r="P157"/>
    </row>
    <row r="158" spans="2:16" ht="20.100000000000001" customHeight="1" x14ac:dyDescent="0.25">
      <c r="B158" s="66">
        <v>17</v>
      </c>
      <c r="C158" s="67" t="s">
        <v>77</v>
      </c>
      <c r="D158" s="55">
        <f>'Return Details'!E352</f>
        <v>0</v>
      </c>
      <c r="E158" s="55">
        <f>'Return Details'!G352</f>
        <v>0</v>
      </c>
      <c r="F158" s="55">
        <f>'Return Details'!I352</f>
        <v>0</v>
      </c>
      <c r="G158" s="55">
        <f>'Return Details'!K352</f>
        <v>0</v>
      </c>
      <c r="H158" s="55">
        <f>'Return Details'!E379</f>
        <v>0</v>
      </c>
      <c r="I158" s="55">
        <f>'Return Details'!G379</f>
        <v>0</v>
      </c>
      <c r="J158" s="55">
        <f>'Return Details'!I379</f>
        <v>0</v>
      </c>
      <c r="K158" s="55">
        <f>'Return Details'!K379</f>
        <v>0</v>
      </c>
      <c r="L158" s="55">
        <f>'Return Details'!E406</f>
        <v>0</v>
      </c>
      <c r="M158" s="55">
        <f>'Return Details'!G406</f>
        <v>0</v>
      </c>
      <c r="N158" s="55">
        <f>'Return Details'!I406</f>
        <v>0</v>
      </c>
      <c r="O158" s="55">
        <f>'Return Details'!K406</f>
        <v>0</v>
      </c>
      <c r="P158"/>
    </row>
    <row r="159" spans="2:16" ht="28.5" x14ac:dyDescent="0.25">
      <c r="B159" s="87">
        <v>18</v>
      </c>
      <c r="C159" s="88" t="s">
        <v>78</v>
      </c>
      <c r="D159" s="55">
        <f>'Return Details'!E353</f>
        <v>0</v>
      </c>
      <c r="E159" s="55">
        <f>'Return Details'!G353</f>
        <v>0</v>
      </c>
      <c r="F159" s="55">
        <f>'Return Details'!I353</f>
        <v>0</v>
      </c>
      <c r="G159" s="55">
        <f>'Return Details'!K353</f>
        <v>0</v>
      </c>
      <c r="H159" s="55">
        <f>'Return Details'!E380</f>
        <v>0</v>
      </c>
      <c r="I159" s="55">
        <f>'Return Details'!G380</f>
        <v>0</v>
      </c>
      <c r="J159" s="55">
        <f>'Return Details'!I380</f>
        <v>0</v>
      </c>
      <c r="K159" s="55">
        <f>'Return Details'!K380</f>
        <v>0</v>
      </c>
      <c r="L159" s="55">
        <f>'Return Details'!E407</f>
        <v>0</v>
      </c>
      <c r="M159" s="55">
        <f>'Return Details'!G407</f>
        <v>0</v>
      </c>
      <c r="N159" s="55">
        <f>'Return Details'!I407</f>
        <v>0</v>
      </c>
      <c r="O159" s="55">
        <f>'Return Details'!K407</f>
        <v>0</v>
      </c>
      <c r="P159"/>
    </row>
    <row r="160" spans="2:16" ht="20.100000000000001" customHeight="1" x14ac:dyDescent="0.25">
      <c r="B160" s="66">
        <v>19</v>
      </c>
      <c r="C160" s="67" t="s">
        <v>79</v>
      </c>
      <c r="D160" s="55">
        <f>'Return Details'!E354</f>
        <v>0</v>
      </c>
      <c r="E160" s="55">
        <f>'Return Details'!G354</f>
        <v>0</v>
      </c>
      <c r="F160" s="55">
        <f>'Return Details'!I354</f>
        <v>0</v>
      </c>
      <c r="G160" s="55">
        <f>'Return Details'!K354</f>
        <v>0</v>
      </c>
      <c r="H160" s="55">
        <f>'Return Details'!E381</f>
        <v>0</v>
      </c>
      <c r="I160" s="55">
        <f>'Return Details'!G381</f>
        <v>0</v>
      </c>
      <c r="J160" s="55">
        <f>'Return Details'!I381</f>
        <v>0</v>
      </c>
      <c r="K160" s="55">
        <f>'Return Details'!K381</f>
        <v>0</v>
      </c>
      <c r="L160" s="55">
        <f>'Return Details'!E408</f>
        <v>0</v>
      </c>
      <c r="M160" s="55">
        <f>'Return Details'!G408</f>
        <v>0</v>
      </c>
      <c r="N160" s="55">
        <f>'Return Details'!I408</f>
        <v>0</v>
      </c>
      <c r="O160" s="55">
        <f>'Return Details'!K408</f>
        <v>0</v>
      </c>
      <c r="P160"/>
    </row>
    <row r="161" spans="2:16" ht="20.100000000000001" customHeight="1" x14ac:dyDescent="0.25">
      <c r="B161" s="61"/>
      <c r="C161" s="62" t="s">
        <v>80</v>
      </c>
      <c r="D161" s="57"/>
      <c r="E161" s="57"/>
      <c r="F161" s="57"/>
      <c r="G161" s="57"/>
      <c r="H161" s="57"/>
      <c r="I161" s="57"/>
      <c r="J161" s="57"/>
      <c r="K161" s="57"/>
      <c r="L161" s="57"/>
      <c r="M161" s="57"/>
      <c r="N161" s="57"/>
      <c r="O161" s="57"/>
      <c r="P161"/>
    </row>
    <row r="162" spans="2:16" ht="20.100000000000001" customHeight="1" x14ac:dyDescent="0.25">
      <c r="B162" s="89">
        <v>20</v>
      </c>
      <c r="C162" s="90" t="s">
        <v>81</v>
      </c>
      <c r="D162" s="57">
        <f>'Return Details'!E356</f>
        <v>0</v>
      </c>
      <c r="E162" s="57">
        <f>'Return Details'!G356</f>
        <v>0</v>
      </c>
      <c r="F162" s="57">
        <f>'Return Details'!I356</f>
        <v>0</v>
      </c>
      <c r="G162" s="57">
        <f>'Return Details'!K356</f>
        <v>0</v>
      </c>
      <c r="H162" s="57">
        <f>'Return Details'!E383</f>
        <v>0</v>
      </c>
      <c r="I162" s="57">
        <f>'Return Details'!G383</f>
        <v>0</v>
      </c>
      <c r="J162" s="57">
        <f>'Return Details'!I383</f>
        <v>0</v>
      </c>
      <c r="K162" s="57">
        <f>'Return Details'!K383</f>
        <v>0</v>
      </c>
      <c r="L162" s="57">
        <f>'Return Details'!E410</f>
        <v>0</v>
      </c>
      <c r="M162" s="57">
        <f>'Return Details'!G410</f>
        <v>0</v>
      </c>
      <c r="N162" s="57">
        <f>'Return Details'!I410</f>
        <v>0</v>
      </c>
      <c r="O162" s="57">
        <f>'Return Details'!K410</f>
        <v>0</v>
      </c>
      <c r="P162"/>
    </row>
    <row r="163" spans="2:16" ht="20.100000000000001" customHeight="1" x14ac:dyDescent="0.25">
      <c r="B163" s="89">
        <v>21</v>
      </c>
      <c r="C163" s="90" t="s">
        <v>82</v>
      </c>
      <c r="D163" s="57">
        <f>'Return Details'!D356</f>
        <v>0</v>
      </c>
      <c r="E163" s="57">
        <f>'Return Details'!F356</f>
        <v>0</v>
      </c>
      <c r="F163" s="57">
        <f>'Return Details'!H356</f>
        <v>0</v>
      </c>
      <c r="G163" s="57">
        <f>'Return Details'!J356</f>
        <v>0</v>
      </c>
      <c r="H163" s="57">
        <f>'Return Details'!D383</f>
        <v>0</v>
      </c>
      <c r="I163" s="57">
        <f>'Return Details'!F383</f>
        <v>0</v>
      </c>
      <c r="J163" s="57">
        <f>'Return Details'!H383</f>
        <v>0</v>
      </c>
      <c r="K163" s="57">
        <f>'Return Details'!J383</f>
        <v>0</v>
      </c>
      <c r="L163" s="57">
        <f>'Return Details'!D410</f>
        <v>0</v>
      </c>
      <c r="M163" s="57">
        <f>'Return Details'!F410</f>
        <v>0</v>
      </c>
      <c r="N163" s="57">
        <f>'Return Details'!H410</f>
        <v>0</v>
      </c>
      <c r="O163" s="57">
        <f>'Return Details'!J410</f>
        <v>0</v>
      </c>
      <c r="P163"/>
    </row>
    <row r="164" spans="2:16" ht="20.100000000000001" customHeight="1" x14ac:dyDescent="0.25">
      <c r="B164" s="89">
        <v>22</v>
      </c>
      <c r="C164" s="90" t="s">
        <v>83</v>
      </c>
      <c r="D164" s="57">
        <f>D162-D163</f>
        <v>0</v>
      </c>
      <c r="E164" s="57">
        <f t="shared" ref="E164:O164" si="31">E162-E163</f>
        <v>0</v>
      </c>
      <c r="F164" s="57">
        <f t="shared" si="31"/>
        <v>0</v>
      </c>
      <c r="G164" s="57">
        <f t="shared" si="31"/>
        <v>0</v>
      </c>
      <c r="H164" s="57">
        <f t="shared" si="31"/>
        <v>0</v>
      </c>
      <c r="I164" s="57">
        <f t="shared" si="31"/>
        <v>0</v>
      </c>
      <c r="J164" s="57">
        <f t="shared" si="31"/>
        <v>0</v>
      </c>
      <c r="K164" s="57">
        <f t="shared" si="31"/>
        <v>0</v>
      </c>
      <c r="L164" s="57">
        <f t="shared" si="31"/>
        <v>0</v>
      </c>
      <c r="M164" s="57">
        <f t="shared" si="31"/>
        <v>0</v>
      </c>
      <c r="N164" s="57">
        <f t="shared" si="31"/>
        <v>0</v>
      </c>
      <c r="O164" s="57">
        <f t="shared" si="31"/>
        <v>0</v>
      </c>
      <c r="P164"/>
    </row>
    <row r="165" spans="2:16" ht="20.100000000000001" customHeight="1" x14ac:dyDescent="0.25">
      <c r="B165" s="89">
        <v>23</v>
      </c>
      <c r="C165" s="90" t="s">
        <v>84</v>
      </c>
      <c r="D165" s="64">
        <f>D151</f>
        <v>0</v>
      </c>
      <c r="E165" s="64">
        <f t="shared" ref="E165:O165" si="32">E151</f>
        <v>0</v>
      </c>
      <c r="F165" s="64">
        <f t="shared" si="32"/>
        <v>0</v>
      </c>
      <c r="G165" s="64">
        <f t="shared" si="32"/>
        <v>0</v>
      </c>
      <c r="H165" s="64">
        <f t="shared" si="32"/>
        <v>0</v>
      </c>
      <c r="I165" s="64">
        <f t="shared" si="32"/>
        <v>0</v>
      </c>
      <c r="J165" s="64">
        <f t="shared" si="32"/>
        <v>0</v>
      </c>
      <c r="K165" s="64">
        <f t="shared" si="32"/>
        <v>0</v>
      </c>
      <c r="L165" s="64">
        <f t="shared" si="32"/>
        <v>0</v>
      </c>
      <c r="M165" s="64">
        <f t="shared" si="32"/>
        <v>0</v>
      </c>
      <c r="N165" s="64">
        <f t="shared" si="32"/>
        <v>0</v>
      </c>
      <c r="O165" s="64">
        <f t="shared" si="32"/>
        <v>0</v>
      </c>
      <c r="P165"/>
    </row>
    <row r="166" spans="2:16" ht="20.100000000000001" customHeight="1" x14ac:dyDescent="0.25">
      <c r="B166" s="89">
        <v>24</v>
      </c>
      <c r="C166" s="90" t="s">
        <v>85</v>
      </c>
      <c r="D166" s="64">
        <f>D164+D165</f>
        <v>0</v>
      </c>
      <c r="E166" s="64">
        <f>E164+E165</f>
        <v>0</v>
      </c>
      <c r="F166" s="64">
        <f t="shared" ref="F166:O166" si="33">F164+F165</f>
        <v>0</v>
      </c>
      <c r="G166" s="64">
        <f t="shared" si="33"/>
        <v>0</v>
      </c>
      <c r="H166" s="64">
        <f t="shared" si="33"/>
        <v>0</v>
      </c>
      <c r="I166" s="64">
        <f t="shared" si="33"/>
        <v>0</v>
      </c>
      <c r="J166" s="64">
        <f t="shared" si="33"/>
        <v>0</v>
      </c>
      <c r="K166" s="64">
        <f t="shared" si="33"/>
        <v>0</v>
      </c>
      <c r="L166" s="64">
        <f t="shared" si="33"/>
        <v>0</v>
      </c>
      <c r="M166" s="64">
        <f t="shared" si="33"/>
        <v>0</v>
      </c>
      <c r="N166" s="64">
        <f t="shared" si="33"/>
        <v>0</v>
      </c>
      <c r="O166" s="64">
        <f t="shared" si="33"/>
        <v>0</v>
      </c>
      <c r="P166"/>
    </row>
    <row r="167" spans="2:16" ht="20.100000000000001" customHeight="1" x14ac:dyDescent="0.25">
      <c r="B167" s="89">
        <v>25</v>
      </c>
      <c r="C167" s="90" t="s">
        <v>86</v>
      </c>
      <c r="D167" s="64">
        <f>D149+D162</f>
        <v>0</v>
      </c>
      <c r="E167" s="64">
        <f t="shared" ref="E167:O167" si="34">E149+E162</f>
        <v>0</v>
      </c>
      <c r="F167" s="64">
        <f t="shared" si="34"/>
        <v>0</v>
      </c>
      <c r="G167" s="64">
        <f t="shared" si="34"/>
        <v>0</v>
      </c>
      <c r="H167" s="64">
        <f t="shared" si="34"/>
        <v>0</v>
      </c>
      <c r="I167" s="64">
        <f t="shared" si="34"/>
        <v>0</v>
      </c>
      <c r="J167" s="64">
        <f t="shared" si="34"/>
        <v>0</v>
      </c>
      <c r="K167" s="64">
        <f t="shared" si="34"/>
        <v>0</v>
      </c>
      <c r="L167" s="64">
        <f t="shared" si="34"/>
        <v>0</v>
      </c>
      <c r="M167" s="64">
        <f t="shared" si="34"/>
        <v>0</v>
      </c>
      <c r="N167" s="64">
        <f t="shared" si="34"/>
        <v>0</v>
      </c>
      <c r="O167" s="64">
        <f t="shared" si="34"/>
        <v>0</v>
      </c>
      <c r="P167"/>
    </row>
    <row r="168" spans="2:16" ht="20.100000000000001" customHeight="1" x14ac:dyDescent="0.25">
      <c r="B168" s="89">
        <v>26</v>
      </c>
      <c r="C168" s="90" t="s">
        <v>87</v>
      </c>
      <c r="D168" s="58">
        <f>'Return Details'!E358</f>
        <v>0</v>
      </c>
      <c r="E168" s="58">
        <f>'Return Details'!G358</f>
        <v>0</v>
      </c>
      <c r="F168" s="58">
        <f>'Return Details'!I358</f>
        <v>0</v>
      </c>
      <c r="G168" s="58">
        <f>'Return Details'!K358</f>
        <v>0</v>
      </c>
      <c r="H168" s="58">
        <f>'Return Details'!E385</f>
        <v>0</v>
      </c>
      <c r="I168" s="58">
        <f>'Return Details'!G385</f>
        <v>0</v>
      </c>
      <c r="J168" s="58">
        <f>'Return Details'!I385</f>
        <v>0</v>
      </c>
      <c r="K168" s="58">
        <f>'Return Details'!K385</f>
        <v>0</v>
      </c>
      <c r="L168" s="58">
        <f>'Return Details'!E412</f>
        <v>0</v>
      </c>
      <c r="M168" s="58">
        <f>'Return Details'!G412</f>
        <v>0</v>
      </c>
      <c r="N168" s="58">
        <f>'Return Details'!I412</f>
        <v>0</v>
      </c>
      <c r="O168" s="58">
        <f>'Return Details'!K412</f>
        <v>0</v>
      </c>
      <c r="P168"/>
    </row>
    <row r="169" spans="2:16" x14ac:dyDescent="0.2"/>
    <row r="170" spans="2:16" x14ac:dyDescent="0.2"/>
  </sheetData>
  <sheetProtection algorithmName="SHA-512" hashValue="oGaZmStU7QhEiLabVTErKNV0vF9zWyzn/6Imu9roQE2SDtVItDE0zBUpcs3THUwLDroswYLVDhsI5nx9Vr5kow==" saltValue="YK33p6ORlGuB5jSRkSSZLQ==" spinCount="100000" sheet="1" objects="1" scenarios="1" selectLockedCells="1"/>
  <mergeCells count="12">
    <mergeCell ref="B2:O3"/>
    <mergeCell ref="B139:B141"/>
    <mergeCell ref="B9:C9"/>
    <mergeCell ref="B11:B13"/>
    <mergeCell ref="B43:B45"/>
    <mergeCell ref="B75:B77"/>
    <mergeCell ref="B108:B110"/>
    <mergeCell ref="H5:I5"/>
    <mergeCell ref="B5:C5"/>
    <mergeCell ref="B6:C6"/>
    <mergeCell ref="D5:F5"/>
    <mergeCell ref="D6:F6"/>
  </mergeCells>
  <conditionalFormatting sqref="B43:O72">
    <cfRule type="expression" dxfId="17" priority="52">
      <formula>$B$42&gt;$D$9</formula>
    </cfRule>
  </conditionalFormatting>
  <conditionalFormatting sqref="B75:O104">
    <cfRule type="expression" dxfId="16" priority="55">
      <formula>$B$74&gt;$D$9</formula>
    </cfRule>
  </conditionalFormatting>
  <conditionalFormatting sqref="B108:O137">
    <cfRule type="expression" dxfId="15" priority="720">
      <formula>$B$107&gt;$D$9</formula>
    </cfRule>
  </conditionalFormatting>
  <conditionalFormatting sqref="B139:O168">
    <cfRule type="expression" dxfId="14" priority="723">
      <formula>$B$138&gt;$D$9</formula>
    </cfRule>
  </conditionalFormatting>
  <conditionalFormatting sqref="D12:O40">
    <cfRule type="expression" dxfId="13" priority="35">
      <formula>D$11&gt;$D$9</formula>
    </cfRule>
    <cfRule type="expression" dxfId="12" priority="51">
      <formula>D$11&lt;=$D$9</formula>
    </cfRule>
  </conditionalFormatting>
  <conditionalFormatting sqref="D44:O72">
    <cfRule type="expression" dxfId="11" priority="53">
      <formula>D$43&gt;$D$9</formula>
    </cfRule>
    <cfRule type="expression" dxfId="10" priority="54">
      <formula>D$43&lt;=$D$9</formula>
    </cfRule>
  </conditionalFormatting>
  <conditionalFormatting sqref="D76:O104">
    <cfRule type="expression" dxfId="9" priority="59">
      <formula>D$75&gt;$D$9</formula>
    </cfRule>
    <cfRule type="expression" dxfId="8" priority="63">
      <formula>D$75&lt;=$D$9</formula>
    </cfRule>
  </conditionalFormatting>
  <conditionalFormatting sqref="D109:O137">
    <cfRule type="expression" dxfId="7" priority="721">
      <formula>D$108&gt;$D$9</formula>
    </cfRule>
    <cfRule type="expression" dxfId="6" priority="722">
      <formula>D$74&lt;=$D$9</formula>
    </cfRule>
  </conditionalFormatting>
  <conditionalFormatting sqref="D140:O168">
    <cfRule type="expression" dxfId="5" priority="732">
      <formula>D$139&gt;$D$9</formula>
    </cfRule>
    <cfRule type="expression" dxfId="4" priority="733">
      <formula>D$74&lt;=$D$9</formula>
    </cfRule>
  </conditionalFormatting>
  <printOptions horizontalCentered="1" verticalCentered="1"/>
  <pageMargins left="0.7" right="0.7" top="0.75" bottom="0.75" header="0.3" footer="0.3"/>
  <pageSetup paperSize="9" scale="31" fitToHeight="0" orientation="portrait" blackAndWhite="1" r:id="rId1"/>
  <rowBreaks count="4" manualBreakCount="4">
    <brk id="41" max="16383" man="1"/>
    <brk id="73" max="16383" man="1"/>
    <brk id="106" max="16383" man="1"/>
    <brk id="1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A30FB-DBFB-46F2-8EA9-99F7462A6165}">
  <sheetPr codeName="Sheet5"/>
  <dimension ref="A1:BR169"/>
  <sheetViews>
    <sheetView showGridLines="0" showRowColHeaders="0" zoomScaleNormal="100" workbookViewId="0"/>
  </sheetViews>
  <sheetFormatPr defaultColWidth="0" defaultRowHeight="14.25" zeroHeight="1" x14ac:dyDescent="0.2"/>
  <cols>
    <col min="1" max="1" width="3.7109375" style="5" customWidth="1"/>
    <col min="2" max="2" width="6.28515625" style="5" customWidth="1"/>
    <col min="3" max="3" width="63.5703125" style="5" customWidth="1"/>
    <col min="4" max="4" width="30.42578125" style="5" customWidth="1"/>
    <col min="5" max="5" width="11.85546875" style="7" customWidth="1"/>
    <col min="6" max="6" width="30" style="5" customWidth="1"/>
    <col min="7" max="7" width="3.7109375" style="5" customWidth="1"/>
    <col min="8" max="8" width="3.7109375" style="5" hidden="1" customWidth="1"/>
    <col min="9" max="9" width="9" style="5" hidden="1" customWidth="1"/>
    <col min="10" max="10" width="6.28515625" style="18" hidden="1" customWidth="1"/>
    <col min="11" max="11" width="2.28515625" style="18" hidden="1" customWidth="1"/>
    <col min="12" max="12" width="7.85546875" style="18" hidden="1" customWidth="1"/>
    <col min="13" max="15" width="2.28515625" style="18" hidden="1" customWidth="1"/>
    <col min="16" max="16" width="10.140625" style="18" hidden="1" customWidth="1"/>
    <col min="17" max="69" width="2.28515625" style="18" hidden="1" customWidth="1"/>
    <col min="70" max="70" width="9.140625" style="5" hidden="1" customWidth="1"/>
    <col min="71" max="16384" width="5.7109375" style="5" hidden="1"/>
  </cols>
  <sheetData>
    <row r="1" spans="2:69" ht="12.75" customHeight="1" x14ac:dyDescent="0.2">
      <c r="D1" s="7"/>
      <c r="E1" s="5"/>
      <c r="I1" s="18"/>
      <c r="BQ1" s="5"/>
    </row>
    <row r="2" spans="2:69" ht="12.75" customHeight="1" x14ac:dyDescent="0.2">
      <c r="B2" s="194" t="s">
        <v>90</v>
      </c>
      <c r="C2" s="194"/>
      <c r="D2" s="194"/>
      <c r="E2" s="194"/>
      <c r="F2" s="194"/>
      <c r="I2" s="18"/>
      <c r="BQ2" s="5"/>
    </row>
    <row r="3" spans="2:69" ht="12.75" customHeight="1" x14ac:dyDescent="0.2">
      <c r="B3" s="194"/>
      <c r="C3" s="194"/>
      <c r="D3" s="194"/>
      <c r="E3" s="194"/>
      <c r="F3" s="194"/>
      <c r="I3" s="18"/>
      <c r="BQ3" s="5"/>
    </row>
    <row r="4" spans="2:69" ht="12.75" customHeight="1" x14ac:dyDescent="0.2">
      <c r="D4" s="7"/>
      <c r="E4" s="5"/>
      <c r="I4" s="18"/>
      <c r="BQ4" s="5"/>
    </row>
    <row r="5" spans="2:69" ht="12.75" customHeight="1" x14ac:dyDescent="0.2">
      <c r="B5" s="176" t="str">
        <f>'Basic Information'!B5</f>
        <v>Business Name:</v>
      </c>
      <c r="C5" s="177"/>
      <c r="D5" s="71" t="str">
        <f>IF('Basic Information'!D5=0,"",'Basic Information'!D5)</f>
        <v/>
      </c>
      <c r="E5" s="5"/>
      <c r="F5" s="54" t="s">
        <v>58</v>
      </c>
      <c r="I5" s="18"/>
      <c r="BQ5" s="5"/>
    </row>
    <row r="6" spans="2:69" ht="15" customHeight="1" x14ac:dyDescent="0.2">
      <c r="B6" s="176" t="str">
        <f>'Basic Information'!B6</f>
        <v>UEN/ GST-Registration no.:</v>
      </c>
      <c r="C6" s="177"/>
      <c r="D6" s="71" t="str">
        <f>IF('Basic Information'!D6=0,"",'Basic Information'!D6)</f>
        <v/>
      </c>
      <c r="E6" s="5"/>
      <c r="I6" s="18"/>
      <c r="BQ6" s="5"/>
    </row>
    <row r="7" spans="2:69" ht="15" customHeight="1" x14ac:dyDescent="0.2">
      <c r="E7" s="5"/>
      <c r="I7" s="18"/>
      <c r="BQ7" s="5"/>
    </row>
    <row r="8" spans="2:69" ht="14.25" customHeight="1" x14ac:dyDescent="0.2">
      <c r="E8" s="5"/>
      <c r="I8" s="18"/>
      <c r="BQ8" s="5"/>
    </row>
    <row r="9" spans="2:69" ht="206.25" customHeight="1" thickBot="1" x14ac:dyDescent="0.4">
      <c r="B9" s="204" t="s">
        <v>91</v>
      </c>
      <c r="C9" s="204"/>
      <c r="D9" s="37">
        <f>IF(I41=0,0,SUM(I46:M46))</f>
        <v>0</v>
      </c>
      <c r="E9" s="23"/>
      <c r="F9" s="23"/>
      <c r="I9" s="18"/>
      <c r="BQ9" s="5"/>
    </row>
    <row r="10" spans="2:69" ht="14.25" customHeight="1" thickTop="1" x14ac:dyDescent="0.2">
      <c r="D10" s="9">
        <v>1</v>
      </c>
      <c r="E10" s="5"/>
      <c r="I10" s="28"/>
      <c r="BQ10" s="5"/>
    </row>
    <row r="11" spans="2:69" ht="20.100000000000001" customHeight="1" x14ac:dyDescent="0.2">
      <c r="B11" s="203" t="s">
        <v>17</v>
      </c>
      <c r="C11" s="102" t="s">
        <v>88</v>
      </c>
      <c r="D11" s="9"/>
      <c r="E11" s="26"/>
      <c r="F11" s="26"/>
      <c r="G11" s="26"/>
      <c r="I11" s="18"/>
      <c r="BQ11" s="5"/>
    </row>
    <row r="12" spans="2:69" ht="20.100000000000001" customHeight="1" x14ac:dyDescent="0.2">
      <c r="B12" s="203"/>
      <c r="C12" s="91" t="s">
        <v>61</v>
      </c>
      <c r="D12" s="99" t="e">
        <f>INDEX('Basic Information'!C12:C71,MATCH(D10,'Basic Information'!J12:J71,FALSE))</f>
        <v>#N/A</v>
      </c>
      <c r="E12" s="8"/>
      <c r="F12" s="8"/>
      <c r="G12" s="8"/>
      <c r="H12" s="22"/>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5"/>
    </row>
    <row r="13" spans="2:69" ht="20.100000000000001" customHeight="1" x14ac:dyDescent="0.2">
      <c r="B13" s="203"/>
      <c r="C13" s="91" t="s">
        <v>62</v>
      </c>
      <c r="D13" s="99" t="e">
        <f>INDEX('Basic Information'!D12:D71,MATCH(D10,'Basic Information'!J12:J71,FALSE))</f>
        <v>#N/A</v>
      </c>
      <c r="E13" s="5"/>
      <c r="H13" s="22"/>
      <c r="I13" s="30">
        <f>IF('Basic Information'!$I12="0",'Basic Information'!$H12+1,'Basic Information'!$I12)</f>
        <v>1</v>
      </c>
      <c r="J13" s="30">
        <f>IF('Basic Information'!$I13="0",'Basic Information'!$H13+1,'Basic Information'!$I13)</f>
        <v>1</v>
      </c>
      <c r="K13" s="30">
        <f>IF('Basic Information'!$I14="0",'Basic Information'!$H14+1,'Basic Information'!$I14)</f>
        <v>1</v>
      </c>
      <c r="L13" s="30">
        <f>IF('Basic Information'!$I15="0",'Basic Information'!$H15+1,'Basic Information'!$I15)</f>
        <v>1</v>
      </c>
      <c r="M13" s="30">
        <f>IF('Basic Information'!$I16="0",'Basic Information'!$H16+1,'Basic Information'!$I16)</f>
        <v>1</v>
      </c>
      <c r="N13" s="30">
        <f>IF('Basic Information'!$I17="0",'Basic Information'!$H17+1,'Basic Information'!$I17)</f>
        <v>1</v>
      </c>
      <c r="O13" s="30">
        <f>IF('Basic Information'!$I18="0",'Basic Information'!$H18+1,'Basic Information'!$I18)</f>
        <v>1</v>
      </c>
      <c r="P13" s="30">
        <f>IF('Basic Information'!$I19="0",'Basic Information'!$H19+1,'Basic Information'!$I19)</f>
        <v>1</v>
      </c>
      <c r="Q13" s="30">
        <f>IF('Basic Information'!$I20="0",'Basic Information'!$H20+1,'Basic Information'!$I20)</f>
        <v>1</v>
      </c>
      <c r="R13" s="30">
        <f>IF('Basic Information'!$I21="0",'Basic Information'!$H21+1,'Basic Information'!$I21)</f>
        <v>1</v>
      </c>
      <c r="S13" s="30">
        <f>IF('Basic Information'!$I22="0",'Basic Information'!$H22+1,'Basic Information'!$I22)</f>
        <v>1</v>
      </c>
      <c r="T13" s="30">
        <f>IF('Basic Information'!$I23="0",'Basic Information'!$H23+1,'Basic Information'!$I23)</f>
        <v>1</v>
      </c>
      <c r="U13" s="30">
        <f>IF('Basic Information'!$I24="0",'Basic Information'!$H24+1,'Basic Information'!$I24)</f>
        <v>1</v>
      </c>
      <c r="V13" s="30">
        <f>IF('Basic Information'!$I25="0",'Basic Information'!$H25+1,'Basic Information'!$I25)</f>
        <v>1</v>
      </c>
      <c r="W13" s="30">
        <f>IF('Basic Information'!$I26="0",'Basic Information'!$H26+1,'Basic Information'!$I26)</f>
        <v>1</v>
      </c>
      <c r="X13" s="30">
        <f>IF('Basic Information'!$I27="0",'Basic Information'!$H27+1,'Basic Information'!$I27)</f>
        <v>1</v>
      </c>
      <c r="Y13" s="30">
        <f>IF('Basic Information'!$I28="0",'Basic Information'!$H28+1,'Basic Information'!$I28)</f>
        <v>1</v>
      </c>
      <c r="Z13" s="30">
        <f>IF('Basic Information'!$I29="0",'Basic Information'!$H29+1,'Basic Information'!$I29)</f>
        <v>1</v>
      </c>
      <c r="AA13" s="30">
        <f>IF('Basic Information'!$I30="0",'Basic Information'!$H30+1,'Basic Information'!$I30)</f>
        <v>1</v>
      </c>
      <c r="AB13" s="30">
        <f>IF('Basic Information'!$I31="0",'Basic Information'!$H31+1,'Basic Information'!$I31)</f>
        <v>1</v>
      </c>
      <c r="AC13" s="30">
        <f>IF('Basic Information'!$I32="0",'Basic Information'!$H32+1,'Basic Information'!$I32)</f>
        <v>1</v>
      </c>
      <c r="AD13" s="30">
        <f>IF('Basic Information'!$I33="0",'Basic Information'!$H33+1,'Basic Information'!$I33)</f>
        <v>1</v>
      </c>
      <c r="AE13" s="30">
        <f>IF('Basic Information'!$I34="0",'Basic Information'!$H34+1,'Basic Information'!$I34)</f>
        <v>1</v>
      </c>
      <c r="AF13" s="30">
        <f>IF('Basic Information'!$I35="0",'Basic Information'!$H35+1,'Basic Information'!$I35)</f>
        <v>1</v>
      </c>
      <c r="AG13" s="30">
        <f>IF('Basic Information'!$I36="0",'Basic Information'!$H36+1,'Basic Information'!$I36)</f>
        <v>1</v>
      </c>
      <c r="AH13" s="30">
        <f>IF('Basic Information'!$I37="0",'Basic Information'!$H37+1,'Basic Information'!$I37)</f>
        <v>1</v>
      </c>
      <c r="AI13" s="30">
        <f>IF('Basic Information'!$I38="0",'Basic Information'!$H38+1,'Basic Information'!$I38)</f>
        <v>1</v>
      </c>
      <c r="AJ13" s="30">
        <f>IF('Basic Information'!$I39="0",'Basic Information'!$H39+1,'Basic Information'!$I39)</f>
        <v>1</v>
      </c>
      <c r="AK13" s="30">
        <f>IF('Basic Information'!$I40="0",'Basic Information'!$H40+1,'Basic Information'!$I40)</f>
        <v>1</v>
      </c>
      <c r="AL13" s="30">
        <f>IF('Basic Information'!$I41="0",'Basic Information'!$H41+1,'Basic Information'!$I41)</f>
        <v>1</v>
      </c>
      <c r="AM13" s="30">
        <f>IF('Basic Information'!$I42="0",'Basic Information'!$H42+1,'Basic Information'!$I42)</f>
        <v>1</v>
      </c>
      <c r="AN13" s="30">
        <f>IF('Basic Information'!$I43="0",'Basic Information'!$H43+1,'Basic Information'!$I43)</f>
        <v>1</v>
      </c>
      <c r="AO13" s="30">
        <f>IF('Basic Information'!$I44="0",'Basic Information'!$H44+1,'Basic Information'!$I44)</f>
        <v>1</v>
      </c>
      <c r="AP13" s="30">
        <f>IF('Basic Information'!$I45="0",'Basic Information'!$H45+1,'Basic Information'!$I45)</f>
        <v>1</v>
      </c>
      <c r="AQ13" s="30">
        <f>IF('Basic Information'!$I46="0",'Basic Information'!$H46+1,'Basic Information'!$I46)</f>
        <v>1</v>
      </c>
      <c r="AR13" s="30">
        <f>IF('Basic Information'!$I47="0",'Basic Information'!$H47+1,'Basic Information'!$I47)</f>
        <v>1</v>
      </c>
      <c r="AS13" s="30">
        <f>IF('Basic Information'!$I48="0",'Basic Information'!$H48+1,'Basic Information'!$I48)</f>
        <v>1</v>
      </c>
      <c r="AT13" s="30">
        <f>IF('Basic Information'!$I49="0",'Basic Information'!$H49+1,'Basic Information'!$I49)</f>
        <v>1</v>
      </c>
      <c r="AU13" s="30">
        <f>IF('Basic Information'!$I50="0",'Basic Information'!$H50+1,'Basic Information'!$I50)</f>
        <v>1</v>
      </c>
      <c r="AV13" s="30">
        <f>IF('Basic Information'!$I51="0",'Basic Information'!$H51+1,'Basic Information'!$I51)</f>
        <v>1</v>
      </c>
      <c r="AW13" s="30">
        <f>IF('Basic Information'!$I52="0",'Basic Information'!$H52+1,'Basic Information'!$I52)</f>
        <v>1</v>
      </c>
      <c r="AX13" s="30">
        <f>IF('Basic Information'!$I53="0",'Basic Information'!$H53+1,'Basic Information'!$I53)</f>
        <v>1</v>
      </c>
      <c r="AY13" s="30">
        <f>IF('Basic Information'!$I54="0",'Basic Information'!$H54+1,'Basic Information'!$I54)</f>
        <v>1</v>
      </c>
      <c r="AZ13" s="30">
        <f>IF('Basic Information'!$I55="0",'Basic Information'!$H55+1,'Basic Information'!$I55)</f>
        <v>1</v>
      </c>
      <c r="BA13" s="30">
        <f>IF('Basic Information'!$I56="0",'Basic Information'!$H56+1,'Basic Information'!$I56)</f>
        <v>1</v>
      </c>
      <c r="BB13" s="30">
        <f>IF('Basic Information'!$I57="0",'Basic Information'!$H57+1,'Basic Information'!$I57)</f>
        <v>1</v>
      </c>
      <c r="BC13" s="30">
        <f>IF('Basic Information'!$I58="0",'Basic Information'!$H58+1,'Basic Information'!$I58)</f>
        <v>1</v>
      </c>
      <c r="BD13" s="30">
        <f>IF('Basic Information'!$I59="0",'Basic Information'!$H59+1,'Basic Information'!$I59)</f>
        <v>1</v>
      </c>
      <c r="BE13" s="30">
        <f>IF('Basic Information'!$I60="0",'Basic Information'!$H60+1,'Basic Information'!$I60)</f>
        <v>1</v>
      </c>
      <c r="BF13" s="30">
        <f>IF('Basic Information'!$I61="0",'Basic Information'!$H61+1,'Basic Information'!$I61)</f>
        <v>1</v>
      </c>
      <c r="BG13" s="30">
        <f>IF('Basic Information'!$I62="0",'Basic Information'!$H62+1,'Basic Information'!$I62)</f>
        <v>1</v>
      </c>
      <c r="BH13" s="30">
        <f>IF('Basic Information'!$I63="0",'Basic Information'!$H63+1,'Basic Information'!$I63)</f>
        <v>1</v>
      </c>
      <c r="BI13" s="30">
        <f>IF('Basic Information'!$I64="0",'Basic Information'!$H64+1,'Basic Information'!$I64)</f>
        <v>1</v>
      </c>
      <c r="BJ13" s="30">
        <f>IF('Basic Information'!$I65="0",'Basic Information'!$H65+1,'Basic Information'!$I65)</f>
        <v>1</v>
      </c>
      <c r="BK13" s="30">
        <f>IF('Basic Information'!$I66="0",'Basic Information'!$H66+1,'Basic Information'!$I66)</f>
        <v>1</v>
      </c>
      <c r="BL13" s="30">
        <f>IF('Basic Information'!$I67="0",'Basic Information'!$H67+1,'Basic Information'!$I67)</f>
        <v>1</v>
      </c>
      <c r="BM13" s="30">
        <f>IF('Basic Information'!$I68="0",'Basic Information'!$H68+1,'Basic Information'!$I68)</f>
        <v>1</v>
      </c>
      <c r="BN13" s="30">
        <f>IF('Basic Information'!$I69="0",'Basic Information'!$H69+1,'Basic Information'!$I69)</f>
        <v>1</v>
      </c>
      <c r="BO13" s="30">
        <f>IF('Basic Information'!$I70="0",'Basic Information'!$H70+1,'Basic Information'!$I70)</f>
        <v>1</v>
      </c>
      <c r="BP13" s="30">
        <f>IF('Basic Information'!$I71="0",'Basic Information'!$H71+1,'Basic Information'!$I71)</f>
        <v>1</v>
      </c>
      <c r="BQ13" s="5"/>
    </row>
    <row r="14" spans="2:69" ht="20.100000000000001" customHeight="1" x14ac:dyDescent="0.2">
      <c r="B14" s="66">
        <v>1</v>
      </c>
      <c r="C14" s="97" t="s">
        <v>63</v>
      </c>
      <c r="D14" s="111">
        <f t="shared" ref="D14:D26" si="0">SUMIFS(I14:BP14,$I$13:$BP$13,1)</f>
        <v>0</v>
      </c>
      <c r="E14" s="5"/>
      <c r="H14" s="116">
        <v>1</v>
      </c>
      <c r="I14" s="31">
        <f>IF('Basic Information'!$G$12=0,'Return Details'!$E14-('Return Details'!$D14),('Return Details'!$E14))</f>
        <v>0</v>
      </c>
      <c r="J14" s="31">
        <f>IF('Basic Information'!$G$13=0,'Return Details'!$G14-('Return Details'!$F14),('Return Details'!$G14))</f>
        <v>0</v>
      </c>
      <c r="K14" s="31">
        <f>IF('Basic Information'!$G$14=0,'Return Details'!$I14-('Return Details'!$H14),('Return Details'!$I14))</f>
        <v>0</v>
      </c>
      <c r="L14" s="30">
        <f>IF('Basic Information'!$G$15=0,'Return Details'!$K14-('Return Details'!$J14),('Return Details'!$K14))</f>
        <v>0</v>
      </c>
      <c r="M14" s="30">
        <f>IF('Basic Information'!$G$16=0,'Return Details'!$E41-('Return Details'!$D41),('Return Details'!$E41))</f>
        <v>0</v>
      </c>
      <c r="N14" s="30">
        <f>IF('Basic Information'!$G$17=0,'Return Details'!$G41-('Return Details'!$F41),('Return Details'!$G41))</f>
        <v>0</v>
      </c>
      <c r="O14" s="30">
        <f>IF('Basic Information'!$G$18=0,'Return Details'!$I41-('Return Details'!$H41),('Return Details'!$I41))</f>
        <v>0</v>
      </c>
      <c r="P14" s="30">
        <f>IF('Basic Information'!$G$19=0,'Return Details'!$K41-('Return Details'!$J41),('Return Details'!$K41))</f>
        <v>0</v>
      </c>
      <c r="Q14" s="30">
        <f>IF('Basic Information'!$G$20=0,'Return Details'!$E68-('Return Details'!$D68),('Return Details'!$E68))</f>
        <v>0</v>
      </c>
      <c r="R14" s="30">
        <f>IF('Basic Information'!$G$21=0,'Return Details'!$G68-('Return Details'!$F68),('Return Details'!$G68))</f>
        <v>0</v>
      </c>
      <c r="S14" s="30">
        <f>IF('Basic Information'!$G$22=0,'Return Details'!$I68-('Return Details'!$H68),('Return Details'!$I68))</f>
        <v>0</v>
      </c>
      <c r="T14" s="30">
        <f>IF('Basic Information'!$G$23=0,'Return Details'!$K68-('Return Details'!$J68),('Return Details'!$K68))</f>
        <v>0</v>
      </c>
      <c r="U14" s="30">
        <f>IF('Basic Information'!$G$24=0,'Return Details'!$E95-('Return Details'!$D95),('Return Details'!$E95))</f>
        <v>0</v>
      </c>
      <c r="V14" s="30">
        <f>IF('Basic Information'!$G$25=0,'Return Details'!$G95-('Return Details'!$F95),('Return Details'!$G95))</f>
        <v>0</v>
      </c>
      <c r="W14" s="30">
        <f>IF('Basic Information'!$G$26=0,'Return Details'!$I95-('Return Details'!$H95),('Return Details'!$I95))</f>
        <v>0</v>
      </c>
      <c r="X14" s="30">
        <f>IF('Basic Information'!$G$27=0,'Return Details'!$K95-('Return Details'!$J95),('Return Details'!$K95))</f>
        <v>0</v>
      </c>
      <c r="Y14" s="30">
        <f>IF('Basic Information'!$G$28=0,'Return Details'!$E122-('Return Details'!$D122),('Return Details'!$E122))</f>
        <v>0</v>
      </c>
      <c r="Z14" s="30">
        <f>IF('Basic Information'!$G$29=0,'Return Details'!$G122-('Return Details'!$F122),('Return Details'!$G122))</f>
        <v>0</v>
      </c>
      <c r="AA14" s="30">
        <f>IF('Basic Information'!$G$30=0,'Return Details'!$I122-('Return Details'!$H122),('Return Details'!$I122))</f>
        <v>0</v>
      </c>
      <c r="AB14" s="30">
        <f>IF('Basic Information'!$G$31=0,'Return Details'!$K122-('Return Details'!$J122),('Return Details'!$K122))</f>
        <v>0</v>
      </c>
      <c r="AC14" s="30">
        <f>IF('Basic Information'!$G$32=0,'Return Details'!$E149-('Return Details'!$D149),('Return Details'!$E149))</f>
        <v>0</v>
      </c>
      <c r="AD14" s="30">
        <f>IF('Basic Information'!$G$33=0,'Return Details'!$G149-('Return Details'!$F149),('Return Details'!$G149))</f>
        <v>0</v>
      </c>
      <c r="AE14" s="30">
        <f>IF('Basic Information'!$G$34=0,'Return Details'!$I149-('Return Details'!$H149),('Return Details'!$I149))</f>
        <v>0</v>
      </c>
      <c r="AF14" s="30">
        <f>IF('Basic Information'!$G$35=0,'Return Details'!$K149-('Return Details'!$J149),('Return Details'!$K149))</f>
        <v>0</v>
      </c>
      <c r="AG14" s="30">
        <f>IF('Basic Information'!$G$36=0,'Return Details'!$E176-('Return Details'!$D176),('Return Details'!$E176))</f>
        <v>0</v>
      </c>
      <c r="AH14" s="30">
        <f>IF('Basic Information'!$G$37=0,'Return Details'!$G176-('Return Details'!$F176),('Return Details'!$G176))</f>
        <v>0</v>
      </c>
      <c r="AI14" s="30">
        <f>IF('Basic Information'!$G$38=0,'Return Details'!$I176-('Return Details'!$H176),('Return Details'!$I176))</f>
        <v>0</v>
      </c>
      <c r="AJ14" s="30">
        <f>IF('Basic Information'!$G$39=0,'Return Details'!$K176-('Return Details'!$J176),('Return Details'!$K176))</f>
        <v>0</v>
      </c>
      <c r="AK14" s="30">
        <f>IF('Basic Information'!$G$40=0,'Return Details'!$E203-('Return Details'!$D203),('Return Details'!$E203))</f>
        <v>0</v>
      </c>
      <c r="AL14" s="30">
        <f>IF('Basic Information'!$G$41=0,'Return Details'!$G203-('Return Details'!$F203),('Return Details'!$G203))</f>
        <v>0</v>
      </c>
      <c r="AM14" s="30">
        <f>IF('Basic Information'!$G$42=0,'Return Details'!$I203-('Return Details'!$H203),('Return Details'!$I203))</f>
        <v>0</v>
      </c>
      <c r="AN14" s="30">
        <f>IF('Basic Information'!$G$43=0,'Return Details'!$K203-('Return Details'!$J203),('Return Details'!$K203))</f>
        <v>0</v>
      </c>
      <c r="AO14" s="30">
        <f>IF('Basic Information'!$G$44=0,'Return Details'!$E230-('Return Details'!$D230),('Return Details'!$E230))</f>
        <v>0</v>
      </c>
      <c r="AP14" s="27">
        <f>IF('Basic Information'!$G$45=0,'Return Details'!$G230-('Return Details'!$F230),('Return Details'!$G230))</f>
        <v>0</v>
      </c>
      <c r="AQ14" s="30">
        <f>IF('Basic Information'!$G$46=0,'Return Details'!$I230-('Return Details'!$H230),('Return Details'!$I230))</f>
        <v>0</v>
      </c>
      <c r="AR14" s="30">
        <f>IF('Basic Information'!$G$47=0,'Return Details'!$K230-('Return Details'!$J230),('Return Details'!$K230))</f>
        <v>0</v>
      </c>
      <c r="AS14" s="30">
        <f>IF('Basic Information'!$G$48=0,'Return Details'!$E257-('Return Details'!$D257),('Return Details'!$E257))</f>
        <v>0</v>
      </c>
      <c r="AT14" s="30">
        <f>IF('Basic Information'!$G$49=0,'Return Details'!$G257-('Return Details'!$F257),('Return Details'!$G257))</f>
        <v>0</v>
      </c>
      <c r="AU14" s="30">
        <f>IF('Basic Information'!$G$50=0,'Return Details'!$I257-('Return Details'!$H257),('Return Details'!$I257))</f>
        <v>0</v>
      </c>
      <c r="AV14" s="30">
        <f>IF('Basic Information'!$G$51=0,'Return Details'!$K257-('Return Details'!$J257),('Return Details'!$K257))</f>
        <v>0</v>
      </c>
      <c r="AW14" s="30">
        <f>IF('Basic Information'!$G$52=0,'Return Details'!$E284-('Return Details'!$D284),('Return Details'!$E284))</f>
        <v>0</v>
      </c>
      <c r="AX14" s="30">
        <f>IF('Basic Information'!$G$53=0,'Return Details'!$G284-('Return Details'!$F284),('Return Details'!$G284))</f>
        <v>0</v>
      </c>
      <c r="AY14" s="30">
        <f>IF('Basic Information'!$G$54=0,'Return Details'!$I284-('Return Details'!$H284),('Return Details'!$I284))</f>
        <v>0</v>
      </c>
      <c r="AZ14" s="30">
        <f>IF('Basic Information'!$G$55=0,'Return Details'!$K284-('Return Details'!$J284),('Return Details'!$K284))</f>
        <v>0</v>
      </c>
      <c r="BA14" s="30">
        <f>IF('Basic Information'!$G$56=0,'Return Details'!$E311-('Return Details'!$D311),('Return Details'!$E311))</f>
        <v>0</v>
      </c>
      <c r="BB14" s="30">
        <f>IF('Basic Information'!$G$57=0,'Return Details'!$G311-('Return Details'!$F311),('Return Details'!$G311))</f>
        <v>0</v>
      </c>
      <c r="BC14" s="30">
        <f>IF('Basic Information'!$G$58=0,'Return Details'!$I311-('Return Details'!$H311),('Return Details'!$I311))</f>
        <v>0</v>
      </c>
      <c r="BD14" s="30">
        <f>IF('Basic Information'!$G$59=0,'Return Details'!$K311-('Return Details'!$J311),('Return Details'!$K311))</f>
        <v>0</v>
      </c>
      <c r="BE14" s="30">
        <f>IF('Basic Information'!$G$60=0,'Return Details'!$E338-('Return Details'!$D338),('Return Details'!$E338))</f>
        <v>0</v>
      </c>
      <c r="BF14" s="30">
        <f>IF('Basic Information'!$G$61=0,'Return Details'!$G338-('Return Details'!$F338),('Return Details'!$G338))</f>
        <v>0</v>
      </c>
      <c r="BG14" s="30">
        <f>IF('Basic Information'!$G$62=0,'Return Details'!$I338-('Return Details'!$H338),('Return Details'!$I338))</f>
        <v>0</v>
      </c>
      <c r="BH14" s="30">
        <f>IF('Basic Information'!$G$63=0,'Return Details'!$K338-('Return Details'!$J338),('Return Details'!$K338))</f>
        <v>0</v>
      </c>
      <c r="BI14" s="30">
        <f>IF('Basic Information'!$G$64=0,'Return Details'!$E365-('Return Details'!$D365),('Return Details'!$E365))</f>
        <v>0</v>
      </c>
      <c r="BJ14" s="30">
        <f>IF('Basic Information'!$G$65=0,'Return Details'!$G365-('Return Details'!$F365),('Return Details'!$G365))</f>
        <v>0</v>
      </c>
      <c r="BK14" s="30">
        <f>IF('Basic Information'!$G$66=0,'Return Details'!$I365-('Return Details'!$H365),('Return Details'!$I365))</f>
        <v>0</v>
      </c>
      <c r="BL14" s="30">
        <f>IF('Basic Information'!$G$67=0,'Return Details'!$K365-('Return Details'!$J365),('Return Details'!$K365))</f>
        <v>0</v>
      </c>
      <c r="BM14" s="30">
        <f>IF('Basic Information'!$G$68=0,'Return Details'!$E392-('Return Details'!$D392),('Return Details'!$E392))</f>
        <v>0</v>
      </c>
      <c r="BN14" s="30">
        <f>IF('Basic Information'!$G$69=0,'Return Details'!$G392-('Return Details'!$F392),('Return Details'!$G392))</f>
        <v>0</v>
      </c>
      <c r="BO14" s="30">
        <f>IF('Basic Information'!$G$70=0,'Return Details'!$I392-('Return Details'!$H392),('Return Details'!$I392))</f>
        <v>0</v>
      </c>
      <c r="BP14" s="30">
        <f>IF('Basic Information'!$G$71=0,'Return Details'!$K392-('Return Details'!$J392),('Return Details'!$K392))</f>
        <v>0</v>
      </c>
      <c r="BQ14" s="5"/>
    </row>
    <row r="15" spans="2:69" ht="20.100000000000001" customHeight="1" x14ac:dyDescent="0.2">
      <c r="B15" s="66">
        <v>2</v>
      </c>
      <c r="C15" s="97" t="s">
        <v>64</v>
      </c>
      <c r="D15" s="111">
        <f t="shared" si="0"/>
        <v>0</v>
      </c>
      <c r="E15" s="5"/>
      <c r="H15" s="116">
        <v>2</v>
      </c>
      <c r="I15" s="31">
        <f>IF('Basic Information'!$G$12=0,'Return Details'!$E15-('Return Details'!$D15),('Return Details'!$E15))</f>
        <v>0</v>
      </c>
      <c r="J15" s="31">
        <f>IF('Basic Information'!$G$13=0,'Return Details'!$G15-('Return Details'!$F15),('Return Details'!$G15))</f>
        <v>0</v>
      </c>
      <c r="K15" s="31">
        <f>IF('Basic Information'!$G$14=0,'Return Details'!$I15-('Return Details'!$H15),('Return Details'!$I15))</f>
        <v>0</v>
      </c>
      <c r="L15" s="30">
        <f>IF('Basic Information'!$G$15=0,'Return Details'!$K15-('Return Details'!$J15),('Return Details'!$K15))</f>
        <v>0</v>
      </c>
      <c r="M15" s="30">
        <f>IF('Basic Information'!$G$16=0,'Return Details'!$E42-('Return Details'!$D42),('Return Details'!$E42))</f>
        <v>0</v>
      </c>
      <c r="N15" s="30">
        <f>IF('Basic Information'!$G$17=0,'Return Details'!$G42-('Return Details'!$F42),('Return Details'!$G42))</f>
        <v>0</v>
      </c>
      <c r="O15" s="30">
        <f>IF('Basic Information'!$G$18=0,'Return Details'!$I42-('Return Details'!$H42),('Return Details'!$I42))</f>
        <v>0</v>
      </c>
      <c r="P15" s="30">
        <f>IF('Basic Information'!$G$19=0,'Return Details'!$K42-('Return Details'!$J42),('Return Details'!$K42))</f>
        <v>0</v>
      </c>
      <c r="Q15" s="30">
        <f>IF('Basic Information'!$G$20=0,'Return Details'!$E69-('Return Details'!$D69),('Return Details'!$E69))</f>
        <v>0</v>
      </c>
      <c r="R15" s="30">
        <f>IF('Basic Information'!$G$21=0,'Return Details'!$G69-('Return Details'!$F69),('Return Details'!$G69))</f>
        <v>0</v>
      </c>
      <c r="S15" s="30">
        <f>IF('Basic Information'!$G$22=0,'Return Details'!$I69-('Return Details'!$H69),('Return Details'!$I69))</f>
        <v>0</v>
      </c>
      <c r="T15" s="30">
        <f>IF('Basic Information'!$G$23=0,'Return Details'!$K69-('Return Details'!$J69),('Return Details'!$K69))</f>
        <v>0</v>
      </c>
      <c r="U15" s="30">
        <f>IF('Basic Information'!$G$24=0,'Return Details'!$E96-('Return Details'!$D96),('Return Details'!$E96))</f>
        <v>0</v>
      </c>
      <c r="V15" s="30">
        <f>IF('Basic Information'!$G$25=0,'Return Details'!$G96-('Return Details'!$F96),('Return Details'!$G96))</f>
        <v>0</v>
      </c>
      <c r="W15" s="30">
        <f>IF('Basic Information'!$G$26=0,'Return Details'!$I96-('Return Details'!$H96),('Return Details'!$I96))</f>
        <v>0</v>
      </c>
      <c r="X15" s="30">
        <f>IF('Basic Information'!$G$27=0,'Return Details'!$K96-('Return Details'!$J96),('Return Details'!$K96))</f>
        <v>0</v>
      </c>
      <c r="Y15" s="30">
        <f>IF('Basic Information'!$G$28=0,'Return Details'!$E123-('Return Details'!$D123),('Return Details'!$E123))</f>
        <v>0</v>
      </c>
      <c r="Z15" s="30">
        <f>IF('Basic Information'!$G$29=0,'Return Details'!$G123-('Return Details'!$F123),('Return Details'!$G123))</f>
        <v>0</v>
      </c>
      <c r="AA15" s="30">
        <f>IF('Basic Information'!$G$30=0,'Return Details'!$I123-('Return Details'!$H123),('Return Details'!$I123))</f>
        <v>0</v>
      </c>
      <c r="AB15" s="30">
        <f>IF('Basic Information'!$G$31=0,'Return Details'!$K123-('Return Details'!$J123),('Return Details'!$K123))</f>
        <v>0</v>
      </c>
      <c r="AC15" s="30">
        <f>IF('Basic Information'!$G$32=0,'Return Details'!$E150-('Return Details'!$D150),('Return Details'!$E150))</f>
        <v>0</v>
      </c>
      <c r="AD15" s="30">
        <f>IF('Basic Information'!$G$33=0,'Return Details'!$G150-('Return Details'!$F150),('Return Details'!$G150))</f>
        <v>0</v>
      </c>
      <c r="AE15" s="30">
        <f>IF('Basic Information'!$G$34=0,'Return Details'!$I150-('Return Details'!$H150),('Return Details'!$I150))</f>
        <v>0</v>
      </c>
      <c r="AF15" s="30">
        <f>IF('Basic Information'!$G$35=0,'Return Details'!$K150-('Return Details'!$J150),('Return Details'!$K150))</f>
        <v>0</v>
      </c>
      <c r="AG15" s="30">
        <f>IF('Basic Information'!$G$36=0,'Return Details'!$E177-('Return Details'!$D177),('Return Details'!$E177))</f>
        <v>0</v>
      </c>
      <c r="AH15" s="30">
        <f>IF('Basic Information'!$G$37=0,'Return Details'!$G177-('Return Details'!$F177),('Return Details'!$G177))</f>
        <v>0</v>
      </c>
      <c r="AI15" s="30">
        <f>IF('Basic Information'!$G$38=0,'Return Details'!$I177-('Return Details'!$H177),('Return Details'!$I177))</f>
        <v>0</v>
      </c>
      <c r="AJ15" s="30">
        <f>IF('Basic Information'!$G$39=0,'Return Details'!$K177-('Return Details'!$J177),('Return Details'!$K177))</f>
        <v>0</v>
      </c>
      <c r="AK15" s="30">
        <f>IF('Basic Information'!$G$40=0,'Return Details'!$E204-('Return Details'!$D204),('Return Details'!$E204))</f>
        <v>0</v>
      </c>
      <c r="AL15" s="30">
        <f>IF('Basic Information'!$G$41=0,'Return Details'!$G204-('Return Details'!$F204),('Return Details'!$G204))</f>
        <v>0</v>
      </c>
      <c r="AM15" s="30">
        <f>IF('Basic Information'!$G$42=0,'Return Details'!$I204-('Return Details'!$H204),('Return Details'!$I204))</f>
        <v>0</v>
      </c>
      <c r="AN15" s="30">
        <f>IF('Basic Information'!$G$43=0,'Return Details'!$K204-('Return Details'!$J204),('Return Details'!$K204))</f>
        <v>0</v>
      </c>
      <c r="AO15" s="30">
        <f>IF('Basic Information'!$G$44=0,'Return Details'!$E231-('Return Details'!$D231),('Return Details'!$E231))</f>
        <v>0</v>
      </c>
      <c r="AP15" s="27">
        <f>IF('Basic Information'!$G$45=0,'Return Details'!$G231-('Return Details'!$F231),('Return Details'!$G231))</f>
        <v>0</v>
      </c>
      <c r="AQ15" s="30">
        <f>IF('Basic Information'!$G$46=0,'Return Details'!$I231-('Return Details'!$H231),('Return Details'!$I231))</f>
        <v>0</v>
      </c>
      <c r="AR15" s="30">
        <f>IF('Basic Information'!$G$47=0,'Return Details'!$K231-('Return Details'!$J231),('Return Details'!$K231))</f>
        <v>0</v>
      </c>
      <c r="AS15" s="30">
        <f>IF('Basic Information'!$G$48=0,'Return Details'!$E258-('Return Details'!$D258),('Return Details'!$E258))</f>
        <v>0</v>
      </c>
      <c r="AT15" s="30">
        <f>IF('Basic Information'!$G$49=0,'Return Details'!$G258-('Return Details'!$F258),('Return Details'!$G258))</f>
        <v>0</v>
      </c>
      <c r="AU15" s="30">
        <f>IF('Basic Information'!$G$50=0,'Return Details'!$I258-('Return Details'!$H258),('Return Details'!$I258))</f>
        <v>0</v>
      </c>
      <c r="AV15" s="30">
        <f>IF('Basic Information'!$G$51=0,'Return Details'!$K258-('Return Details'!$J258),('Return Details'!$K258))</f>
        <v>0</v>
      </c>
      <c r="AW15" s="30">
        <f>IF('Basic Information'!$G$52=0,'Return Details'!$E285-('Return Details'!$D285),('Return Details'!$E285))</f>
        <v>0</v>
      </c>
      <c r="AX15" s="30">
        <f>IF('Basic Information'!$G$53=0,'Return Details'!$G285-('Return Details'!$F285),('Return Details'!$G285))</f>
        <v>0</v>
      </c>
      <c r="AY15" s="30">
        <f>IF('Basic Information'!$G$54=0,'Return Details'!$I285-('Return Details'!$H285),('Return Details'!$I285))</f>
        <v>0</v>
      </c>
      <c r="AZ15" s="30">
        <f>IF('Basic Information'!$G$55=0,'Return Details'!$K285-('Return Details'!$J285),('Return Details'!$K285))</f>
        <v>0</v>
      </c>
      <c r="BA15" s="30">
        <f>IF('Basic Information'!$G$56=0,'Return Details'!$E312-('Return Details'!$D312),('Return Details'!$E312))</f>
        <v>0</v>
      </c>
      <c r="BB15" s="30">
        <f>IF('Basic Information'!$G$57=0,'Return Details'!$G312-('Return Details'!$F312),('Return Details'!$G312))</f>
        <v>0</v>
      </c>
      <c r="BC15" s="30">
        <f>IF('Basic Information'!$G$58=0,'Return Details'!$I312-('Return Details'!$H312),('Return Details'!$I312))</f>
        <v>0</v>
      </c>
      <c r="BD15" s="30">
        <f>IF('Basic Information'!$G$59=0,'Return Details'!$K312-('Return Details'!$J312),('Return Details'!$K312))</f>
        <v>0</v>
      </c>
      <c r="BE15" s="30">
        <f>IF('Basic Information'!$G$60=0,'Return Details'!$E339-('Return Details'!$D339),('Return Details'!$E339))</f>
        <v>0</v>
      </c>
      <c r="BF15" s="30">
        <f>IF('Basic Information'!$G$61=0,'Return Details'!$G339-('Return Details'!$F339),('Return Details'!$G339))</f>
        <v>0</v>
      </c>
      <c r="BG15" s="30">
        <f>IF('Basic Information'!$G$62=0,'Return Details'!$I339-('Return Details'!$H339),('Return Details'!$I339))</f>
        <v>0</v>
      </c>
      <c r="BH15" s="30">
        <f>IF('Basic Information'!$G$63=0,'Return Details'!$K339-('Return Details'!$J339),('Return Details'!$K339))</f>
        <v>0</v>
      </c>
      <c r="BI15" s="30">
        <f>IF('Basic Information'!$G$64=0,'Return Details'!$E366-('Return Details'!$D366),('Return Details'!$E366))</f>
        <v>0</v>
      </c>
      <c r="BJ15" s="30">
        <f>IF('Basic Information'!$G$65=0,'Return Details'!$G366-('Return Details'!$F366),('Return Details'!$G366))</f>
        <v>0</v>
      </c>
      <c r="BK15" s="30">
        <f>IF('Basic Information'!$G$66=0,'Return Details'!$I366-('Return Details'!$H366),('Return Details'!$I366))</f>
        <v>0</v>
      </c>
      <c r="BL15" s="30">
        <f>IF('Basic Information'!$G$67=0,'Return Details'!$K366-('Return Details'!$J366),('Return Details'!$K366))</f>
        <v>0</v>
      </c>
      <c r="BM15" s="30">
        <f>IF('Basic Information'!$G$68=0,'Return Details'!$E393-('Return Details'!$D393),('Return Details'!$E393))</f>
        <v>0</v>
      </c>
      <c r="BN15" s="30">
        <f>IF('Basic Information'!$G$69=0,'Return Details'!$G393-('Return Details'!$F393),('Return Details'!$G393))</f>
        <v>0</v>
      </c>
      <c r="BO15" s="30">
        <f>IF('Basic Information'!$G$70=0,'Return Details'!$I393-('Return Details'!$H393),('Return Details'!$I393))</f>
        <v>0</v>
      </c>
      <c r="BP15" s="30">
        <f>IF('Basic Information'!$G$71=0,'Return Details'!$K393-('Return Details'!$J393),('Return Details'!$K393))</f>
        <v>0</v>
      </c>
      <c r="BQ15" s="5"/>
    </row>
    <row r="16" spans="2:69" ht="20.100000000000001" customHeight="1" x14ac:dyDescent="0.2">
      <c r="B16" s="66">
        <v>3</v>
      </c>
      <c r="C16" s="97" t="s">
        <v>65</v>
      </c>
      <c r="D16" s="111">
        <f t="shared" si="0"/>
        <v>0</v>
      </c>
      <c r="E16" s="5"/>
      <c r="H16" s="116">
        <v>3</v>
      </c>
      <c r="I16" s="31">
        <f>IF('Basic Information'!$G$12=0,'Return Details'!$E16-('Return Details'!$D16),('Return Details'!$E16))</f>
        <v>0</v>
      </c>
      <c r="J16" s="31">
        <f>IF('Basic Information'!$G$13=0,'Return Details'!$G16-('Return Details'!$F16),('Return Details'!$G16))</f>
        <v>0</v>
      </c>
      <c r="K16" s="31">
        <f>IF('Basic Information'!$G$14=0,'Return Details'!$I16-('Return Details'!$H16),('Return Details'!$I16))</f>
        <v>0</v>
      </c>
      <c r="L16" s="30">
        <f>IF('Basic Information'!$G$15=0,'Return Details'!$K16-('Return Details'!$J16),('Return Details'!$K16))</f>
        <v>0</v>
      </c>
      <c r="M16" s="30">
        <f>IF('Basic Information'!$G$16=0,'Return Details'!$E43-('Return Details'!$D43),('Return Details'!$E43))</f>
        <v>0</v>
      </c>
      <c r="N16" s="30">
        <f>IF('Basic Information'!$G$17=0,'Return Details'!$G43-('Return Details'!$F43),('Return Details'!$G43))</f>
        <v>0</v>
      </c>
      <c r="O16" s="30">
        <f>IF('Basic Information'!$G$18=0,'Return Details'!$I43-('Return Details'!$H43),('Return Details'!$I43))</f>
        <v>0</v>
      </c>
      <c r="P16" s="30">
        <f>IF('Basic Information'!$G$19=0,'Return Details'!$K43-('Return Details'!$J43),('Return Details'!$K43))</f>
        <v>0</v>
      </c>
      <c r="Q16" s="30">
        <f>IF('Basic Information'!$G$20=0,'Return Details'!$E70-('Return Details'!$D70),('Return Details'!$E70))</f>
        <v>0</v>
      </c>
      <c r="R16" s="30">
        <f>IF('Basic Information'!$G$21=0,'Return Details'!$G70-('Return Details'!$F70),('Return Details'!$G70))</f>
        <v>0</v>
      </c>
      <c r="S16" s="30">
        <f>IF('Basic Information'!$G$22=0,'Return Details'!$I70-('Return Details'!$H70),('Return Details'!$I70))</f>
        <v>0</v>
      </c>
      <c r="T16" s="30">
        <f>IF('Basic Information'!$G$23=0,'Return Details'!$K70-('Return Details'!$J70),('Return Details'!$K70))</f>
        <v>0</v>
      </c>
      <c r="U16" s="30">
        <f>IF('Basic Information'!$G$24=0,'Return Details'!$E97-('Return Details'!$D97),('Return Details'!$E97))</f>
        <v>0</v>
      </c>
      <c r="V16" s="30">
        <f>IF('Basic Information'!$G$25=0,'Return Details'!$G97-('Return Details'!$F97),('Return Details'!$G97))</f>
        <v>0</v>
      </c>
      <c r="W16" s="30">
        <f>IF('Basic Information'!$G$26=0,'Return Details'!$I97-('Return Details'!$H97),('Return Details'!$I97))</f>
        <v>0</v>
      </c>
      <c r="X16" s="30">
        <f>IF('Basic Information'!$G$27=0,'Return Details'!$K97-('Return Details'!$J97),('Return Details'!$K97))</f>
        <v>0</v>
      </c>
      <c r="Y16" s="30">
        <f>IF('Basic Information'!$G$28=0,'Return Details'!$E124-('Return Details'!$D124),('Return Details'!$E124))</f>
        <v>0</v>
      </c>
      <c r="Z16" s="30">
        <f>IF('Basic Information'!$G$29=0,'Return Details'!$G124-('Return Details'!$F124),('Return Details'!$G124))</f>
        <v>0</v>
      </c>
      <c r="AA16" s="30">
        <f>IF('Basic Information'!$G$30=0,'Return Details'!$I124-('Return Details'!$H124),('Return Details'!$I124))</f>
        <v>0</v>
      </c>
      <c r="AB16" s="30">
        <f>IF('Basic Information'!$G$31=0,'Return Details'!$K124-('Return Details'!$J124),('Return Details'!$K124))</f>
        <v>0</v>
      </c>
      <c r="AC16" s="30">
        <f>IF('Basic Information'!$G$32=0,'Return Details'!$E151-('Return Details'!$D151),('Return Details'!$E151))</f>
        <v>0</v>
      </c>
      <c r="AD16" s="30">
        <f>IF('Basic Information'!$G$33=0,'Return Details'!$G151-('Return Details'!$F151),('Return Details'!$G151))</f>
        <v>0</v>
      </c>
      <c r="AE16" s="30">
        <f>IF('Basic Information'!$G$34=0,'Return Details'!$I151-('Return Details'!$H151),('Return Details'!$I151))</f>
        <v>0</v>
      </c>
      <c r="AF16" s="30">
        <f>IF('Basic Information'!$G$35=0,'Return Details'!$K151-('Return Details'!$J151),('Return Details'!$K151))</f>
        <v>0</v>
      </c>
      <c r="AG16" s="30">
        <f>IF('Basic Information'!$G$36=0,'Return Details'!$E178-('Return Details'!$D178),('Return Details'!$E178))</f>
        <v>0</v>
      </c>
      <c r="AH16" s="30">
        <f>IF('Basic Information'!$G$37=0,'Return Details'!$G178-('Return Details'!$F178),('Return Details'!$G178))</f>
        <v>0</v>
      </c>
      <c r="AI16" s="30">
        <f>IF('Basic Information'!$G$38=0,'Return Details'!$I178-('Return Details'!$H178),('Return Details'!$I178))</f>
        <v>0</v>
      </c>
      <c r="AJ16" s="30">
        <f>IF('Basic Information'!$G$39=0,'Return Details'!$K178-('Return Details'!$J178),('Return Details'!$K178))</f>
        <v>0</v>
      </c>
      <c r="AK16" s="30">
        <f>IF('Basic Information'!$G$40=0,'Return Details'!$E205-('Return Details'!$D205),('Return Details'!$E205))</f>
        <v>0</v>
      </c>
      <c r="AL16" s="30">
        <f>IF('Basic Information'!$G$41=0,'Return Details'!$G205-('Return Details'!$F205),('Return Details'!$G205))</f>
        <v>0</v>
      </c>
      <c r="AM16" s="30">
        <f>IF('Basic Information'!$G$42=0,'Return Details'!$I205-('Return Details'!$H205),('Return Details'!$I205))</f>
        <v>0</v>
      </c>
      <c r="AN16" s="30">
        <f>IF('Basic Information'!$G$43=0,'Return Details'!$K205-('Return Details'!$J205),('Return Details'!$K205))</f>
        <v>0</v>
      </c>
      <c r="AO16" s="30">
        <f>IF('Basic Information'!$G$44=0,'Return Details'!$E232-('Return Details'!$D232),('Return Details'!$E232))</f>
        <v>0</v>
      </c>
      <c r="AP16" s="27">
        <f>IF('Basic Information'!$G$45=0,'Return Details'!$G232-('Return Details'!$F232),('Return Details'!$G232))</f>
        <v>0</v>
      </c>
      <c r="AQ16" s="30">
        <f>IF('Basic Information'!$G$46=0,'Return Details'!$I232-('Return Details'!$H232),('Return Details'!$I232))</f>
        <v>0</v>
      </c>
      <c r="AR16" s="30">
        <f>IF('Basic Information'!$G$47=0,'Return Details'!$K232-('Return Details'!$J232),('Return Details'!$K232))</f>
        <v>0</v>
      </c>
      <c r="AS16" s="30">
        <f>IF('Basic Information'!$G$48=0,'Return Details'!$E259-('Return Details'!$D259),('Return Details'!$E259))</f>
        <v>0</v>
      </c>
      <c r="AT16" s="30">
        <f>IF('Basic Information'!$G$49=0,'Return Details'!$G259-('Return Details'!$F259),('Return Details'!$G259))</f>
        <v>0</v>
      </c>
      <c r="AU16" s="30">
        <f>IF('Basic Information'!$G$50=0,'Return Details'!$I259-('Return Details'!$H259),('Return Details'!$I259))</f>
        <v>0</v>
      </c>
      <c r="AV16" s="30">
        <f>IF('Basic Information'!$G$51=0,'Return Details'!$K259-('Return Details'!$J259),('Return Details'!$K259))</f>
        <v>0</v>
      </c>
      <c r="AW16" s="30">
        <f>IF('Basic Information'!$G$52=0,'Return Details'!$E286-('Return Details'!$D286),('Return Details'!$E286))</f>
        <v>0</v>
      </c>
      <c r="AX16" s="30">
        <f>IF('Basic Information'!$G$53=0,'Return Details'!$G286-('Return Details'!$F286),('Return Details'!$G286))</f>
        <v>0</v>
      </c>
      <c r="AY16" s="30">
        <f>IF('Basic Information'!$G$54=0,'Return Details'!$I286-('Return Details'!$H286),('Return Details'!$I286))</f>
        <v>0</v>
      </c>
      <c r="AZ16" s="30">
        <f>IF('Basic Information'!$G$55=0,'Return Details'!$K286-('Return Details'!$J286),('Return Details'!$K286))</f>
        <v>0</v>
      </c>
      <c r="BA16" s="30">
        <f>IF('Basic Information'!$G$56=0,'Return Details'!$E313-('Return Details'!$D313),('Return Details'!$E313))</f>
        <v>0</v>
      </c>
      <c r="BB16" s="30">
        <f>IF('Basic Information'!$G$57=0,'Return Details'!$G313-('Return Details'!$F313),('Return Details'!$G313))</f>
        <v>0</v>
      </c>
      <c r="BC16" s="30">
        <f>IF('Basic Information'!$G$58=0,'Return Details'!$I313-('Return Details'!$H313),('Return Details'!$I313))</f>
        <v>0</v>
      </c>
      <c r="BD16" s="30">
        <f>IF('Basic Information'!$G$59=0,'Return Details'!$K313-('Return Details'!$J313),('Return Details'!$K313))</f>
        <v>0</v>
      </c>
      <c r="BE16" s="30">
        <f>IF('Basic Information'!$G$60=0,'Return Details'!$E340-('Return Details'!$D340),('Return Details'!$E340))</f>
        <v>0</v>
      </c>
      <c r="BF16" s="30">
        <f>IF('Basic Information'!$G$61=0,'Return Details'!$G340-('Return Details'!$F340),('Return Details'!$G340))</f>
        <v>0</v>
      </c>
      <c r="BG16" s="30">
        <f>IF('Basic Information'!$G$62=0,'Return Details'!$I340-('Return Details'!$H340),('Return Details'!$I340))</f>
        <v>0</v>
      </c>
      <c r="BH16" s="30">
        <f>IF('Basic Information'!$G$63=0,'Return Details'!$K340-('Return Details'!$J340),('Return Details'!$K340))</f>
        <v>0</v>
      </c>
      <c r="BI16" s="30">
        <f>IF('Basic Information'!$G$64=0,'Return Details'!$E367-('Return Details'!$D367),('Return Details'!$E367))</f>
        <v>0</v>
      </c>
      <c r="BJ16" s="30">
        <f>IF('Basic Information'!$G$65=0,'Return Details'!$G367-('Return Details'!$F367),('Return Details'!$G367))</f>
        <v>0</v>
      </c>
      <c r="BK16" s="30">
        <f>IF('Basic Information'!$G$66=0,'Return Details'!$I367-('Return Details'!$H367),('Return Details'!$I367))</f>
        <v>0</v>
      </c>
      <c r="BL16" s="30">
        <f>IF('Basic Information'!$G$67=0,'Return Details'!$K367-('Return Details'!$J367),('Return Details'!$K367))</f>
        <v>0</v>
      </c>
      <c r="BM16" s="30">
        <f>IF('Basic Information'!$G$68=0,'Return Details'!$E394-('Return Details'!$D394),('Return Details'!$E394))</f>
        <v>0</v>
      </c>
      <c r="BN16" s="30">
        <f>IF('Basic Information'!$G$69=0,'Return Details'!$G394-('Return Details'!$F394),('Return Details'!$G394))</f>
        <v>0</v>
      </c>
      <c r="BO16" s="30">
        <f>IF('Basic Information'!$G$70=0,'Return Details'!$I394-('Return Details'!$H394),('Return Details'!$I394))</f>
        <v>0</v>
      </c>
      <c r="BP16" s="30">
        <f>IF('Basic Information'!$G$71=0,'Return Details'!$K394-('Return Details'!$J394),('Return Details'!$K394))</f>
        <v>0</v>
      </c>
      <c r="BQ16" s="5"/>
    </row>
    <row r="17" spans="2:69" ht="20.100000000000001" customHeight="1" x14ac:dyDescent="0.2">
      <c r="B17" s="103">
        <v>4</v>
      </c>
      <c r="C17" s="98" t="s">
        <v>66</v>
      </c>
      <c r="D17" s="112">
        <f t="shared" si="0"/>
        <v>0</v>
      </c>
      <c r="E17" s="5"/>
      <c r="H17" s="116"/>
      <c r="I17" s="31">
        <f>IF('Basic Information'!$G$12=0,'Return Details'!$E17-('Return Details'!$D17),('Return Details'!$E17))</f>
        <v>0</v>
      </c>
      <c r="J17" s="31">
        <f>IF('Basic Information'!$G$13=0,'Return Details'!$G17-('Return Details'!$F17),('Return Details'!$G17))</f>
        <v>0</v>
      </c>
      <c r="K17" s="31">
        <f>IF('Basic Information'!$G$14=0,'Return Details'!$I17-('Return Details'!$H17),('Return Details'!$I17))</f>
        <v>0</v>
      </c>
      <c r="L17" s="30">
        <f>IF('Basic Information'!$G$15=0,'Return Details'!$K17-('Return Details'!$J17),('Return Details'!$K17))</f>
        <v>0</v>
      </c>
      <c r="M17" s="30">
        <f>IF('Basic Information'!$G$16=0,'Return Details'!$E44-('Return Details'!$D44),('Return Details'!$E44))</f>
        <v>0</v>
      </c>
      <c r="N17" s="30">
        <f>IF('Basic Information'!$G$17=0,'Return Details'!$G44-('Return Details'!$F44),('Return Details'!$G44))</f>
        <v>0</v>
      </c>
      <c r="O17" s="30">
        <f>IF('Basic Information'!$G$18=0,'Return Details'!$I44-('Return Details'!$H44),('Return Details'!$I44))</f>
        <v>0</v>
      </c>
      <c r="P17" s="30">
        <f>IF('Basic Information'!$G$19=0,'Return Details'!$K44-('Return Details'!$J44),('Return Details'!$K44))</f>
        <v>0</v>
      </c>
      <c r="Q17" s="30">
        <f>IF('Basic Information'!$G$20=0,'Return Details'!$E71-('Return Details'!$D71),('Return Details'!$E71))</f>
        <v>0</v>
      </c>
      <c r="R17" s="30">
        <f>IF('Basic Information'!$G$21=0,'Return Details'!$G71-('Return Details'!$F71),('Return Details'!$G71))</f>
        <v>0</v>
      </c>
      <c r="S17" s="30">
        <f>IF('Basic Information'!$G$22=0,'Return Details'!$I71-('Return Details'!$H71),('Return Details'!$I71))</f>
        <v>0</v>
      </c>
      <c r="T17" s="30">
        <f>IF('Basic Information'!$G$23=0,'Return Details'!$K71-('Return Details'!$J71),('Return Details'!$K71))</f>
        <v>0</v>
      </c>
      <c r="U17" s="30">
        <f>IF('Basic Information'!$G$24=0,'Return Details'!$E98-('Return Details'!$D98),('Return Details'!$E98))</f>
        <v>0</v>
      </c>
      <c r="V17" s="30">
        <f>IF('Basic Information'!$G$25=0,'Return Details'!$G98-('Return Details'!$F98),('Return Details'!$G98))</f>
        <v>0</v>
      </c>
      <c r="W17" s="30">
        <f>IF('Basic Information'!$G$26=0,'Return Details'!$I98-('Return Details'!$H98),('Return Details'!$I98))</f>
        <v>0</v>
      </c>
      <c r="X17" s="30">
        <f>IF('Basic Information'!$G$27=0,'Return Details'!$K98-('Return Details'!$J98),('Return Details'!$K98))</f>
        <v>0</v>
      </c>
      <c r="Y17" s="30">
        <f>IF('Basic Information'!$G$28=0,'Return Details'!$E125-('Return Details'!$D125),('Return Details'!$E125))</f>
        <v>0</v>
      </c>
      <c r="Z17" s="30">
        <f>IF('Basic Information'!$G$29=0,'Return Details'!$G125-('Return Details'!$F125),('Return Details'!$G125))</f>
        <v>0</v>
      </c>
      <c r="AA17" s="30">
        <f>IF('Basic Information'!$G$30=0,'Return Details'!$I125-('Return Details'!$H125),('Return Details'!$I125))</f>
        <v>0</v>
      </c>
      <c r="AB17" s="30">
        <f>IF('Basic Information'!$G$31=0,'Return Details'!$K125-('Return Details'!$J125),('Return Details'!$K125))</f>
        <v>0</v>
      </c>
      <c r="AC17" s="30">
        <f>IF('Basic Information'!$G$32=0,'Return Details'!$E152-('Return Details'!$D152),('Return Details'!$E152))</f>
        <v>0</v>
      </c>
      <c r="AD17" s="30">
        <f>IF('Basic Information'!$G$33=0,'Return Details'!$G152-('Return Details'!$F152),('Return Details'!$G152))</f>
        <v>0</v>
      </c>
      <c r="AE17" s="30">
        <f>IF('Basic Information'!$G$34=0,'Return Details'!$I152-('Return Details'!$H152),('Return Details'!$I152))</f>
        <v>0</v>
      </c>
      <c r="AF17" s="30">
        <f>IF('Basic Information'!$G$35=0,'Return Details'!$K152-('Return Details'!$J152),('Return Details'!$K152))</f>
        <v>0</v>
      </c>
      <c r="AG17" s="30">
        <f>IF('Basic Information'!$G$36=0,'Return Details'!$E179-('Return Details'!$D179),('Return Details'!$E179))</f>
        <v>0</v>
      </c>
      <c r="AH17" s="30">
        <f>IF('Basic Information'!$G$37=0,'Return Details'!$G179-('Return Details'!$F179),('Return Details'!$G179))</f>
        <v>0</v>
      </c>
      <c r="AI17" s="30">
        <f>IF('Basic Information'!$G$38=0,'Return Details'!$I179-('Return Details'!$H179),('Return Details'!$I179))</f>
        <v>0</v>
      </c>
      <c r="AJ17" s="30">
        <f>IF('Basic Information'!$G$39=0,'Return Details'!$K179-('Return Details'!$J179),('Return Details'!$K179))</f>
        <v>0</v>
      </c>
      <c r="AK17" s="30">
        <f>IF('Basic Information'!$G$40=0,'Return Details'!$E206-('Return Details'!$D206),('Return Details'!$E206))</f>
        <v>0</v>
      </c>
      <c r="AL17" s="30">
        <f>IF('Basic Information'!$G$41=0,'Return Details'!$G206-('Return Details'!$F206),('Return Details'!$G206))</f>
        <v>0</v>
      </c>
      <c r="AM17" s="30">
        <f>IF('Basic Information'!$G$42=0,'Return Details'!$I206-('Return Details'!$H206),('Return Details'!$I206))</f>
        <v>0</v>
      </c>
      <c r="AN17" s="30">
        <f>IF('Basic Information'!$G$43=0,'Return Details'!$K206-('Return Details'!$J206),('Return Details'!$K206))</f>
        <v>0</v>
      </c>
      <c r="AO17" s="30">
        <f>IF('Basic Information'!$G$44=0,'Return Details'!$E233-('Return Details'!$D233),('Return Details'!$E233))</f>
        <v>0</v>
      </c>
      <c r="AP17" s="27">
        <f>IF('Basic Information'!$G$45=0,'Return Details'!$G233-('Return Details'!$F233),('Return Details'!$G233))</f>
        <v>0</v>
      </c>
      <c r="AQ17" s="30">
        <f>IF('Basic Information'!$G$46=0,'Return Details'!$I233-('Return Details'!$H233),('Return Details'!$I233))</f>
        <v>0</v>
      </c>
      <c r="AR17" s="30">
        <f>IF('Basic Information'!$G$47=0,'Return Details'!$K233-('Return Details'!$J233),('Return Details'!$K233))</f>
        <v>0</v>
      </c>
      <c r="AS17" s="30">
        <f>IF('Basic Information'!$G$48=0,'Return Details'!$E260-('Return Details'!$D260),('Return Details'!$E260))</f>
        <v>0</v>
      </c>
      <c r="AT17" s="30">
        <f>IF('Basic Information'!$G$49=0,'Return Details'!$G260-('Return Details'!$F260),('Return Details'!$G260))</f>
        <v>0</v>
      </c>
      <c r="AU17" s="30">
        <f>IF('Basic Information'!$G$50=0,'Return Details'!$I260-('Return Details'!$H260),('Return Details'!$I260))</f>
        <v>0</v>
      </c>
      <c r="AV17" s="30">
        <f>IF('Basic Information'!$G$51=0,'Return Details'!$K260-('Return Details'!$J260),('Return Details'!$K260))</f>
        <v>0</v>
      </c>
      <c r="AW17" s="30">
        <f>IF('Basic Information'!$G$52=0,'Return Details'!$E287-('Return Details'!$D287),('Return Details'!$E287))</f>
        <v>0</v>
      </c>
      <c r="AX17" s="30">
        <f>IF('Basic Information'!$G$53=0,'Return Details'!$G287-('Return Details'!$F287),('Return Details'!$G287))</f>
        <v>0</v>
      </c>
      <c r="AY17" s="30">
        <f>IF('Basic Information'!$G$54=0,'Return Details'!$I287-('Return Details'!$H287),('Return Details'!$I287))</f>
        <v>0</v>
      </c>
      <c r="AZ17" s="30">
        <f>IF('Basic Information'!$G$55=0,'Return Details'!$K287-('Return Details'!$J287),('Return Details'!$K287))</f>
        <v>0</v>
      </c>
      <c r="BA17" s="30">
        <f>IF('Basic Information'!$G$56=0,'Return Details'!$E314-('Return Details'!$D314),('Return Details'!$E314))</f>
        <v>0</v>
      </c>
      <c r="BB17" s="30">
        <f>IF('Basic Information'!$G$57=0,'Return Details'!$G314-('Return Details'!$F314),('Return Details'!$G314))</f>
        <v>0</v>
      </c>
      <c r="BC17" s="30">
        <f>IF('Basic Information'!$G$58=0,'Return Details'!$I314-('Return Details'!$H314),('Return Details'!$I314))</f>
        <v>0</v>
      </c>
      <c r="BD17" s="30">
        <f>IF('Basic Information'!$G$59=0,'Return Details'!$K314-('Return Details'!$J314),('Return Details'!$K314))</f>
        <v>0</v>
      </c>
      <c r="BE17" s="30">
        <f>IF('Basic Information'!$G$60=0,'Return Details'!$E341-('Return Details'!$D341),('Return Details'!$E341))</f>
        <v>0</v>
      </c>
      <c r="BF17" s="30">
        <f>IF('Basic Information'!$G$61=0,'Return Details'!$G341-('Return Details'!$F341),('Return Details'!$G341))</f>
        <v>0</v>
      </c>
      <c r="BG17" s="30">
        <f>IF('Basic Information'!$G$62=0,'Return Details'!$I341-('Return Details'!$H341),('Return Details'!$I341))</f>
        <v>0</v>
      </c>
      <c r="BH17" s="30">
        <f>IF('Basic Information'!$G$63=0,'Return Details'!$K341-('Return Details'!$J341),('Return Details'!$K341))</f>
        <v>0</v>
      </c>
      <c r="BI17" s="30">
        <f>IF('Basic Information'!$G$64=0,'Return Details'!$E368-('Return Details'!$D368),('Return Details'!$E368))</f>
        <v>0</v>
      </c>
      <c r="BJ17" s="30">
        <f>IF('Basic Information'!$G$65=0,'Return Details'!$G368-('Return Details'!$F368),('Return Details'!$G368))</f>
        <v>0</v>
      </c>
      <c r="BK17" s="30">
        <f>IF('Basic Information'!$G$66=0,'Return Details'!$I368-('Return Details'!$H368),('Return Details'!$I368))</f>
        <v>0</v>
      </c>
      <c r="BL17" s="30">
        <f>IF('Basic Information'!$G$67=0,'Return Details'!$K368-('Return Details'!$J368),('Return Details'!$K368))</f>
        <v>0</v>
      </c>
      <c r="BM17" s="30">
        <f>IF('Basic Information'!$G$68=0,'Return Details'!$E395-('Return Details'!$D395),('Return Details'!$E395))</f>
        <v>0</v>
      </c>
      <c r="BN17" s="30">
        <f>IF('Basic Information'!$G$69=0,'Return Details'!$G395-('Return Details'!$F395),('Return Details'!$G395))</f>
        <v>0</v>
      </c>
      <c r="BO17" s="30">
        <f>IF('Basic Information'!$G$70=0,'Return Details'!$I395-('Return Details'!$H395),('Return Details'!$I395))</f>
        <v>0</v>
      </c>
      <c r="BP17" s="30">
        <f>IF('Basic Information'!$G$71=0,'Return Details'!$K395-('Return Details'!$J395),('Return Details'!$K395))</f>
        <v>0</v>
      </c>
      <c r="BQ17" s="5"/>
    </row>
    <row r="18" spans="2:69" ht="20.100000000000001" customHeight="1" x14ac:dyDescent="0.2">
      <c r="B18" s="66">
        <v>5</v>
      </c>
      <c r="C18" s="97" t="s">
        <v>67</v>
      </c>
      <c r="D18" s="111">
        <f t="shared" si="0"/>
        <v>0</v>
      </c>
      <c r="E18" s="5"/>
      <c r="H18" s="116">
        <v>5</v>
      </c>
      <c r="I18" s="31">
        <f>IF('Basic Information'!$G$12=0,'Return Details'!$E18-('Return Details'!$D18),('Return Details'!$E18))</f>
        <v>0</v>
      </c>
      <c r="J18" s="31">
        <f>IF('Basic Information'!$G$13=0,'Return Details'!$G18-('Return Details'!$F18),('Return Details'!$G18))</f>
        <v>0</v>
      </c>
      <c r="K18" s="31">
        <f>IF('Basic Information'!$G$14=0,'Return Details'!$I18-('Return Details'!$H18),('Return Details'!$I18))</f>
        <v>0</v>
      </c>
      <c r="L18" s="30">
        <f>IF('Basic Information'!$G$15=0,'Return Details'!$K18-('Return Details'!$J18),('Return Details'!$K18))</f>
        <v>0</v>
      </c>
      <c r="M18" s="30">
        <f>IF('Basic Information'!$G$16=0,'Return Details'!$E45-('Return Details'!$D45),('Return Details'!$E45))</f>
        <v>0</v>
      </c>
      <c r="N18" s="30">
        <f>IF('Basic Information'!$G$17=0,'Return Details'!$G45-('Return Details'!$F45),('Return Details'!$G45))</f>
        <v>0</v>
      </c>
      <c r="O18" s="30">
        <f>IF('Basic Information'!$G$18=0,'Return Details'!$I45-('Return Details'!$H45),('Return Details'!$I45))</f>
        <v>0</v>
      </c>
      <c r="P18" s="30">
        <f>IF('Basic Information'!$G$19=0,'Return Details'!$K45-('Return Details'!$J45),('Return Details'!$K45))</f>
        <v>0</v>
      </c>
      <c r="Q18" s="30">
        <f>IF('Basic Information'!$G$20=0,'Return Details'!$E72-('Return Details'!$D72),('Return Details'!$E72))</f>
        <v>0</v>
      </c>
      <c r="R18" s="30">
        <f>IF('Basic Information'!$G$21=0,'Return Details'!$G72-('Return Details'!$F72),('Return Details'!$G72))</f>
        <v>0</v>
      </c>
      <c r="S18" s="30">
        <f>IF('Basic Information'!$G$22=0,'Return Details'!$I72-('Return Details'!$H72),('Return Details'!$I72))</f>
        <v>0</v>
      </c>
      <c r="T18" s="30">
        <f>IF('Basic Information'!$G$23=0,'Return Details'!$K72-('Return Details'!$J72),('Return Details'!$K72))</f>
        <v>0</v>
      </c>
      <c r="U18" s="30">
        <f>IF('Basic Information'!$G$24=0,'Return Details'!$E99-('Return Details'!$D99),('Return Details'!$E99))</f>
        <v>0</v>
      </c>
      <c r="V18" s="30">
        <f>IF('Basic Information'!$G$25=0,'Return Details'!$G99-('Return Details'!$F99),('Return Details'!$G99))</f>
        <v>0</v>
      </c>
      <c r="W18" s="30">
        <f>IF('Basic Information'!$G$26=0,'Return Details'!$I99-('Return Details'!$H99),('Return Details'!$I99))</f>
        <v>0</v>
      </c>
      <c r="X18" s="30">
        <f>IF('Basic Information'!$G$27=0,'Return Details'!$K99-('Return Details'!$J99),('Return Details'!$K99))</f>
        <v>0</v>
      </c>
      <c r="Y18" s="30">
        <f>IF('Basic Information'!$G$28=0,'Return Details'!$E126-('Return Details'!$D126),('Return Details'!$E126))</f>
        <v>0</v>
      </c>
      <c r="Z18" s="30">
        <f>IF('Basic Information'!$G$29=0,'Return Details'!$G126-('Return Details'!$F126),('Return Details'!$G126))</f>
        <v>0</v>
      </c>
      <c r="AA18" s="30">
        <f>IF('Basic Information'!$G$30=0,'Return Details'!$I126-('Return Details'!$H126),('Return Details'!$I126))</f>
        <v>0</v>
      </c>
      <c r="AB18" s="30">
        <f>IF('Basic Information'!$G$31=0,'Return Details'!$K126-('Return Details'!$J126),('Return Details'!$K126))</f>
        <v>0</v>
      </c>
      <c r="AC18" s="30">
        <f>IF('Basic Information'!$G$32=0,'Return Details'!$E153-('Return Details'!$D153),('Return Details'!$E153))</f>
        <v>0</v>
      </c>
      <c r="AD18" s="30">
        <f>IF('Basic Information'!$G$33=0,'Return Details'!$G153-('Return Details'!$F153),('Return Details'!$G153))</f>
        <v>0</v>
      </c>
      <c r="AE18" s="30">
        <f>IF('Basic Information'!$G$34=0,'Return Details'!$I153-('Return Details'!$H153),('Return Details'!$I153))</f>
        <v>0</v>
      </c>
      <c r="AF18" s="30">
        <f>IF('Basic Information'!$G$35=0,'Return Details'!$K153-('Return Details'!$J153),('Return Details'!$K153))</f>
        <v>0</v>
      </c>
      <c r="AG18" s="30">
        <f>IF('Basic Information'!$G$36=0,'Return Details'!$E180-('Return Details'!$D180),('Return Details'!$E180))</f>
        <v>0</v>
      </c>
      <c r="AH18" s="30">
        <f>IF('Basic Information'!$G$37=0,'Return Details'!$G180-('Return Details'!$F180),('Return Details'!$G180))</f>
        <v>0</v>
      </c>
      <c r="AI18" s="30">
        <f>IF('Basic Information'!$G$38=0,'Return Details'!$I180-('Return Details'!$H180),('Return Details'!$I180))</f>
        <v>0</v>
      </c>
      <c r="AJ18" s="30">
        <f>IF('Basic Information'!$G$39=0,'Return Details'!$K180-('Return Details'!$J180),('Return Details'!$K180))</f>
        <v>0</v>
      </c>
      <c r="AK18" s="30">
        <f>IF('Basic Information'!$G$40=0,'Return Details'!$E207-('Return Details'!$D207),('Return Details'!$E207))</f>
        <v>0</v>
      </c>
      <c r="AL18" s="30">
        <f>IF('Basic Information'!$G$41=0,'Return Details'!$G207-('Return Details'!$F207),('Return Details'!$G207))</f>
        <v>0</v>
      </c>
      <c r="AM18" s="30">
        <f>IF('Basic Information'!$G$42=0,'Return Details'!$I207-('Return Details'!$H207),('Return Details'!$I207))</f>
        <v>0</v>
      </c>
      <c r="AN18" s="30">
        <f>IF('Basic Information'!$G$43=0,'Return Details'!$K207-('Return Details'!$J207),('Return Details'!$K207))</f>
        <v>0</v>
      </c>
      <c r="AO18" s="30">
        <f>IF('Basic Information'!$G$44=0,'Return Details'!$E234-('Return Details'!$D234),('Return Details'!$E234))</f>
        <v>0</v>
      </c>
      <c r="AP18" s="27">
        <f>IF('Basic Information'!$G$45=0,'Return Details'!$G234-('Return Details'!$F234),('Return Details'!$G234))</f>
        <v>0</v>
      </c>
      <c r="AQ18" s="30">
        <f>IF('Basic Information'!$G$46=0,'Return Details'!$I234-('Return Details'!$H234),('Return Details'!$I234))</f>
        <v>0</v>
      </c>
      <c r="AR18" s="30">
        <f>IF('Basic Information'!$G$47=0,'Return Details'!$K234-('Return Details'!$J234),('Return Details'!$K234))</f>
        <v>0</v>
      </c>
      <c r="AS18" s="30">
        <f>IF('Basic Information'!$G$48=0,'Return Details'!$E261-('Return Details'!$D261),('Return Details'!$E261))</f>
        <v>0</v>
      </c>
      <c r="AT18" s="30">
        <f>IF('Basic Information'!$G$49=0,'Return Details'!$G261-('Return Details'!$F261),('Return Details'!$G261))</f>
        <v>0</v>
      </c>
      <c r="AU18" s="30">
        <f>IF('Basic Information'!$G$50=0,'Return Details'!$I261-('Return Details'!$H261),('Return Details'!$I261))</f>
        <v>0</v>
      </c>
      <c r="AV18" s="30">
        <f>IF('Basic Information'!$G$51=0,'Return Details'!$K261-('Return Details'!$J261),('Return Details'!$K261))</f>
        <v>0</v>
      </c>
      <c r="AW18" s="30">
        <f>IF('Basic Information'!$G$52=0,'Return Details'!$E288-('Return Details'!$D288),('Return Details'!$E288))</f>
        <v>0</v>
      </c>
      <c r="AX18" s="30">
        <f>IF('Basic Information'!$G$53=0,'Return Details'!$G288-('Return Details'!$F288),('Return Details'!$G288))</f>
        <v>0</v>
      </c>
      <c r="AY18" s="30">
        <f>IF('Basic Information'!$G$54=0,'Return Details'!$I288-('Return Details'!$H288),('Return Details'!$I288))</f>
        <v>0</v>
      </c>
      <c r="AZ18" s="30">
        <f>IF('Basic Information'!$G$55=0,'Return Details'!$K288-('Return Details'!$J288),('Return Details'!$K288))</f>
        <v>0</v>
      </c>
      <c r="BA18" s="30">
        <f>IF('Basic Information'!$G$56=0,'Return Details'!$E315-('Return Details'!$D315),('Return Details'!$E315))</f>
        <v>0</v>
      </c>
      <c r="BB18" s="30">
        <f>IF('Basic Information'!$G$57=0,'Return Details'!$G315-('Return Details'!$F315),('Return Details'!$G315))</f>
        <v>0</v>
      </c>
      <c r="BC18" s="30">
        <f>IF('Basic Information'!$G$58=0,'Return Details'!$I315-('Return Details'!$H315),('Return Details'!$I315))</f>
        <v>0</v>
      </c>
      <c r="BD18" s="30">
        <f>IF('Basic Information'!$G$59=0,'Return Details'!$K315-('Return Details'!$J315),('Return Details'!$K315))</f>
        <v>0</v>
      </c>
      <c r="BE18" s="30">
        <f>IF('Basic Information'!$G$60=0,'Return Details'!$E342-('Return Details'!$D342),('Return Details'!$E342))</f>
        <v>0</v>
      </c>
      <c r="BF18" s="30">
        <f>IF('Basic Information'!$G$61=0,'Return Details'!$G342-('Return Details'!$F342),('Return Details'!$G342))</f>
        <v>0</v>
      </c>
      <c r="BG18" s="30">
        <f>IF('Basic Information'!$G$62=0,'Return Details'!$I342-('Return Details'!$H342),('Return Details'!$I342))</f>
        <v>0</v>
      </c>
      <c r="BH18" s="30">
        <f>IF('Basic Information'!$G$63=0,'Return Details'!$K342-('Return Details'!$J342),('Return Details'!$K342))</f>
        <v>0</v>
      </c>
      <c r="BI18" s="30">
        <f>IF('Basic Information'!$G$64=0,'Return Details'!$E369-('Return Details'!$D369),('Return Details'!$E369))</f>
        <v>0</v>
      </c>
      <c r="BJ18" s="30">
        <f>IF('Basic Information'!$G$65=0,'Return Details'!$G369-('Return Details'!$F369),('Return Details'!$G369))</f>
        <v>0</v>
      </c>
      <c r="BK18" s="30">
        <f>IF('Basic Information'!$G$66=0,'Return Details'!$I369-('Return Details'!$H369),('Return Details'!$I369))</f>
        <v>0</v>
      </c>
      <c r="BL18" s="30">
        <f>IF('Basic Information'!$G$67=0,'Return Details'!$K369-('Return Details'!$J369),('Return Details'!$K369))</f>
        <v>0</v>
      </c>
      <c r="BM18" s="30">
        <f>IF('Basic Information'!$G$68=0,'Return Details'!$E396-('Return Details'!$D396),('Return Details'!$E396))</f>
        <v>0</v>
      </c>
      <c r="BN18" s="30">
        <f>IF('Basic Information'!$G$69=0,'Return Details'!$G396-('Return Details'!$F396),('Return Details'!$G396))</f>
        <v>0</v>
      </c>
      <c r="BO18" s="30">
        <f>IF('Basic Information'!$G$70=0,'Return Details'!$I396-('Return Details'!$H396),('Return Details'!$I396))</f>
        <v>0</v>
      </c>
      <c r="BP18" s="30">
        <f>IF('Basic Information'!$G$71=0,'Return Details'!$K396-('Return Details'!$J396),('Return Details'!$K396))</f>
        <v>0</v>
      </c>
      <c r="BQ18" s="5"/>
    </row>
    <row r="19" spans="2:69" ht="20.100000000000001" customHeight="1" x14ac:dyDescent="0.2">
      <c r="B19" s="66">
        <v>6</v>
      </c>
      <c r="C19" s="97" t="s">
        <v>68</v>
      </c>
      <c r="D19" s="113">
        <f t="shared" si="0"/>
        <v>0</v>
      </c>
      <c r="E19" s="5"/>
      <c r="H19" s="116">
        <v>6</v>
      </c>
      <c r="I19" s="31">
        <f>IF('Basic Information'!$G$12=0,'Return Details'!$E19-('Return Details'!$D19),('Return Details'!$E19))</f>
        <v>0</v>
      </c>
      <c r="J19" s="31">
        <f>IF('Basic Information'!$G$13=0,'Return Details'!$G19-('Return Details'!$F19),('Return Details'!$G19))</f>
        <v>0</v>
      </c>
      <c r="K19" s="31">
        <f>IF('Basic Information'!$G$14=0,'Return Details'!$I19-('Return Details'!$H19),('Return Details'!$I19))</f>
        <v>0</v>
      </c>
      <c r="L19" s="30">
        <f>IF('Basic Information'!$G$15=0,'Return Details'!$K19-('Return Details'!$J19),('Return Details'!$K19))</f>
        <v>0</v>
      </c>
      <c r="M19" s="30">
        <f>IF('Basic Information'!$G$16=0,'Return Details'!$E46-('Return Details'!$D46),('Return Details'!$E46))</f>
        <v>0</v>
      </c>
      <c r="N19" s="30">
        <f>IF('Basic Information'!$G$17=0,'Return Details'!$G46-('Return Details'!$F46),('Return Details'!$G46))</f>
        <v>0</v>
      </c>
      <c r="O19" s="30">
        <f>IF('Basic Information'!$G$18=0,'Return Details'!$I46-('Return Details'!$H46),('Return Details'!$I46))</f>
        <v>0</v>
      </c>
      <c r="P19" s="30">
        <f>IF('Basic Information'!$G$19=0,'Return Details'!$K46-('Return Details'!$J46),('Return Details'!$K46))</f>
        <v>0</v>
      </c>
      <c r="Q19" s="30">
        <f>IF('Basic Information'!$G$20=0,'Return Details'!$E73-('Return Details'!$D73),('Return Details'!$E73))</f>
        <v>0</v>
      </c>
      <c r="R19" s="30">
        <f>IF('Basic Information'!$G$21=0,'Return Details'!$G73-('Return Details'!$F73),('Return Details'!$G73))</f>
        <v>0</v>
      </c>
      <c r="S19" s="30">
        <f>IF('Basic Information'!$G$22=0,'Return Details'!$I73-('Return Details'!$H73),('Return Details'!$I73))</f>
        <v>0</v>
      </c>
      <c r="T19" s="30">
        <f>IF('Basic Information'!$G$23=0,'Return Details'!$K73-('Return Details'!$J73),('Return Details'!$K73))</f>
        <v>0</v>
      </c>
      <c r="U19" s="30">
        <f>IF('Basic Information'!$G$24=0,'Return Details'!$E100-('Return Details'!$D100),('Return Details'!$E100))</f>
        <v>0</v>
      </c>
      <c r="V19" s="30">
        <f>IF('Basic Information'!$G$25=0,'Return Details'!$G100-('Return Details'!$F100),('Return Details'!$G100))</f>
        <v>0</v>
      </c>
      <c r="W19" s="30">
        <f>IF('Basic Information'!$G$26=0,'Return Details'!$I100-('Return Details'!$H100),('Return Details'!$I100))</f>
        <v>0</v>
      </c>
      <c r="X19" s="30">
        <f>IF('Basic Information'!$G$27=0,'Return Details'!$K100-('Return Details'!$J100),('Return Details'!$K100))</f>
        <v>0</v>
      </c>
      <c r="Y19" s="30">
        <f>IF('Basic Information'!$G$28=0,'Return Details'!$E127-('Return Details'!$D127),('Return Details'!$E127))</f>
        <v>0</v>
      </c>
      <c r="Z19" s="30">
        <f>IF('Basic Information'!$G$29=0,'Return Details'!$G127-('Return Details'!$F127),('Return Details'!$G127))</f>
        <v>0</v>
      </c>
      <c r="AA19" s="30">
        <f>IF('Basic Information'!$G$30=0,'Return Details'!$I127-('Return Details'!$H127),('Return Details'!$I127))</f>
        <v>0</v>
      </c>
      <c r="AB19" s="30">
        <f>IF('Basic Information'!$G$31=0,'Return Details'!$K127-('Return Details'!$J127),('Return Details'!$K127))</f>
        <v>0</v>
      </c>
      <c r="AC19" s="30">
        <f>IF('Basic Information'!$G$32=0,'Return Details'!$E154-('Return Details'!$D154),('Return Details'!$E154))</f>
        <v>0</v>
      </c>
      <c r="AD19" s="30">
        <f>IF('Basic Information'!$G$33=0,'Return Details'!$G154-('Return Details'!$F154),('Return Details'!$G154))</f>
        <v>0</v>
      </c>
      <c r="AE19" s="30">
        <f>IF('Basic Information'!$G$34=0,'Return Details'!$I154-('Return Details'!$H154),('Return Details'!$I154))</f>
        <v>0</v>
      </c>
      <c r="AF19" s="30">
        <f>IF('Basic Information'!$G$35=0,'Return Details'!$K154-('Return Details'!$J154),('Return Details'!$K154))</f>
        <v>0</v>
      </c>
      <c r="AG19" s="30">
        <f>IF('Basic Information'!$G$36=0,'Return Details'!$E181-('Return Details'!$D181),('Return Details'!$E181))</f>
        <v>0</v>
      </c>
      <c r="AH19" s="30">
        <f>IF('Basic Information'!$G$37=0,'Return Details'!$G181-('Return Details'!$F181),('Return Details'!$G181))</f>
        <v>0</v>
      </c>
      <c r="AI19" s="30">
        <f>IF('Basic Information'!$G$38=0,'Return Details'!$I181-('Return Details'!$H181),('Return Details'!$I181))</f>
        <v>0</v>
      </c>
      <c r="AJ19" s="30">
        <f>IF('Basic Information'!$G$39=0,'Return Details'!$K181-('Return Details'!$J181),('Return Details'!$K181))</f>
        <v>0</v>
      </c>
      <c r="AK19" s="30">
        <f>IF('Basic Information'!$G$40=0,'Return Details'!$E208-('Return Details'!$D208),('Return Details'!$E208))</f>
        <v>0</v>
      </c>
      <c r="AL19" s="30">
        <f>IF('Basic Information'!$G$41=0,'Return Details'!$G208-('Return Details'!$F208),('Return Details'!$G208))</f>
        <v>0</v>
      </c>
      <c r="AM19" s="30">
        <f>IF('Basic Information'!$G$42=0,'Return Details'!$I208-('Return Details'!$H208),('Return Details'!$I208))</f>
        <v>0</v>
      </c>
      <c r="AN19" s="30">
        <f>IF('Basic Information'!$G$43=0,'Return Details'!$K208-('Return Details'!$J208),('Return Details'!$K208))</f>
        <v>0</v>
      </c>
      <c r="AO19" s="30">
        <f>IF('Basic Information'!$G$44=0,'Return Details'!$E235-('Return Details'!$D235),('Return Details'!$E235))</f>
        <v>0</v>
      </c>
      <c r="AP19" s="27">
        <f>IF('Basic Information'!$G$45=0,'Return Details'!$G235-('Return Details'!$F235),('Return Details'!$G235))</f>
        <v>0</v>
      </c>
      <c r="AQ19" s="30">
        <f>IF('Basic Information'!$G$46=0,'Return Details'!$I235-('Return Details'!$H235),('Return Details'!$I235))</f>
        <v>0</v>
      </c>
      <c r="AR19" s="30">
        <f>IF('Basic Information'!$G$47=0,'Return Details'!$K235-('Return Details'!$J235),('Return Details'!$K235))</f>
        <v>0</v>
      </c>
      <c r="AS19" s="30">
        <f>IF('Basic Information'!$G$48=0,'Return Details'!$E262-('Return Details'!$D262),('Return Details'!$E262))</f>
        <v>0</v>
      </c>
      <c r="AT19" s="30">
        <f>IF('Basic Information'!$G$49=0,'Return Details'!$G262-('Return Details'!$F262),('Return Details'!$G262))</f>
        <v>0</v>
      </c>
      <c r="AU19" s="30">
        <f>IF('Basic Information'!$G$50=0,'Return Details'!$I262-('Return Details'!$H262),('Return Details'!$I262))</f>
        <v>0</v>
      </c>
      <c r="AV19" s="30">
        <f>IF('Basic Information'!$G$51=0,'Return Details'!$K262-('Return Details'!$J262),('Return Details'!$K262))</f>
        <v>0</v>
      </c>
      <c r="AW19" s="30">
        <f>IF('Basic Information'!$G$52=0,'Return Details'!$E289-('Return Details'!$D289),('Return Details'!$E289))</f>
        <v>0</v>
      </c>
      <c r="AX19" s="30">
        <f>IF('Basic Information'!$G$53=0,'Return Details'!$G289-('Return Details'!$F289),('Return Details'!$G289))</f>
        <v>0</v>
      </c>
      <c r="AY19" s="30">
        <f>IF('Basic Information'!$G$54=0,'Return Details'!$I289-('Return Details'!$H289),('Return Details'!$I289))</f>
        <v>0</v>
      </c>
      <c r="AZ19" s="30">
        <f>IF('Basic Information'!$G$55=0,'Return Details'!$K289-('Return Details'!$J289),('Return Details'!$K289))</f>
        <v>0</v>
      </c>
      <c r="BA19" s="30">
        <f>IF('Basic Information'!$G$56=0,'Return Details'!$E316-('Return Details'!$D316),('Return Details'!$E316))</f>
        <v>0</v>
      </c>
      <c r="BB19" s="30">
        <f>IF('Basic Information'!$G$57=0,'Return Details'!$G316-('Return Details'!$F316),('Return Details'!$G316))</f>
        <v>0</v>
      </c>
      <c r="BC19" s="30">
        <f>IF('Basic Information'!$G$58=0,'Return Details'!$I316-('Return Details'!$H316),('Return Details'!$I316))</f>
        <v>0</v>
      </c>
      <c r="BD19" s="30">
        <f>IF('Basic Information'!$G$59=0,'Return Details'!$K316-('Return Details'!$J316),('Return Details'!$K316))</f>
        <v>0</v>
      </c>
      <c r="BE19" s="30">
        <f>IF('Basic Information'!$G$60=0,'Return Details'!$E343-('Return Details'!$D343),('Return Details'!$E343))</f>
        <v>0</v>
      </c>
      <c r="BF19" s="30">
        <f>IF('Basic Information'!$G$61=0,'Return Details'!$G343-('Return Details'!$F343),('Return Details'!$G343))</f>
        <v>0</v>
      </c>
      <c r="BG19" s="30">
        <f>IF('Basic Information'!$G$62=0,'Return Details'!$I343-('Return Details'!$H343),('Return Details'!$I343))</f>
        <v>0</v>
      </c>
      <c r="BH19" s="30">
        <f>IF('Basic Information'!$G$63=0,'Return Details'!$K343-('Return Details'!$J343),('Return Details'!$K343))</f>
        <v>0</v>
      </c>
      <c r="BI19" s="30">
        <f>IF('Basic Information'!$G$64=0,'Return Details'!$E370-('Return Details'!$D370),('Return Details'!$E370))</f>
        <v>0</v>
      </c>
      <c r="BJ19" s="30">
        <f>IF('Basic Information'!$G$65=0,'Return Details'!$G370-('Return Details'!$F370),('Return Details'!$G370))</f>
        <v>0</v>
      </c>
      <c r="BK19" s="30">
        <f>IF('Basic Information'!$G$66=0,'Return Details'!$I370-('Return Details'!$H370),('Return Details'!$I370))</f>
        <v>0</v>
      </c>
      <c r="BL19" s="30">
        <f>IF('Basic Information'!$G$67=0,'Return Details'!$K370-('Return Details'!$J370),('Return Details'!$K370))</f>
        <v>0</v>
      </c>
      <c r="BM19" s="30">
        <f>IF('Basic Information'!$G$68=0,'Return Details'!$E397-('Return Details'!$D397),('Return Details'!$E397))</f>
        <v>0</v>
      </c>
      <c r="BN19" s="30">
        <f>IF('Basic Information'!$G$69=0,'Return Details'!$G397-('Return Details'!$F397),('Return Details'!$G397))</f>
        <v>0</v>
      </c>
      <c r="BO19" s="30">
        <f>IF('Basic Information'!$G$70=0,'Return Details'!$I397-('Return Details'!$H397),('Return Details'!$I397))</f>
        <v>0</v>
      </c>
      <c r="BP19" s="30">
        <f>IF('Basic Information'!$G$71=0,'Return Details'!$K397-('Return Details'!$J397),('Return Details'!$K397))</f>
        <v>0</v>
      </c>
      <c r="BQ19" s="5"/>
    </row>
    <row r="20" spans="2:69" ht="20.100000000000001" customHeight="1" x14ac:dyDescent="0.2">
      <c r="B20" s="66">
        <v>7</v>
      </c>
      <c r="C20" s="97" t="s">
        <v>69</v>
      </c>
      <c r="D20" s="113">
        <f t="shared" si="0"/>
        <v>0</v>
      </c>
      <c r="E20" s="5"/>
      <c r="H20" s="116">
        <v>7</v>
      </c>
      <c r="I20" s="31">
        <f>IF('Basic Information'!$G$12=0,'Return Details'!$E20-('Return Details'!$D20),('Return Details'!$E20))</f>
        <v>0</v>
      </c>
      <c r="J20" s="31">
        <f>IF('Basic Information'!$G$13=0,'Return Details'!$G20-('Return Details'!$F20),('Return Details'!$G20))</f>
        <v>0</v>
      </c>
      <c r="K20" s="31">
        <f>IF('Basic Information'!$G$14=0,'Return Details'!$I20-('Return Details'!$H20),('Return Details'!$I20))</f>
        <v>0</v>
      </c>
      <c r="L20" s="30">
        <f>IF('Basic Information'!$G$15=0,'Return Details'!$K20-('Return Details'!$J20),('Return Details'!$K20))</f>
        <v>0</v>
      </c>
      <c r="M20" s="30">
        <f>IF('Basic Information'!$G$16=0,'Return Details'!$E47-('Return Details'!$D47),('Return Details'!$E47))</f>
        <v>0</v>
      </c>
      <c r="N20" s="30">
        <f>IF('Basic Information'!$G$17=0,'Return Details'!$G47-('Return Details'!$F47),('Return Details'!$G47))</f>
        <v>0</v>
      </c>
      <c r="O20" s="30">
        <f>IF('Basic Information'!$G$18=0,'Return Details'!$I47-('Return Details'!$H47),('Return Details'!$I47))</f>
        <v>0</v>
      </c>
      <c r="P20" s="30">
        <f>IF('Basic Information'!$G$19=0,'Return Details'!$K47-('Return Details'!$J47),('Return Details'!$K47))</f>
        <v>0</v>
      </c>
      <c r="Q20" s="30">
        <f>IF('Basic Information'!$G$20=0,'Return Details'!$E74-('Return Details'!$D74),('Return Details'!$E74))</f>
        <v>0</v>
      </c>
      <c r="R20" s="30">
        <f>IF('Basic Information'!$G$21=0,'Return Details'!$G74-('Return Details'!$F74),('Return Details'!$G74))</f>
        <v>0</v>
      </c>
      <c r="S20" s="30">
        <f>IF('Basic Information'!$G$22=0,'Return Details'!$I74-('Return Details'!$H74),('Return Details'!$I74))</f>
        <v>0</v>
      </c>
      <c r="T20" s="30">
        <f>IF('Basic Information'!$G$23=0,'Return Details'!$K74-('Return Details'!$J74),('Return Details'!$K74))</f>
        <v>0</v>
      </c>
      <c r="U20" s="30">
        <f>IF('Basic Information'!$G$24=0,'Return Details'!$E101-('Return Details'!$D101),('Return Details'!$E101))</f>
        <v>0</v>
      </c>
      <c r="V20" s="30">
        <f>IF('Basic Information'!$G$25=0,'Return Details'!$G101-('Return Details'!$F101),('Return Details'!$G101))</f>
        <v>0</v>
      </c>
      <c r="W20" s="30">
        <f>IF('Basic Information'!$G$26=0,'Return Details'!$I101-('Return Details'!$H101),('Return Details'!$I101))</f>
        <v>0</v>
      </c>
      <c r="X20" s="30">
        <f>IF('Basic Information'!$G$27=0,'Return Details'!$K101-('Return Details'!$J101),('Return Details'!$K101))</f>
        <v>0</v>
      </c>
      <c r="Y20" s="30">
        <f>IF('Basic Information'!$G$28=0,'Return Details'!$E128-('Return Details'!$D128),('Return Details'!$E128))</f>
        <v>0</v>
      </c>
      <c r="Z20" s="30">
        <f>IF('Basic Information'!$G$29=0,'Return Details'!$G128-('Return Details'!$F128),('Return Details'!$G128))</f>
        <v>0</v>
      </c>
      <c r="AA20" s="30">
        <f>IF('Basic Information'!$G$30=0,'Return Details'!$I128-('Return Details'!$H128),('Return Details'!$I128))</f>
        <v>0</v>
      </c>
      <c r="AB20" s="30">
        <f>IF('Basic Information'!$G$31=0,'Return Details'!$K128-('Return Details'!$J128),('Return Details'!$K128))</f>
        <v>0</v>
      </c>
      <c r="AC20" s="30">
        <f>IF('Basic Information'!$G$32=0,'Return Details'!$E155-('Return Details'!$D155),('Return Details'!$E155))</f>
        <v>0</v>
      </c>
      <c r="AD20" s="30">
        <f>IF('Basic Information'!$G$33=0,'Return Details'!$G155-('Return Details'!$F155),('Return Details'!$G155))</f>
        <v>0</v>
      </c>
      <c r="AE20" s="30">
        <f>IF('Basic Information'!$G$34=0,'Return Details'!$I155-('Return Details'!$H155),('Return Details'!$I155))</f>
        <v>0</v>
      </c>
      <c r="AF20" s="30">
        <f>IF('Basic Information'!$G$35=0,'Return Details'!$K155-('Return Details'!$J155),('Return Details'!$K155))</f>
        <v>0</v>
      </c>
      <c r="AG20" s="30">
        <f>IF('Basic Information'!$G$36=0,'Return Details'!$E182-('Return Details'!$D182),('Return Details'!$E182))</f>
        <v>0</v>
      </c>
      <c r="AH20" s="30">
        <f>IF('Basic Information'!$G$37=0,'Return Details'!$G182-('Return Details'!$F182),('Return Details'!$G182))</f>
        <v>0</v>
      </c>
      <c r="AI20" s="30">
        <f>IF('Basic Information'!$G$38=0,'Return Details'!$I182-('Return Details'!$H182),('Return Details'!$I182))</f>
        <v>0</v>
      </c>
      <c r="AJ20" s="30">
        <f>IF('Basic Information'!$G$39=0,'Return Details'!$K182-('Return Details'!$J182),('Return Details'!$K182))</f>
        <v>0</v>
      </c>
      <c r="AK20" s="30">
        <f>IF('Basic Information'!$G$40=0,'Return Details'!$E209-('Return Details'!$D209),('Return Details'!$E209))</f>
        <v>0</v>
      </c>
      <c r="AL20" s="30">
        <f>IF('Basic Information'!$G$41=0,'Return Details'!$G209-('Return Details'!$F209),('Return Details'!$G209))</f>
        <v>0</v>
      </c>
      <c r="AM20" s="30">
        <f>IF('Basic Information'!$G$42=0,'Return Details'!$I209-('Return Details'!$H209),('Return Details'!$I209))</f>
        <v>0</v>
      </c>
      <c r="AN20" s="30">
        <f>IF('Basic Information'!$G$43=0,'Return Details'!$K209-('Return Details'!$J209),('Return Details'!$K209))</f>
        <v>0</v>
      </c>
      <c r="AO20" s="30">
        <f>IF('Basic Information'!$G$44=0,'Return Details'!$E236-('Return Details'!$D236),('Return Details'!$E236))</f>
        <v>0</v>
      </c>
      <c r="AP20" s="27">
        <f>IF('Basic Information'!$G$45=0,'Return Details'!$G236-('Return Details'!$F236),('Return Details'!$G236))</f>
        <v>0</v>
      </c>
      <c r="AQ20" s="30">
        <f>IF('Basic Information'!$G$46=0,'Return Details'!$I236-('Return Details'!$H236),('Return Details'!$I236))</f>
        <v>0</v>
      </c>
      <c r="AR20" s="30">
        <f>IF('Basic Information'!$G$47=0,'Return Details'!$K236-('Return Details'!$J236),('Return Details'!$K236))</f>
        <v>0</v>
      </c>
      <c r="AS20" s="30">
        <f>IF('Basic Information'!$G$48=0,'Return Details'!$E263-('Return Details'!$D263),('Return Details'!$E263))</f>
        <v>0</v>
      </c>
      <c r="AT20" s="30">
        <f>IF('Basic Information'!$G$49=0,'Return Details'!$G263-('Return Details'!$F263),('Return Details'!$G263))</f>
        <v>0</v>
      </c>
      <c r="AU20" s="30">
        <f>IF('Basic Information'!$G$50=0,'Return Details'!$I263-('Return Details'!$H263),('Return Details'!$I263))</f>
        <v>0</v>
      </c>
      <c r="AV20" s="30">
        <f>IF('Basic Information'!$G$51=0,'Return Details'!$K263-('Return Details'!$J263),('Return Details'!$K263))</f>
        <v>0</v>
      </c>
      <c r="AW20" s="30">
        <f>IF('Basic Information'!$G$52=0,'Return Details'!$E290-('Return Details'!$D290),('Return Details'!$E290))</f>
        <v>0</v>
      </c>
      <c r="AX20" s="30">
        <f>IF('Basic Information'!$G$53=0,'Return Details'!$G290-('Return Details'!$F290),('Return Details'!$G290))</f>
        <v>0</v>
      </c>
      <c r="AY20" s="30">
        <f>IF('Basic Information'!$G$54=0,'Return Details'!$I290-('Return Details'!$H290),('Return Details'!$I290))</f>
        <v>0</v>
      </c>
      <c r="AZ20" s="30">
        <f>IF('Basic Information'!$G$55=0,'Return Details'!$K290-('Return Details'!$J290),('Return Details'!$K290))</f>
        <v>0</v>
      </c>
      <c r="BA20" s="30">
        <f>IF('Basic Information'!$G$56=0,'Return Details'!$E317-('Return Details'!$D317),('Return Details'!$E317))</f>
        <v>0</v>
      </c>
      <c r="BB20" s="30">
        <f>IF('Basic Information'!$G$57=0,'Return Details'!$G317-('Return Details'!$F317),('Return Details'!$G317))</f>
        <v>0</v>
      </c>
      <c r="BC20" s="30">
        <f>IF('Basic Information'!$G$58=0,'Return Details'!$I317-('Return Details'!$H317),('Return Details'!$I317))</f>
        <v>0</v>
      </c>
      <c r="BD20" s="30">
        <f>IF('Basic Information'!$G$59=0,'Return Details'!$K317-('Return Details'!$J317),('Return Details'!$K317))</f>
        <v>0</v>
      </c>
      <c r="BE20" s="30">
        <f>IF('Basic Information'!$G$60=0,'Return Details'!$E344-('Return Details'!$D344),('Return Details'!$E344))</f>
        <v>0</v>
      </c>
      <c r="BF20" s="30">
        <f>IF('Basic Information'!$G$61=0,'Return Details'!$G344-('Return Details'!$F344),('Return Details'!$G344))</f>
        <v>0</v>
      </c>
      <c r="BG20" s="30">
        <f>IF('Basic Information'!$G$62=0,'Return Details'!$I344-('Return Details'!$H344),('Return Details'!$I344))</f>
        <v>0</v>
      </c>
      <c r="BH20" s="30">
        <f>IF('Basic Information'!$G$63=0,'Return Details'!$K344-('Return Details'!$J344),('Return Details'!$K344))</f>
        <v>0</v>
      </c>
      <c r="BI20" s="30">
        <f>IF('Basic Information'!$G$64=0,'Return Details'!$E371-('Return Details'!$D371),('Return Details'!$E371))</f>
        <v>0</v>
      </c>
      <c r="BJ20" s="30">
        <f>IF('Basic Information'!$G$65=0,'Return Details'!$G371-('Return Details'!$F371),('Return Details'!$G371))</f>
        <v>0</v>
      </c>
      <c r="BK20" s="30">
        <f>IF('Basic Information'!$G$66=0,'Return Details'!$I371-('Return Details'!$H371),('Return Details'!$I371))</f>
        <v>0</v>
      </c>
      <c r="BL20" s="30">
        <f>IF('Basic Information'!$G$67=0,'Return Details'!$K371-('Return Details'!$J371),('Return Details'!$K371))</f>
        <v>0</v>
      </c>
      <c r="BM20" s="30">
        <f>IF('Basic Information'!$G$68=0,'Return Details'!$E398-('Return Details'!$D398),('Return Details'!$E398))</f>
        <v>0</v>
      </c>
      <c r="BN20" s="30">
        <f>IF('Basic Information'!$G$69=0,'Return Details'!$G398-('Return Details'!$F398),('Return Details'!$G398))</f>
        <v>0</v>
      </c>
      <c r="BO20" s="30">
        <f>IF('Basic Information'!$G$70=0,'Return Details'!$I398-('Return Details'!$H398),('Return Details'!$I398))</f>
        <v>0</v>
      </c>
      <c r="BP20" s="30">
        <f>IF('Basic Information'!$G$71=0,'Return Details'!$K398-('Return Details'!$J398),('Return Details'!$K398))</f>
        <v>0</v>
      </c>
      <c r="BQ20" s="5"/>
    </row>
    <row r="21" spans="2:69" ht="20.100000000000001" customHeight="1" x14ac:dyDescent="0.2">
      <c r="B21" s="103">
        <v>8</v>
      </c>
      <c r="C21" s="98" t="s">
        <v>89</v>
      </c>
      <c r="D21" s="114">
        <f>SUMIFS(I21:BP21,$I$13:$BP$13,1)</f>
        <v>0</v>
      </c>
      <c r="E21" s="48"/>
      <c r="H21" s="116"/>
      <c r="I21" s="31">
        <f>IF('Basic Information'!$G$12=0,'Return Details'!$D21-('Return Details'!$D21),('Return Details'!$D21))</f>
        <v>0</v>
      </c>
      <c r="J21" s="31">
        <f>IF('Basic Information'!$G$13=0,'Return Details'!$G21-('Return Details'!$F21),('Return Details'!$G21))</f>
        <v>0</v>
      </c>
      <c r="K21" s="31">
        <f>IF('Basic Information'!$G$14=0,'Return Details'!$I21-('Return Details'!$H21),('Return Details'!$I21))</f>
        <v>0</v>
      </c>
      <c r="L21" s="30">
        <f>IF('Basic Information'!$G$15=0,'Return Details'!$K21-('Return Details'!$J21),('Return Details'!$K21))</f>
        <v>0</v>
      </c>
      <c r="M21" s="30">
        <f>IF('Basic Information'!$G$16=0,'Return Details'!$E48-('Return Details'!$D48),('Return Details'!$E48))</f>
        <v>0</v>
      </c>
      <c r="N21" s="30">
        <f>IF('Basic Information'!$G$17=0,'Return Details'!$G48-('Return Details'!$F48),('Return Details'!$G48))</f>
        <v>0</v>
      </c>
      <c r="O21" s="30">
        <f>IF('Basic Information'!$G$18=0,'Return Details'!$I48-('Return Details'!$H48),('Return Details'!$I48))</f>
        <v>0</v>
      </c>
      <c r="P21" s="30">
        <f>IF('Basic Information'!$G$19=0,'Return Details'!$K48-('Return Details'!$J48),('Return Details'!$K48))</f>
        <v>0</v>
      </c>
      <c r="Q21" s="30">
        <f>IF('Basic Information'!$G$20=0,'Return Details'!$E75-('Return Details'!$D75),('Return Details'!$E75))</f>
        <v>0</v>
      </c>
      <c r="R21" s="30">
        <f>IF('Basic Information'!$G$21=0,'Return Details'!$G75-('Return Details'!$F75),('Return Details'!$G75))</f>
        <v>0</v>
      </c>
      <c r="S21" s="30">
        <f>IF('Basic Information'!$G$22=0,'Return Details'!$I75-('Return Details'!$H75),('Return Details'!$I75))</f>
        <v>0</v>
      </c>
      <c r="T21" s="30">
        <f>IF('Basic Information'!$G$23=0,'Return Details'!$K75-('Return Details'!$J75),('Return Details'!$K75))</f>
        <v>0</v>
      </c>
      <c r="U21" s="30">
        <f>IF('Basic Information'!$G$24=0,'Return Details'!$E102-('Return Details'!$D102),('Return Details'!$E102))</f>
        <v>0</v>
      </c>
      <c r="V21" s="30">
        <f>IF('Basic Information'!$G$25=0,'Return Details'!$G102-('Return Details'!$F102),('Return Details'!$G102))</f>
        <v>0</v>
      </c>
      <c r="W21" s="30">
        <f>IF('Basic Information'!$G$26=0,'Return Details'!$I102-('Return Details'!$H102),('Return Details'!$I102))</f>
        <v>0</v>
      </c>
      <c r="X21" s="30">
        <f>IF('Basic Information'!$G$27=0,'Return Details'!$K102-('Return Details'!$J102),('Return Details'!$K102))</f>
        <v>0</v>
      </c>
      <c r="Y21" s="30">
        <f>IF('Basic Information'!$G$28=0,'Return Details'!$E129-('Return Details'!$D129),('Return Details'!$E129))</f>
        <v>0</v>
      </c>
      <c r="Z21" s="30">
        <f>IF('Basic Information'!$G$29=0,'Return Details'!$G129-('Return Details'!$F129),('Return Details'!$G129))</f>
        <v>0</v>
      </c>
      <c r="AA21" s="30">
        <f>IF('Basic Information'!$G$30=0,'Return Details'!$I129-('Return Details'!$H129),('Return Details'!$I129))</f>
        <v>0</v>
      </c>
      <c r="AB21" s="30">
        <f>IF('Basic Information'!$G$31=0,'Return Details'!$K129-('Return Details'!$J129),('Return Details'!$K129))</f>
        <v>0</v>
      </c>
      <c r="AC21" s="30">
        <f>IF('Basic Information'!$G$32=0,'Return Details'!$E156-('Return Details'!$D156),('Return Details'!$E156))</f>
        <v>0</v>
      </c>
      <c r="AD21" s="30">
        <f>IF('Basic Information'!$G$33=0,'Return Details'!$G156-('Return Details'!$F156),('Return Details'!$G156))</f>
        <v>0</v>
      </c>
      <c r="AE21" s="30">
        <f>IF('Basic Information'!$G$34=0,'Return Details'!$I156-('Return Details'!$H156),('Return Details'!$I156))</f>
        <v>0</v>
      </c>
      <c r="AF21" s="30">
        <f>IF('Basic Information'!$G$35=0,'Return Details'!$K156-('Return Details'!$J156),('Return Details'!$K156))</f>
        <v>0</v>
      </c>
      <c r="AG21" s="30">
        <f>IF('Basic Information'!$G$36=0,'Return Details'!$E183-('Return Details'!$D183),('Return Details'!$E183))</f>
        <v>0</v>
      </c>
      <c r="AH21" s="30">
        <f>IF('Basic Information'!$G$37=0,'Return Details'!$G183-('Return Details'!$F183),('Return Details'!$G183))</f>
        <v>0</v>
      </c>
      <c r="AI21" s="30">
        <f>IF('Basic Information'!$G$38=0,'Return Details'!$I183-('Return Details'!$H183),('Return Details'!$I183))</f>
        <v>0</v>
      </c>
      <c r="AJ21" s="30">
        <f>IF('Basic Information'!$G$39=0,'Return Details'!$K183-('Return Details'!$J183),('Return Details'!$K183))</f>
        <v>0</v>
      </c>
      <c r="AK21" s="30">
        <f>IF('Basic Information'!$G$40=0,'Return Details'!$D210-('Return Details'!$D210),('Return Details'!$D210))</f>
        <v>0</v>
      </c>
      <c r="AL21" s="30">
        <f>IF('Basic Information'!$G$41=0,'Return Details'!$G210-('Return Details'!$F210),('Return Details'!$G210))</f>
        <v>0</v>
      </c>
      <c r="AM21" s="30">
        <f>IF('Basic Information'!$G$42=0,'Return Details'!$I210-('Return Details'!$H210),('Return Details'!$I210))</f>
        <v>0</v>
      </c>
      <c r="AN21" s="30">
        <f>IF('Basic Information'!$G$43=0,'Return Details'!$K210-('Return Details'!$J210),('Return Details'!$K210))</f>
        <v>0</v>
      </c>
      <c r="AO21" s="30">
        <f>IF('Basic Information'!$G$44=0,'Return Details'!$E237-('Return Details'!$D237),('Return Details'!$E237))</f>
        <v>0</v>
      </c>
      <c r="AP21" s="27">
        <f>IF('Basic Information'!$G$45=0,'Return Details'!$G237-('Return Details'!$F237),('Return Details'!$G237))</f>
        <v>0</v>
      </c>
      <c r="AQ21" s="30">
        <f>IF('Basic Information'!$G$46=0,'Return Details'!$I237-('Return Details'!$H237),('Return Details'!$I237))</f>
        <v>0</v>
      </c>
      <c r="AR21" s="30">
        <f>IF('Basic Information'!$G$47=0,'Return Details'!$K237-('Return Details'!$J237),('Return Details'!$K237))</f>
        <v>0</v>
      </c>
      <c r="AS21" s="30">
        <f>IF('Basic Information'!$G$48=0,'Return Details'!$E264-('Return Details'!$D264),('Return Details'!$E264))</f>
        <v>0</v>
      </c>
      <c r="AT21" s="30">
        <f>IF('Basic Information'!$G$49=0,'Return Details'!$G264-('Return Details'!$F264),('Return Details'!$G264))</f>
        <v>0</v>
      </c>
      <c r="AU21" s="30">
        <f>IF('Basic Information'!$G$50=0,'Return Details'!$I264-('Return Details'!$H264),('Return Details'!$I264))</f>
        <v>0</v>
      </c>
      <c r="AV21" s="30">
        <f>IF('Basic Information'!$G$51=0,'Return Details'!$K264-('Return Details'!$J264),('Return Details'!$K264))</f>
        <v>0</v>
      </c>
      <c r="AW21" s="30">
        <f>IF('Basic Information'!$G$52=0,'Return Details'!$E291-('Return Details'!$D291),('Return Details'!$E291))</f>
        <v>0</v>
      </c>
      <c r="AX21" s="30">
        <f>IF('Basic Information'!$G$53=0,'Return Details'!$G291-('Return Details'!$F291),('Return Details'!$G291))</f>
        <v>0</v>
      </c>
      <c r="AY21" s="30">
        <f>IF('Basic Information'!$G$54=0,'Return Details'!$I291-('Return Details'!$H291),('Return Details'!$I291))</f>
        <v>0</v>
      </c>
      <c r="AZ21" s="30">
        <f>IF('Basic Information'!$G$55=0,'Return Details'!$K291-('Return Details'!$J291),('Return Details'!$K291))</f>
        <v>0</v>
      </c>
      <c r="BA21" s="30">
        <f>IF('Basic Information'!$G$56=0,'Return Details'!$E318-('Return Details'!$D318),('Return Details'!$E318))</f>
        <v>0</v>
      </c>
      <c r="BB21" s="30">
        <f>IF('Basic Information'!$G$57=0,'Return Details'!$G318-('Return Details'!$F318),('Return Details'!$G318))</f>
        <v>0</v>
      </c>
      <c r="BC21" s="30">
        <f>IF('Basic Information'!$G$58=0,'Return Details'!$I318-('Return Details'!$H318),('Return Details'!$I318))</f>
        <v>0</v>
      </c>
      <c r="BD21" s="30">
        <f>IF('Basic Information'!$G$59=0,'Return Details'!$K318-('Return Details'!$J318),('Return Details'!$K318))</f>
        <v>0</v>
      </c>
      <c r="BE21" s="30">
        <f>IF('Basic Information'!$G$60=0,'Return Details'!$E345-('Return Details'!$D345),('Return Details'!$E345))</f>
        <v>0</v>
      </c>
      <c r="BF21" s="30">
        <f>IF('Basic Information'!$G$61=0,'Return Details'!$G345-('Return Details'!$F345),('Return Details'!$G345))</f>
        <v>0</v>
      </c>
      <c r="BG21" s="30">
        <f>IF('Basic Information'!$G$62=0,'Return Details'!$I345-('Return Details'!$H345),('Return Details'!$I345))</f>
        <v>0</v>
      </c>
      <c r="BH21" s="30">
        <f>IF('Basic Information'!$G$63=0,'Return Details'!$K345-('Return Details'!$J345),('Return Details'!$K345))</f>
        <v>0</v>
      </c>
      <c r="BI21" s="30">
        <f>IF('Basic Information'!$G$64=0,'Return Details'!$E372-('Return Details'!$D372),('Return Details'!$E372))</f>
        <v>0</v>
      </c>
      <c r="BJ21" s="30">
        <f>IF('Basic Information'!$G$65=0,'Return Details'!$G372-('Return Details'!$F372),('Return Details'!$G372))</f>
        <v>0</v>
      </c>
      <c r="BK21" s="30">
        <f>IF('Basic Information'!$G$66=0,'Return Details'!$I372-('Return Details'!$H372),('Return Details'!$I372))</f>
        <v>0</v>
      </c>
      <c r="BL21" s="30">
        <f>IF('Basic Information'!$G$67=0,'Return Details'!$K372-('Return Details'!$J372),('Return Details'!$K372))</f>
        <v>0</v>
      </c>
      <c r="BM21" s="30">
        <f>IF('Basic Information'!$G$68=0,'Return Details'!$E399-('Return Details'!$D399),('Return Details'!$E399))</f>
        <v>0</v>
      </c>
      <c r="BN21" s="30">
        <f>IF('Basic Information'!$G$69=0,'Return Details'!$G399-('Return Details'!$F399),('Return Details'!$G399))</f>
        <v>0</v>
      </c>
      <c r="BO21" s="30">
        <f>IF('Basic Information'!$G$70=0,'Return Details'!$I399-('Return Details'!$H399),('Return Details'!$I399))</f>
        <v>0</v>
      </c>
      <c r="BP21" s="30">
        <f>IF('Basic Information'!$G$71=0,'Return Details'!$K399-('Return Details'!$J399),('Return Details'!$K399))</f>
        <v>0</v>
      </c>
      <c r="BQ21" s="5"/>
    </row>
    <row r="22" spans="2:69" ht="20.100000000000001" customHeight="1" x14ac:dyDescent="0.2">
      <c r="B22" s="66">
        <v>9</v>
      </c>
      <c r="C22" s="97" t="s">
        <v>70</v>
      </c>
      <c r="D22" s="113">
        <f>SUMIFS(I22:BP22,$I$13:$BP$13,1)</f>
        <v>0</v>
      </c>
      <c r="E22" s="48"/>
      <c r="H22" s="116">
        <v>9</v>
      </c>
      <c r="I22" s="31" t="str">
        <f>IF('Basic Information'!$G$12=0,"0",('Return Details'!$D21))</f>
        <v>0</v>
      </c>
      <c r="J22" s="31" t="str">
        <f>IF('Basic Information'!$G$13=0,"0",('Return Details'!$F21))</f>
        <v>0</v>
      </c>
      <c r="K22" s="31" t="str">
        <f>IF('Basic Information'!$G$14=0,"0",('Return Details'!$H21))</f>
        <v>0</v>
      </c>
      <c r="L22" s="30" t="str">
        <f>IF('Basic Information'!$G$15=0,"0",('Return Details'!$J21))</f>
        <v>0</v>
      </c>
      <c r="M22" s="30" t="str">
        <f>IF('Basic Information'!$G$16=0,"0",('Return Details'!$D48))</f>
        <v>0</v>
      </c>
      <c r="N22" s="30" t="str">
        <f>IF('Basic Information'!$G$17=0,"0",('Return Details'!$F48))</f>
        <v>0</v>
      </c>
      <c r="O22" s="30" t="str">
        <f>IF('Basic Information'!$G$18=0,"0",('Return Details'!$H48))</f>
        <v>0</v>
      </c>
      <c r="P22" s="30" t="str">
        <f>IF('Basic Information'!$G$19=0,"0",('Return Details'!$J48))</f>
        <v>0</v>
      </c>
      <c r="Q22" s="30" t="str">
        <f>IF('Basic Information'!$G$20=0,"0",('Return Details'!$D75))</f>
        <v>0</v>
      </c>
      <c r="R22" s="30" t="str">
        <f>IF('Basic Information'!$G$21=0,"0",('Return Details'!$F75))</f>
        <v>0</v>
      </c>
      <c r="S22" s="30" t="str">
        <f>IF('Basic Information'!$G$22=0,"0",('Return Details'!$H75))</f>
        <v>0</v>
      </c>
      <c r="T22" s="30" t="str">
        <f>IF('Basic Information'!$G$23=0,"0",('Return Details'!$J75))</f>
        <v>0</v>
      </c>
      <c r="U22" s="30" t="str">
        <f>IF('Basic Information'!$G$24=0,"0",('Return Details'!$D102))</f>
        <v>0</v>
      </c>
      <c r="V22" s="30" t="str">
        <f>IF('Basic Information'!$G$25=0,"0",('Return Details'!$F102))</f>
        <v>0</v>
      </c>
      <c r="W22" s="30" t="str">
        <f>IF('Basic Information'!$G$26=0,"0",('Return Details'!$H102))</f>
        <v>0</v>
      </c>
      <c r="X22" s="30" t="str">
        <f>IF('Basic Information'!$G$27=0,"0",('Return Details'!$J102))</f>
        <v>0</v>
      </c>
      <c r="Y22" s="30" t="str">
        <f>IF('Basic Information'!$G$28=0,"0",('Return Details'!$D129))</f>
        <v>0</v>
      </c>
      <c r="Z22" s="30" t="str">
        <f>IF('Basic Information'!$G$29=0,"0",('Return Details'!$F129))</f>
        <v>0</v>
      </c>
      <c r="AA22" s="30" t="str">
        <f>IF('Basic Information'!$G$30=0,"0",('Return Details'!$H129))</f>
        <v>0</v>
      </c>
      <c r="AB22" s="30" t="str">
        <f>IF('Basic Information'!$G$31=0,"0",('Return Details'!$J129))</f>
        <v>0</v>
      </c>
      <c r="AC22" s="30" t="str">
        <f>IF('Basic Information'!$G$32=0,"0",('Return Details'!$D156))</f>
        <v>0</v>
      </c>
      <c r="AD22" s="30" t="str">
        <f>IF('Basic Information'!$G$33=0,"0",('Return Details'!$F156))</f>
        <v>0</v>
      </c>
      <c r="AE22" s="30" t="str">
        <f>IF('Basic Information'!$G$34=0,"0",('Return Details'!$H156))</f>
        <v>0</v>
      </c>
      <c r="AF22" s="30" t="str">
        <f>IF('Basic Information'!$G$35=0,"0",('Return Details'!$J156))</f>
        <v>0</v>
      </c>
      <c r="AG22" s="30" t="str">
        <f>IF('Basic Information'!$G$36=0,"0",('Return Details'!$D183))</f>
        <v>0</v>
      </c>
      <c r="AH22" s="30" t="str">
        <f>IF('Basic Information'!$G$37=0,"0",('Return Details'!$F183))</f>
        <v>0</v>
      </c>
      <c r="AI22" s="30" t="str">
        <f>IF('Basic Information'!$G$38=0,"0",('Return Details'!$H183))</f>
        <v>0</v>
      </c>
      <c r="AJ22" s="30" t="str">
        <f>IF('Basic Information'!$G$39=0,"0",('Return Details'!$J183))</f>
        <v>0</v>
      </c>
      <c r="AK22" s="30" t="str">
        <f>IF('Basic Information'!$G$40=0,"0",('Return Details'!$D210))</f>
        <v>0</v>
      </c>
      <c r="AL22" s="30" t="str">
        <f>IF('Basic Information'!$G$41=0,"0",('Return Details'!$F210))</f>
        <v>0</v>
      </c>
      <c r="AM22" s="30" t="str">
        <f>IF('Basic Information'!$G$42=0,"0",('Return Details'!$H210))</f>
        <v>0</v>
      </c>
      <c r="AN22" s="30" t="str">
        <f>IF('Basic Information'!$G$43=0,"0",('Return Details'!$J210))</f>
        <v>0</v>
      </c>
      <c r="AO22" s="30" t="str">
        <f>IF('Basic Information'!$G$44=0,"0",('Return Details'!$D237))</f>
        <v>0</v>
      </c>
      <c r="AP22" s="27" t="str">
        <f>IF('Basic Information'!$G$45=0,"0",('Return Details'!$F237))</f>
        <v>0</v>
      </c>
      <c r="AQ22" s="30" t="str">
        <f>IF('Basic Information'!$G$46=0,"0",('Return Details'!$H237))</f>
        <v>0</v>
      </c>
      <c r="AR22" s="30" t="str">
        <f>IF('Basic Information'!$G$47=0,"0",('Return Details'!$J237))</f>
        <v>0</v>
      </c>
      <c r="AS22" s="30" t="str">
        <f>IF('Basic Information'!$G$48=0,"0",('Return Details'!$D264))</f>
        <v>0</v>
      </c>
      <c r="AT22" s="30" t="str">
        <f>IF('Basic Information'!$G$49=0,"0",('Return Details'!$F264))</f>
        <v>0</v>
      </c>
      <c r="AU22" s="30" t="str">
        <f>IF('Basic Information'!$G$50=0,"0",('Return Details'!$H264))</f>
        <v>0</v>
      </c>
      <c r="AV22" s="30" t="str">
        <f>IF('Basic Information'!$G$51=0,"0",('Return Details'!$J264))</f>
        <v>0</v>
      </c>
      <c r="AW22" s="30" t="str">
        <f>IF('Basic Information'!$G$52=0,"0",('Return Details'!$D291))</f>
        <v>0</v>
      </c>
      <c r="AX22" s="30" t="str">
        <f>IF('Basic Information'!$G$53=0,"0",('Return Details'!$F291))</f>
        <v>0</v>
      </c>
      <c r="AY22" s="30" t="str">
        <f>IF('Basic Information'!$G$54=0,"0",('Return Details'!$H291))</f>
        <v>0</v>
      </c>
      <c r="AZ22" s="30" t="str">
        <f>IF('Basic Information'!$G$55=0,"0",('Return Details'!$J291))</f>
        <v>0</v>
      </c>
      <c r="BA22" s="30" t="str">
        <f>IF('Basic Information'!$G$56=0,"0",('Return Details'!$D318))</f>
        <v>0</v>
      </c>
      <c r="BB22" s="30" t="str">
        <f>IF('Basic Information'!$G$57=0,"0",('Return Details'!$F318))</f>
        <v>0</v>
      </c>
      <c r="BC22" s="30" t="str">
        <f>IF('Basic Information'!$G$58=0,"0",('Return Details'!$H318))</f>
        <v>0</v>
      </c>
      <c r="BD22" s="30" t="str">
        <f>IF('Basic Information'!$G$59=0,"0",('Return Details'!$J318))</f>
        <v>0</v>
      </c>
      <c r="BE22" s="30" t="str">
        <f>IF('Basic Information'!$G$60=0,"0",('Return Details'!$D345))</f>
        <v>0</v>
      </c>
      <c r="BF22" s="30" t="str">
        <f>IF('Basic Information'!$G$61=0,"0",('Return Details'!$F345))</f>
        <v>0</v>
      </c>
      <c r="BG22" s="30" t="str">
        <f>IF('Basic Information'!$G$62=0,"0",('Return Details'!$H345))</f>
        <v>0</v>
      </c>
      <c r="BH22" s="30" t="str">
        <f>IF('Basic Information'!$G$63=0,"0",('Return Details'!$J345))</f>
        <v>0</v>
      </c>
      <c r="BI22" s="30" t="str">
        <f>IF('Basic Information'!$G$64=0,"0",('Return Details'!$D372))</f>
        <v>0</v>
      </c>
      <c r="BJ22" s="30" t="str">
        <f>IF('Basic Information'!$G$65=0,"0",('Return Details'!$F372))</f>
        <v>0</v>
      </c>
      <c r="BK22" s="30" t="str">
        <f>IF('Basic Information'!$G$66=0,"0",('Return Details'!$H372))</f>
        <v>0</v>
      </c>
      <c r="BL22" s="30" t="str">
        <f>IF('Basic Information'!$G$67=0,"0",('Return Details'!$J372))</f>
        <v>0</v>
      </c>
      <c r="BM22" s="30" t="str">
        <f>IF('Basic Information'!$G$68=0,"0",('Return Details'!$D399))</f>
        <v>0</v>
      </c>
      <c r="BN22" s="30" t="str">
        <f>IF('Basic Information'!$G$69=0,"0",('Return Details'!$F399))</f>
        <v>0</v>
      </c>
      <c r="BO22" s="30" t="str">
        <f>IF('Basic Information'!$G$70=0,"0",('Return Details'!$H399))</f>
        <v>0</v>
      </c>
      <c r="BP22" s="30" t="str">
        <f>IF('Basic Information'!$G$71=0,"0",('Return Details'!$J399))</f>
        <v>0</v>
      </c>
      <c r="BQ22" s="5"/>
    </row>
    <row r="23" spans="2:69" ht="20.100000000000001" customHeight="1" x14ac:dyDescent="0.2">
      <c r="B23" s="103">
        <v>10</v>
      </c>
      <c r="C23" s="98" t="s">
        <v>71</v>
      </c>
      <c r="D23" s="114">
        <f>D21-D22</f>
        <v>0</v>
      </c>
      <c r="E23" s="48"/>
      <c r="H23" s="116"/>
      <c r="I23" s="31"/>
      <c r="J23" s="31"/>
      <c r="K23" s="31"/>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27"/>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5"/>
    </row>
    <row r="24" spans="2:69" ht="28.5" x14ac:dyDescent="0.2">
      <c r="B24" s="66">
        <v>11</v>
      </c>
      <c r="C24" s="97" t="s">
        <v>72</v>
      </c>
      <c r="D24" s="111">
        <f t="shared" si="0"/>
        <v>0</v>
      </c>
      <c r="E24" s="5"/>
      <c r="H24" s="116">
        <v>11</v>
      </c>
      <c r="I24" s="31">
        <f>IF('Basic Information'!$G$12=0,'Return Details'!$E22-('Return Details'!$D22),('Return Details'!$E22))</f>
        <v>0</v>
      </c>
      <c r="J24" s="31">
        <f>IF('Basic Information'!$G$13=0,'Return Details'!$G22-('Return Details'!$F22),('Return Details'!$G22))</f>
        <v>0</v>
      </c>
      <c r="K24" s="31">
        <f>IF('Basic Information'!$G$14=0,'Return Details'!$I22-('Return Details'!$H22),('Return Details'!$I22))</f>
        <v>0</v>
      </c>
      <c r="L24" s="30">
        <f>IF('Basic Information'!$G$15=0,'Return Details'!$K22-('Return Details'!$J22),('Return Details'!$K22))</f>
        <v>0</v>
      </c>
      <c r="M24" s="30">
        <f>IF('Basic Information'!$G$16=0,'Return Details'!$E49-('Return Details'!$D49),('Return Details'!$E49))</f>
        <v>0</v>
      </c>
      <c r="N24" s="30">
        <f>IF('Basic Information'!$G$17=0,'Return Details'!$G49-('Return Details'!$F49),('Return Details'!$G49))</f>
        <v>0</v>
      </c>
      <c r="O24" s="30">
        <f>IF('Basic Information'!$G$18=0,'Return Details'!$I49-('Return Details'!$H49),('Return Details'!$I49))</f>
        <v>0</v>
      </c>
      <c r="P24" s="30">
        <f>IF('Basic Information'!$G$19=0,'Return Details'!$K49-('Return Details'!$J49),('Return Details'!$K49))</f>
        <v>0</v>
      </c>
      <c r="Q24" s="30">
        <f>IF('Basic Information'!$G$20=0,'Return Details'!$E76-('Return Details'!$D76),('Return Details'!$E76))</f>
        <v>0</v>
      </c>
      <c r="R24" s="30">
        <f>IF('Basic Information'!$G$21=0,'Return Details'!$G76-('Return Details'!$F76),('Return Details'!$G76))</f>
        <v>0</v>
      </c>
      <c r="S24" s="30">
        <f>IF('Basic Information'!$G$22=0,'Return Details'!$I76-('Return Details'!$H76),('Return Details'!$I76))</f>
        <v>0</v>
      </c>
      <c r="T24" s="30">
        <f>IF('Basic Information'!$G$23=0,'Return Details'!$K76-('Return Details'!$J76),('Return Details'!$K76))</f>
        <v>0</v>
      </c>
      <c r="U24" s="30">
        <f>IF('Basic Information'!$G$24=0,'Return Details'!$E103-('Return Details'!$D103),('Return Details'!$E103))</f>
        <v>0</v>
      </c>
      <c r="V24" s="30">
        <f>IF('Basic Information'!$G$25=0,'Return Details'!$G103-('Return Details'!$F103),('Return Details'!$G103))</f>
        <v>0</v>
      </c>
      <c r="W24" s="30">
        <f>IF('Basic Information'!$G$26=0,'Return Details'!$I103-('Return Details'!$H103),('Return Details'!$I103))</f>
        <v>0</v>
      </c>
      <c r="X24" s="30">
        <f>IF('Basic Information'!$G$27=0,'Return Details'!$K103-('Return Details'!$J103),('Return Details'!$K103))</f>
        <v>0</v>
      </c>
      <c r="Y24" s="30">
        <f>IF('Basic Information'!$G$28=0,'Return Details'!$E130-('Return Details'!$D130),('Return Details'!$E130))</f>
        <v>0</v>
      </c>
      <c r="Z24" s="30">
        <f>IF('Basic Information'!$G$29=0,'Return Details'!$G130-('Return Details'!$F130),('Return Details'!$G130))</f>
        <v>0</v>
      </c>
      <c r="AA24" s="30">
        <f>IF('Basic Information'!$G$30=0,'Return Details'!$I130-('Return Details'!$H130),('Return Details'!$I130))</f>
        <v>0</v>
      </c>
      <c r="AB24" s="30">
        <f>IF('Basic Information'!$G$31=0,'Return Details'!$K130-('Return Details'!$J130),('Return Details'!$K130))</f>
        <v>0</v>
      </c>
      <c r="AC24" s="30">
        <f>IF('Basic Information'!$G$32=0,'Return Details'!$E157-('Return Details'!$D157),('Return Details'!$E157))</f>
        <v>0</v>
      </c>
      <c r="AD24" s="30">
        <f>IF('Basic Information'!$G$33=0,'Return Details'!$G157-('Return Details'!$F157),('Return Details'!$G157))</f>
        <v>0</v>
      </c>
      <c r="AE24" s="30">
        <f>IF('Basic Information'!$G$34=0,'Return Details'!$I157-('Return Details'!$H157),('Return Details'!$I157))</f>
        <v>0</v>
      </c>
      <c r="AF24" s="30">
        <f>IF('Basic Information'!$G$35=0,'Return Details'!$K157-('Return Details'!$J157),('Return Details'!$K157))</f>
        <v>0</v>
      </c>
      <c r="AG24" s="30">
        <f>IF('Basic Information'!$G$36=0,'Return Details'!$E184-('Return Details'!$D184),('Return Details'!$E184))</f>
        <v>0</v>
      </c>
      <c r="AH24" s="30">
        <f>IF('Basic Information'!$G$37=0,'Return Details'!$G184-('Return Details'!$F184),('Return Details'!$G184))</f>
        <v>0</v>
      </c>
      <c r="AI24" s="30">
        <f>IF('Basic Information'!$G$38=0,'Return Details'!$I184-('Return Details'!$H184),('Return Details'!$I184))</f>
        <v>0</v>
      </c>
      <c r="AJ24" s="30">
        <f>IF('Basic Information'!$G$39=0,'Return Details'!$K184-('Return Details'!$J184),('Return Details'!$K184))</f>
        <v>0</v>
      </c>
      <c r="AK24" s="30">
        <f>IF('Basic Information'!$G$40=0,'Return Details'!$D211-('Return Details'!$D211),('Return Details'!$D211))</f>
        <v>0</v>
      </c>
      <c r="AL24" s="30">
        <f>IF('Basic Information'!$G$41=0,'Return Details'!$G211-('Return Details'!$F211),('Return Details'!$G211))</f>
        <v>0</v>
      </c>
      <c r="AM24" s="30">
        <f>IF('Basic Information'!$G$42=0,'Return Details'!$I211-('Return Details'!$H211),('Return Details'!$I211))</f>
        <v>0</v>
      </c>
      <c r="AN24" s="30">
        <f>IF('Basic Information'!$G$43=0,'Return Details'!$K211-('Return Details'!$J211),('Return Details'!$K211))</f>
        <v>0</v>
      </c>
      <c r="AO24" s="30">
        <f>IF('Basic Information'!$G$44=0,'Return Details'!$E238-('Return Details'!$D238),('Return Details'!$E238))</f>
        <v>0</v>
      </c>
      <c r="AP24" s="27">
        <f>IF('Basic Information'!$G$45=0,'Return Details'!$G238-('Return Details'!$F238),('Return Details'!$G238))</f>
        <v>0</v>
      </c>
      <c r="AQ24" s="30">
        <f>IF('Basic Information'!$G$46=0,'Return Details'!$I238-('Return Details'!$H238),('Return Details'!$I238))</f>
        <v>0</v>
      </c>
      <c r="AR24" s="30">
        <f>IF('Basic Information'!$G$47=0,'Return Details'!$K238-('Return Details'!$J238),('Return Details'!$K238))</f>
        <v>0</v>
      </c>
      <c r="AS24" s="30">
        <f>IF('Basic Information'!$G$48=0,'Return Details'!$E265-('Return Details'!$D265),('Return Details'!$E265))</f>
        <v>0</v>
      </c>
      <c r="AT24" s="30">
        <f>IF('Basic Information'!$G$49=0,'Return Details'!$G265-('Return Details'!$F265),('Return Details'!$G265))</f>
        <v>0</v>
      </c>
      <c r="AU24" s="30">
        <f>IF('Basic Information'!$G$50=0,'Return Details'!$I265-('Return Details'!$H265),('Return Details'!$I265))</f>
        <v>0</v>
      </c>
      <c r="AV24" s="30">
        <f>IF('Basic Information'!$G$51=0,'Return Details'!$K265-('Return Details'!$J265),('Return Details'!$K265))</f>
        <v>0</v>
      </c>
      <c r="AW24" s="30">
        <f>IF('Basic Information'!$G$52=0,'Return Details'!$E292-('Return Details'!$D292),('Return Details'!$E292))</f>
        <v>0</v>
      </c>
      <c r="AX24" s="30">
        <f>IF('Basic Information'!$G$53=0,'Return Details'!$G292-('Return Details'!$F292),('Return Details'!$G292))</f>
        <v>0</v>
      </c>
      <c r="AY24" s="30">
        <f>IF('Basic Information'!$G$54=0,'Return Details'!$I292-('Return Details'!$H292),('Return Details'!$I292))</f>
        <v>0</v>
      </c>
      <c r="AZ24" s="30">
        <f>IF('Basic Information'!$G$55=0,'Return Details'!$K292-('Return Details'!$J292),('Return Details'!$K292))</f>
        <v>0</v>
      </c>
      <c r="BA24" s="30">
        <f>IF('Basic Information'!$G$56=0,'Return Details'!$E319-('Return Details'!$D319),('Return Details'!$E319))</f>
        <v>0</v>
      </c>
      <c r="BB24" s="30">
        <f>IF('Basic Information'!$G$57=0,'Return Details'!$G319-('Return Details'!$F319),('Return Details'!$G319))</f>
        <v>0</v>
      </c>
      <c r="BC24" s="30">
        <f>IF('Basic Information'!$G$58=0,'Return Details'!$I319-('Return Details'!$H319),('Return Details'!$I319))</f>
        <v>0</v>
      </c>
      <c r="BD24" s="30">
        <f>IF('Basic Information'!$G$59=0,'Return Details'!$K319-('Return Details'!$J319),('Return Details'!$K319))</f>
        <v>0</v>
      </c>
      <c r="BE24" s="30">
        <f>IF('Basic Information'!$G$60=0,'Return Details'!$E346-('Return Details'!$D346),('Return Details'!$E346))</f>
        <v>0</v>
      </c>
      <c r="BF24" s="30">
        <f>IF('Basic Information'!$G$61=0,'Return Details'!$G346-('Return Details'!$F346),('Return Details'!$G346))</f>
        <v>0</v>
      </c>
      <c r="BG24" s="30">
        <f>IF('Basic Information'!$G$62=0,'Return Details'!$I346-('Return Details'!$H346),('Return Details'!$I346))</f>
        <v>0</v>
      </c>
      <c r="BH24" s="30">
        <f>IF('Basic Information'!$G$63=0,'Return Details'!$K346-('Return Details'!$J346),('Return Details'!$K346))</f>
        <v>0</v>
      </c>
      <c r="BI24" s="30">
        <f>IF('Basic Information'!$G$64=0,'Return Details'!$E373-('Return Details'!$D373),('Return Details'!$E373))</f>
        <v>0</v>
      </c>
      <c r="BJ24" s="30">
        <f>IF('Basic Information'!$G$65=0,'Return Details'!$G373-('Return Details'!$F373),('Return Details'!$G373))</f>
        <v>0</v>
      </c>
      <c r="BK24" s="30">
        <f>IF('Basic Information'!$G$66=0,'Return Details'!$I373-('Return Details'!$H373),('Return Details'!$I373))</f>
        <v>0</v>
      </c>
      <c r="BL24" s="30">
        <f>IF('Basic Information'!$G$67=0,'Return Details'!$K373-('Return Details'!$J373),('Return Details'!$K373))</f>
        <v>0</v>
      </c>
      <c r="BM24" s="30">
        <f>IF('Basic Information'!$G$68=0,'Return Details'!$E400-('Return Details'!$D400),('Return Details'!$E400))</f>
        <v>0</v>
      </c>
      <c r="BN24" s="30">
        <f>IF('Basic Information'!$G$69=0,'Return Details'!$G400-('Return Details'!$F400),('Return Details'!$G400))</f>
        <v>0</v>
      </c>
      <c r="BO24" s="30">
        <f>IF('Basic Information'!$G$70=0,'Return Details'!$I400-('Return Details'!$H400),('Return Details'!$I400))</f>
        <v>0</v>
      </c>
      <c r="BP24" s="30">
        <f>IF('Basic Information'!$G$71=0,'Return Details'!$K400-('Return Details'!$J400),('Return Details'!$K400))</f>
        <v>0</v>
      </c>
      <c r="BQ24" s="5"/>
    </row>
    <row r="25" spans="2:69" ht="20.100000000000001" customHeight="1" x14ac:dyDescent="0.2">
      <c r="B25" s="66">
        <v>12</v>
      </c>
      <c r="C25" s="97" t="s">
        <v>73</v>
      </c>
      <c r="D25" s="113">
        <f t="shared" si="0"/>
        <v>0</v>
      </c>
      <c r="E25" s="5"/>
      <c r="H25" s="116">
        <v>12</v>
      </c>
      <c r="I25" s="31">
        <f>IF('Basic Information'!$G$12=0,'Return Details'!$E23-('Return Details'!$D23),('Return Details'!$E23))</f>
        <v>0</v>
      </c>
      <c r="J25" s="31">
        <f>IF('Basic Information'!$G$13=0,'Return Details'!$G23-('Return Details'!$F22),('Return Details'!$G23))</f>
        <v>0</v>
      </c>
      <c r="K25" s="31">
        <f>IF('Basic Information'!$G$14=0,'Return Details'!$I23-('Return Details'!$H23),('Return Details'!$I23))</f>
        <v>0</v>
      </c>
      <c r="L25" s="30">
        <f>IF('Basic Information'!$G$15=0,'Return Details'!$K23-('Return Details'!$J23),('Return Details'!$K23))</f>
        <v>0</v>
      </c>
      <c r="M25" s="30">
        <f>IF('Basic Information'!$G$16=0,'Return Details'!$E50-('Return Details'!$D50),('Return Details'!$E50))</f>
        <v>0</v>
      </c>
      <c r="N25" s="30">
        <f>IF('Basic Information'!$G$17=0,'Return Details'!$G50-('Return Details'!$F50),('Return Details'!$G50))</f>
        <v>0</v>
      </c>
      <c r="O25" s="30">
        <f>IF('Basic Information'!$G$18=0,'Return Details'!$I50-('Return Details'!$H50),('Return Details'!$I50))</f>
        <v>0</v>
      </c>
      <c r="P25" s="30">
        <f>IF('Basic Information'!$G$19=0,'Return Details'!$K50-('Return Details'!$J50),('Return Details'!$K50))</f>
        <v>0</v>
      </c>
      <c r="Q25" s="30">
        <f>IF('Basic Information'!$G$20=0,'Return Details'!$E77-('Return Details'!$D77),('Return Details'!$E77))</f>
        <v>0</v>
      </c>
      <c r="R25" s="30">
        <f>IF('Basic Information'!$G$21=0,'Return Details'!$G77-('Return Details'!$F77),('Return Details'!$G77))</f>
        <v>0</v>
      </c>
      <c r="S25" s="30">
        <f>IF('Basic Information'!$G$22=0,'Return Details'!$I77-('Return Details'!$H77),('Return Details'!$I77))</f>
        <v>0</v>
      </c>
      <c r="T25" s="30">
        <f>IF('Basic Information'!$G$23=0,'Return Details'!$K77-('Return Details'!$J77),('Return Details'!$K77))</f>
        <v>0</v>
      </c>
      <c r="U25" s="30">
        <f>IF('Basic Information'!$G$24=0,'Return Details'!$E104-('Return Details'!$D104),('Return Details'!$E104))</f>
        <v>0</v>
      </c>
      <c r="V25" s="30">
        <f>IF('Basic Information'!$G$25=0,'Return Details'!$G104-('Return Details'!$F104),('Return Details'!$G104))</f>
        <v>0</v>
      </c>
      <c r="W25" s="30">
        <f>IF('Basic Information'!$G$26=0,'Return Details'!$I104-('Return Details'!$H104),('Return Details'!$I104))</f>
        <v>0</v>
      </c>
      <c r="X25" s="30">
        <f>IF('Basic Information'!$G$27=0,'Return Details'!$K104-('Return Details'!$J104),('Return Details'!$K104))</f>
        <v>0</v>
      </c>
      <c r="Y25" s="30">
        <f>IF('Basic Information'!$G$28=0,'Return Details'!$E131-('Return Details'!$D131),('Return Details'!$E131))</f>
        <v>0</v>
      </c>
      <c r="Z25" s="30">
        <f>IF('Basic Information'!$G$29=0,'Return Details'!$G131-('Return Details'!$F131),('Return Details'!$G131))</f>
        <v>0</v>
      </c>
      <c r="AA25" s="30">
        <f>IF('Basic Information'!$G$30=0,'Return Details'!$I131-('Return Details'!$H131),('Return Details'!$I131))</f>
        <v>0</v>
      </c>
      <c r="AB25" s="30">
        <f>IF('Basic Information'!$G$31=0,'Return Details'!$K131-('Return Details'!$J131),('Return Details'!$K131))</f>
        <v>0</v>
      </c>
      <c r="AC25" s="30">
        <f>IF('Basic Information'!$G$32=0,'Return Details'!$E158-('Return Details'!$D158),('Return Details'!$E158))</f>
        <v>0</v>
      </c>
      <c r="AD25" s="30">
        <f>IF('Basic Information'!$G$33=0,'Return Details'!$G158-('Return Details'!$F158),('Return Details'!$G158))</f>
        <v>0</v>
      </c>
      <c r="AE25" s="30">
        <f>IF('Basic Information'!$G$34=0,'Return Details'!$I158-('Return Details'!$H158),('Return Details'!$I158))</f>
        <v>0</v>
      </c>
      <c r="AF25" s="30">
        <f>IF('Basic Information'!$G$35=0,'Return Details'!$K158-('Return Details'!$J158),('Return Details'!$K158))</f>
        <v>0</v>
      </c>
      <c r="AG25" s="30">
        <f>IF('Basic Information'!$G$36=0,'Return Details'!$E185-('Return Details'!$D185),('Return Details'!$E185))</f>
        <v>0</v>
      </c>
      <c r="AH25" s="30">
        <f>IF('Basic Information'!$G$37=0,'Return Details'!$G185-('Return Details'!$F185),('Return Details'!$G185))</f>
        <v>0</v>
      </c>
      <c r="AI25" s="30">
        <f>IF('Basic Information'!$G$38=0,'Return Details'!$I185-('Return Details'!$H185),('Return Details'!$I185))</f>
        <v>0</v>
      </c>
      <c r="AJ25" s="30">
        <f>IF('Basic Information'!$G$39=0,'Return Details'!$K185-('Return Details'!$J185),('Return Details'!$K185))</f>
        <v>0</v>
      </c>
      <c r="AK25" s="30">
        <f>IF('Basic Information'!$G$40=0,'Return Details'!$D212-('Return Details'!$D212),('Return Details'!$D212))</f>
        <v>0</v>
      </c>
      <c r="AL25" s="30">
        <f>IF('Basic Information'!$G$41=0,'Return Details'!$G212-('Return Details'!$F212),('Return Details'!$G212))</f>
        <v>0</v>
      </c>
      <c r="AM25" s="30">
        <f>IF('Basic Information'!$G$42=0,'Return Details'!$I212-('Return Details'!$H212),('Return Details'!$I212))</f>
        <v>0</v>
      </c>
      <c r="AN25" s="30">
        <f>IF('Basic Information'!$G$43=0,'Return Details'!$K212-('Return Details'!$J212),('Return Details'!$K212))</f>
        <v>0</v>
      </c>
      <c r="AO25" s="30">
        <f>IF('Basic Information'!$G$44=0,'Return Details'!$E239-('Return Details'!$D239),('Return Details'!$E239))</f>
        <v>0</v>
      </c>
      <c r="AP25" s="27">
        <f>IF('Basic Information'!$G$45=0,'Return Details'!$G239-('Return Details'!$F239),('Return Details'!$G239))</f>
        <v>0</v>
      </c>
      <c r="AQ25" s="30">
        <f>IF('Basic Information'!$G$46=0,'Return Details'!$I239-('Return Details'!$H239),('Return Details'!$I239))</f>
        <v>0</v>
      </c>
      <c r="AR25" s="30">
        <f>IF('Basic Information'!$G$47=0,'Return Details'!$K239-('Return Details'!$J239),('Return Details'!$K239))</f>
        <v>0</v>
      </c>
      <c r="AS25" s="30">
        <f>IF('Basic Information'!$G$48=0,'Return Details'!$E266-('Return Details'!$D266),('Return Details'!$E266))</f>
        <v>0</v>
      </c>
      <c r="AT25" s="30">
        <f>IF('Basic Information'!$G$49=0,'Return Details'!$G266-('Return Details'!$F266),('Return Details'!$G266))</f>
        <v>0</v>
      </c>
      <c r="AU25" s="30">
        <f>IF('Basic Information'!$G$50=0,'Return Details'!$I266-('Return Details'!$H266),('Return Details'!$I266))</f>
        <v>0</v>
      </c>
      <c r="AV25" s="30">
        <f>IF('Basic Information'!$G$51=0,'Return Details'!$K266-('Return Details'!$J266),('Return Details'!$K266))</f>
        <v>0</v>
      </c>
      <c r="AW25" s="30">
        <f>IF('Basic Information'!$G$52=0,'Return Details'!$E293-('Return Details'!$D293),('Return Details'!$E293))</f>
        <v>0</v>
      </c>
      <c r="AX25" s="30">
        <f>IF('Basic Information'!$G$53=0,'Return Details'!$G293-('Return Details'!$F293),('Return Details'!$G293))</f>
        <v>0</v>
      </c>
      <c r="AY25" s="30">
        <f>IF('Basic Information'!$G$54=0,'Return Details'!$I293-('Return Details'!$H293),('Return Details'!$I293))</f>
        <v>0</v>
      </c>
      <c r="AZ25" s="30">
        <f>IF('Basic Information'!$G$55=0,'Return Details'!$K293-('Return Details'!$J293),('Return Details'!$K293))</f>
        <v>0</v>
      </c>
      <c r="BA25" s="30">
        <f>IF('Basic Information'!$G$56=0,'Return Details'!$E320-('Return Details'!$D320),('Return Details'!$E320))</f>
        <v>0</v>
      </c>
      <c r="BB25" s="30">
        <f>IF('Basic Information'!$G$57=0,'Return Details'!$G320-('Return Details'!$F320),('Return Details'!$G320))</f>
        <v>0</v>
      </c>
      <c r="BC25" s="30">
        <f>IF('Basic Information'!$G$58=0,'Return Details'!$I320-('Return Details'!$H320),('Return Details'!$I320))</f>
        <v>0</v>
      </c>
      <c r="BD25" s="30">
        <f>IF('Basic Information'!$G$59=0,'Return Details'!$K320-('Return Details'!$J320),('Return Details'!$K320))</f>
        <v>0</v>
      </c>
      <c r="BE25" s="30">
        <f>IF('Basic Information'!$G$60=0,'Return Details'!$E347-('Return Details'!$D347),('Return Details'!$E347))</f>
        <v>0</v>
      </c>
      <c r="BF25" s="30">
        <f>IF('Basic Information'!$G$61=0,'Return Details'!$G347-('Return Details'!$F347),('Return Details'!$G347))</f>
        <v>0</v>
      </c>
      <c r="BG25" s="30">
        <f>IF('Basic Information'!$G$62=0,'Return Details'!$I347-('Return Details'!$H347),('Return Details'!$I347))</f>
        <v>0</v>
      </c>
      <c r="BH25" s="30">
        <f>IF('Basic Information'!$G$63=0,'Return Details'!$K347-('Return Details'!$J347),('Return Details'!$K347))</f>
        <v>0</v>
      </c>
      <c r="BI25" s="30">
        <f>IF('Basic Information'!$G$64=0,'Return Details'!$E374-('Return Details'!$D374),('Return Details'!$E374))</f>
        <v>0</v>
      </c>
      <c r="BJ25" s="30">
        <f>IF('Basic Information'!$G$65=0,'Return Details'!$G374-('Return Details'!$F374),('Return Details'!$G374))</f>
        <v>0</v>
      </c>
      <c r="BK25" s="30">
        <f>IF('Basic Information'!$G$66=0,'Return Details'!$I374-('Return Details'!$H374),('Return Details'!$I374))</f>
        <v>0</v>
      </c>
      <c r="BL25" s="30">
        <f>IF('Basic Information'!$G$67=0,'Return Details'!$K374-('Return Details'!$J374),('Return Details'!$K374))</f>
        <v>0</v>
      </c>
      <c r="BM25" s="30">
        <f>IF('Basic Information'!$G$68=0,'Return Details'!$E401-('Return Details'!$D401),('Return Details'!$E401))</f>
        <v>0</v>
      </c>
      <c r="BN25" s="30">
        <f>IF('Basic Information'!$G$69=0,'Return Details'!$G401-('Return Details'!$F401),('Return Details'!$G401))</f>
        <v>0</v>
      </c>
      <c r="BO25" s="30">
        <f>IF('Basic Information'!$G$70=0,'Return Details'!$I401-('Return Details'!$H401),('Return Details'!$I401))</f>
        <v>0</v>
      </c>
      <c r="BP25" s="30">
        <f>IF('Basic Information'!$G$71=0,'Return Details'!$K401-('Return Details'!$J401),('Return Details'!$K401))</f>
        <v>0</v>
      </c>
      <c r="BQ25" s="5"/>
    </row>
    <row r="26" spans="2:69" ht="28.5" x14ac:dyDescent="0.2">
      <c r="B26" s="66">
        <v>13</v>
      </c>
      <c r="C26" s="97" t="s">
        <v>74</v>
      </c>
      <c r="D26" s="113">
        <f t="shared" si="0"/>
        <v>0</v>
      </c>
      <c r="E26" s="5"/>
      <c r="H26" s="116">
        <v>13</v>
      </c>
      <c r="I26" s="19">
        <f>IF('Basic Information'!$G$12=0,'Return Details'!$E24-('Return Details'!$D24),('Return Details'!$E24))</f>
        <v>0</v>
      </c>
      <c r="J26" s="19">
        <f>IF('Basic Information'!$G$13=0,'Return Details'!$G24-('Return Details'!$F24),('Return Details'!$G24))</f>
        <v>0</v>
      </c>
      <c r="K26" s="19">
        <f>IF('Basic Information'!$G$14=0,'Return Details'!$I24-('Return Details'!$H24),('Return Details'!$I24))</f>
        <v>0</v>
      </c>
      <c r="L26" s="18">
        <f>IF('Basic Information'!$G$15=0,'Return Details'!$K24-('Return Details'!$J24),('Return Details'!$K24))</f>
        <v>0</v>
      </c>
      <c r="M26" s="18">
        <f>IF('Basic Information'!$G$16=0,'Return Details'!$E51-('Return Details'!$D51),('Return Details'!$E51))</f>
        <v>0</v>
      </c>
      <c r="N26" s="18">
        <f>IF('Basic Information'!$G$17=0,'Return Details'!$G51-('Return Details'!$F51),('Return Details'!$G51))</f>
        <v>0</v>
      </c>
      <c r="O26" s="18">
        <f>IF('Basic Information'!$G$18=0,'Return Details'!$I51-('Return Details'!$H51),('Return Details'!$I51))</f>
        <v>0</v>
      </c>
      <c r="P26" s="18">
        <f>IF('Basic Information'!$G$19=0,'Return Details'!$K51-('Return Details'!$J51),('Return Details'!$K51))</f>
        <v>0</v>
      </c>
      <c r="Q26" s="18">
        <f>IF('Basic Information'!$G$20=0,'Return Details'!$E78-('Return Details'!$D78),('Return Details'!$E78))</f>
        <v>0</v>
      </c>
      <c r="R26" s="18">
        <f>IF('Basic Information'!$G$21=0,'Return Details'!$G78-('Return Details'!$F78),('Return Details'!$G78))</f>
        <v>0</v>
      </c>
      <c r="S26" s="18">
        <f>IF('Basic Information'!$G$22=0,'Return Details'!$I78-('Return Details'!$H78),('Return Details'!$I78))</f>
        <v>0</v>
      </c>
      <c r="T26" s="18">
        <f>IF('Basic Information'!$G$23=0,'Return Details'!$K78-('Return Details'!$J78),('Return Details'!$K78))</f>
        <v>0</v>
      </c>
      <c r="U26" s="18">
        <f>IF('Basic Information'!$G$24=0,'Return Details'!$E105-('Return Details'!$D105),('Return Details'!$E105))</f>
        <v>0</v>
      </c>
      <c r="V26" s="18">
        <f>IF('Basic Information'!$G$25=0,'Return Details'!$G105-('Return Details'!$F105),('Return Details'!$G105))</f>
        <v>0</v>
      </c>
      <c r="W26" s="18">
        <f>IF('Basic Information'!$G$26=0,'Return Details'!$I105-('Return Details'!$H105),('Return Details'!$I105))</f>
        <v>0</v>
      </c>
      <c r="X26" s="18">
        <f>IF('Basic Information'!$G$27=0,'Return Details'!$K105-('Return Details'!$J105),('Return Details'!$K105))</f>
        <v>0</v>
      </c>
      <c r="Y26" s="18">
        <f>IF('Basic Information'!$G$28=0,'Return Details'!$E132-('Return Details'!$D132),('Return Details'!$E132))</f>
        <v>0</v>
      </c>
      <c r="Z26" s="18">
        <f>IF('Basic Information'!$G$29=0,'Return Details'!$G132-('Return Details'!$F132),('Return Details'!$G132))</f>
        <v>0</v>
      </c>
      <c r="AA26" s="18">
        <f>IF('Basic Information'!$G$30=0,'Return Details'!$I132-('Return Details'!$H132),('Return Details'!$I132))</f>
        <v>0</v>
      </c>
      <c r="AB26" s="18">
        <f>IF('Basic Information'!$G$31=0,'Return Details'!$K132-('Return Details'!$J132),('Return Details'!$K132))</f>
        <v>0</v>
      </c>
      <c r="AC26" s="18">
        <f>IF('Basic Information'!$G$32=0,'Return Details'!$E159-('Return Details'!$D159),('Return Details'!$E159))</f>
        <v>0</v>
      </c>
      <c r="AD26" s="18">
        <f>IF('Basic Information'!$G$33=0,'Return Details'!$G159-('Return Details'!$F159),('Return Details'!$G159))</f>
        <v>0</v>
      </c>
      <c r="AE26" s="18">
        <f>IF('Basic Information'!$G$34=0,'Return Details'!$I159-('Return Details'!$H159),('Return Details'!$I159))</f>
        <v>0</v>
      </c>
      <c r="AF26" s="18">
        <f>IF('Basic Information'!$G$35=0,'Return Details'!$K159-('Return Details'!$J159),('Return Details'!$K159))</f>
        <v>0</v>
      </c>
      <c r="AG26" s="18">
        <f>IF('Basic Information'!$G$36=0,'Return Details'!$E186-('Return Details'!$D186),('Return Details'!$E186))</f>
        <v>0</v>
      </c>
      <c r="AH26" s="18">
        <f>IF('Basic Information'!$G$37=0,'Return Details'!$G186-('Return Details'!$F186),('Return Details'!$G186))</f>
        <v>0</v>
      </c>
      <c r="AI26" s="18">
        <f>IF('Basic Information'!$G$38=0,'Return Details'!$I186-('Return Details'!$H186),('Return Details'!$I186))</f>
        <v>0</v>
      </c>
      <c r="AJ26" s="18">
        <f>IF('Basic Information'!$G$39=0,'Return Details'!$K186-('Return Details'!$J186),('Return Details'!$K186))</f>
        <v>0</v>
      </c>
      <c r="AK26" s="18">
        <f>IF('Basic Information'!$G$40=0,'Return Details'!$D213-('Return Details'!$D213),('Return Details'!$D213))</f>
        <v>0</v>
      </c>
      <c r="AL26" s="18">
        <f>IF('Basic Information'!$G$41=0,'Return Details'!$G213-('Return Details'!$F213),('Return Details'!$G213))</f>
        <v>0</v>
      </c>
      <c r="AM26" s="18">
        <f>IF('Basic Information'!$G$42=0,'Return Details'!$I213-('Return Details'!$H213),('Return Details'!$I213))</f>
        <v>0</v>
      </c>
      <c r="AN26" s="18">
        <f>IF('Basic Information'!$G$43=0,'Return Details'!$K213-('Return Details'!$J213),('Return Details'!$K213))</f>
        <v>0</v>
      </c>
      <c r="AO26" s="18">
        <f>IF('Basic Information'!$G$44=0,'Return Details'!$E240-('Return Details'!$D240),('Return Details'!$E240))</f>
        <v>0</v>
      </c>
      <c r="AP26" s="27">
        <f>IF('Basic Information'!$G$45=0,'Return Details'!$G240-('Return Details'!$F240),('Return Details'!$G240))</f>
        <v>0</v>
      </c>
      <c r="AQ26" s="18">
        <f>IF('Basic Information'!$G$46=0,'Return Details'!$I240-('Return Details'!$H240),('Return Details'!$I240))</f>
        <v>0</v>
      </c>
      <c r="AR26" s="18">
        <f>IF('Basic Information'!$G$47=0,'Return Details'!$K240-('Return Details'!$J240),('Return Details'!$K240))</f>
        <v>0</v>
      </c>
      <c r="AS26" s="18">
        <f>IF('Basic Information'!$G$48=0,'Return Details'!$E267-('Return Details'!$D267),('Return Details'!$E267))</f>
        <v>0</v>
      </c>
      <c r="AT26" s="18">
        <f>IF('Basic Information'!$G$49=0,'Return Details'!$G267-('Return Details'!$F267),('Return Details'!$G267))</f>
        <v>0</v>
      </c>
      <c r="AU26" s="18">
        <f>IF('Basic Information'!$G$50=0,'Return Details'!$I267-('Return Details'!$H267),('Return Details'!$I267))</f>
        <v>0</v>
      </c>
      <c r="AV26" s="18">
        <f>IF('Basic Information'!$G$51=0,'Return Details'!$K267-('Return Details'!$J267),('Return Details'!$K267))</f>
        <v>0</v>
      </c>
      <c r="AW26" s="18">
        <f>IF('Basic Information'!$G$52=0,'Return Details'!$E294-('Return Details'!$D294),('Return Details'!$E294))</f>
        <v>0</v>
      </c>
      <c r="AX26" s="18">
        <f>IF('Basic Information'!$G$53=0,'Return Details'!$G294-('Return Details'!$F294),('Return Details'!$G294))</f>
        <v>0</v>
      </c>
      <c r="AY26" s="18">
        <f>IF('Basic Information'!$G$54=0,'Return Details'!$I294-('Return Details'!$H294),('Return Details'!$I294))</f>
        <v>0</v>
      </c>
      <c r="AZ26" s="18">
        <f>IF('Basic Information'!$G$55=0,'Return Details'!$K294-('Return Details'!$J294),('Return Details'!$K294))</f>
        <v>0</v>
      </c>
      <c r="BA26" s="18">
        <f>IF('Basic Information'!$G$56=0,'Return Details'!$E321-('Return Details'!$D321),('Return Details'!$E321))</f>
        <v>0</v>
      </c>
      <c r="BB26" s="18">
        <f>IF('Basic Information'!$G$57=0,'Return Details'!$G321-('Return Details'!$F321),('Return Details'!$G321))</f>
        <v>0</v>
      </c>
      <c r="BC26" s="18">
        <f>IF('Basic Information'!$G$58=0,'Return Details'!$I321-('Return Details'!$H321),('Return Details'!$I321))</f>
        <v>0</v>
      </c>
      <c r="BD26" s="18">
        <f>IF('Basic Information'!$G$59=0,'Return Details'!$K321-('Return Details'!$J321),('Return Details'!$K321))</f>
        <v>0</v>
      </c>
      <c r="BE26" s="18">
        <f>IF('Basic Information'!$G$60=0,'Return Details'!$E348-('Return Details'!$D348),('Return Details'!$E348))</f>
        <v>0</v>
      </c>
      <c r="BF26" s="18">
        <f>IF('Basic Information'!$G$61=0,'Return Details'!$G348-('Return Details'!$F348),('Return Details'!$G348))</f>
        <v>0</v>
      </c>
      <c r="BG26" s="18">
        <f>IF('Basic Information'!$G$62=0,'Return Details'!$I348-('Return Details'!$H348),('Return Details'!$I348))</f>
        <v>0</v>
      </c>
      <c r="BH26" s="18">
        <f>IF('Basic Information'!$G$63=0,'Return Details'!$K348-('Return Details'!$J348),('Return Details'!$K348))</f>
        <v>0</v>
      </c>
      <c r="BI26" s="18">
        <f>IF('Basic Information'!$G$64=0,'Return Details'!$E375-('Return Details'!$D375),('Return Details'!$E375))</f>
        <v>0</v>
      </c>
      <c r="BJ26" s="18">
        <f>IF('Basic Information'!$G$65=0,'Return Details'!$G375-('Return Details'!$F375),('Return Details'!$G375))</f>
        <v>0</v>
      </c>
      <c r="BK26" s="18">
        <f>IF('Basic Information'!$G$66=0,'Return Details'!$I375-('Return Details'!$H375),('Return Details'!$I375))</f>
        <v>0</v>
      </c>
      <c r="BL26" s="18">
        <f>IF('Basic Information'!$G$67=0,'Return Details'!$K375-('Return Details'!$J375),('Return Details'!$K375))</f>
        <v>0</v>
      </c>
      <c r="BM26" s="18">
        <f>IF('Basic Information'!$G$68=0,'Return Details'!$E402-('Return Details'!$D402),('Return Details'!$E402))</f>
        <v>0</v>
      </c>
      <c r="BN26" s="18">
        <f>IF('Basic Information'!$G$69=0,'Return Details'!$G402-('Return Details'!$F402),('Return Details'!$G402))</f>
        <v>0</v>
      </c>
      <c r="BO26" s="18">
        <f>IF('Basic Information'!$G$70=0,'Return Details'!$I402-('Return Details'!$H402),('Return Details'!$I402))</f>
        <v>0</v>
      </c>
      <c r="BP26" s="18">
        <f>IF('Basic Information'!$G$71=0,'Return Details'!$K402-('Return Details'!$J402),('Return Details'!$K402))</f>
        <v>0</v>
      </c>
      <c r="BQ26" s="5"/>
    </row>
    <row r="27" spans="2:69" ht="20.100000000000001" customHeight="1" x14ac:dyDescent="0.2">
      <c r="B27" s="85">
        <v>14</v>
      </c>
      <c r="C27" s="100" t="s">
        <v>75</v>
      </c>
      <c r="D27" s="115">
        <v>0</v>
      </c>
      <c r="E27" s="5"/>
      <c r="H27" s="116"/>
      <c r="I27" s="19"/>
      <c r="J27" s="19"/>
      <c r="K27" s="19"/>
      <c r="AP27" s="27"/>
      <c r="BQ27" s="5"/>
    </row>
    <row r="28" spans="2:69" ht="20.100000000000001" customHeight="1" x14ac:dyDescent="0.2">
      <c r="B28" s="66">
        <v>15</v>
      </c>
      <c r="C28" s="97" t="s">
        <v>34</v>
      </c>
      <c r="D28" s="111">
        <f t="shared" ref="D28:D32" si="1">SUMIFS(I28:BP28,$I$13:$BP$13,1)</f>
        <v>0</v>
      </c>
      <c r="E28" s="5"/>
      <c r="H28" s="116">
        <v>15</v>
      </c>
      <c r="I28" s="19">
        <f>IF('Basic Information'!$G$12=0,'Return Details'!$E26-('Return Details'!$D26),('Return Details'!$E26))</f>
        <v>0</v>
      </c>
      <c r="J28" s="19">
        <f>IF('Basic Information'!$G$13=0,'Return Details'!$G26-('Return Details'!$F26),('Return Details'!$G26))</f>
        <v>0</v>
      </c>
      <c r="K28" s="19">
        <f>IF('Basic Information'!$G$14=0,'Return Details'!$I26-('Return Details'!$H26),('Return Details'!$I26))</f>
        <v>0</v>
      </c>
      <c r="L28" s="18">
        <f>IF('Basic Information'!$G$15=0,'Return Details'!$K26-('Return Details'!$J26),('Return Details'!$K26))</f>
        <v>0</v>
      </c>
      <c r="M28" s="18">
        <f>IF('Basic Information'!$G$16=0,'Return Details'!$E53-('Return Details'!$D53),('Return Details'!$E53))</f>
        <v>0</v>
      </c>
      <c r="N28" s="18">
        <f>IF('Basic Information'!$G$17=0,'Return Details'!$G53-('Return Details'!$F53),('Return Details'!$G53))</f>
        <v>0</v>
      </c>
      <c r="O28" s="18">
        <f>IF('Basic Information'!$G$18=0,'Return Details'!$I53-('Return Details'!$H53),('Return Details'!$I53))</f>
        <v>0</v>
      </c>
      <c r="P28" s="18">
        <f>IF('Basic Information'!$G$19=0,'Return Details'!$K53-('Return Details'!$J53),('Return Details'!$K53))</f>
        <v>0</v>
      </c>
      <c r="Q28" s="18">
        <f>IF('Basic Information'!$G$20=0,'Return Details'!$E80-('Return Details'!$D80),('Return Details'!$E80))</f>
        <v>0</v>
      </c>
      <c r="R28" s="18">
        <f>IF('Basic Information'!$G$21=0,'Return Details'!$G80-('Return Details'!$F80),('Return Details'!$G80))</f>
        <v>0</v>
      </c>
      <c r="S28" s="18">
        <f>IF('Basic Information'!$G$22=0,'Return Details'!$I80-('Return Details'!$H80),('Return Details'!$I80))</f>
        <v>0</v>
      </c>
      <c r="T28" s="18">
        <f>IF('Basic Information'!$G$23=0,'Return Details'!$K80-('Return Details'!$J80),('Return Details'!$K80))</f>
        <v>0</v>
      </c>
      <c r="U28" s="18">
        <f>IF('Basic Information'!$G$24=0,'Return Details'!$E107-('Return Details'!$D107),('Return Details'!$E107))</f>
        <v>0</v>
      </c>
      <c r="V28" s="18">
        <f>IF('Basic Information'!$G$25=0,'Return Details'!$G107-('Return Details'!$F107),('Return Details'!$G107))</f>
        <v>0</v>
      </c>
      <c r="W28" s="18">
        <f>IF('Basic Information'!$G$26=0,'Return Details'!$I107-('Return Details'!$H107),('Return Details'!$I107))</f>
        <v>0</v>
      </c>
      <c r="X28" s="18">
        <f>IF('Basic Information'!$G$27=0,'Return Details'!$K107-('Return Details'!$J107),('Return Details'!$K107))</f>
        <v>0</v>
      </c>
      <c r="Y28" s="18">
        <f>IF('Basic Information'!$G$28=0,'Return Details'!$E134-('Return Details'!$D134),('Return Details'!$E134))</f>
        <v>0</v>
      </c>
      <c r="Z28" s="18">
        <f>IF('Basic Information'!$G$29=0,'Return Details'!$G134-('Return Details'!$F134),('Return Details'!$G134))</f>
        <v>0</v>
      </c>
      <c r="AA28" s="18">
        <f>IF('Basic Information'!$G$30=0,'Return Details'!$I134-('Return Details'!$H134),('Return Details'!$I134))</f>
        <v>0</v>
      </c>
      <c r="AB28" s="18">
        <f>IF('Basic Information'!$G$31=0,'Return Details'!$K134-('Return Details'!$J134),('Return Details'!$K134))</f>
        <v>0</v>
      </c>
      <c r="AC28" s="18">
        <f>IF('Basic Information'!$G$32=0,'Return Details'!$E161-('Return Details'!$D161),('Return Details'!$E161))</f>
        <v>0</v>
      </c>
      <c r="AD28" s="18">
        <f>IF('Basic Information'!$G$33=0,'Return Details'!$G161-('Return Details'!$F161),('Return Details'!$G161))</f>
        <v>0</v>
      </c>
      <c r="AE28" s="18">
        <f>IF('Basic Information'!$G$34=0,'Return Details'!$I161-('Return Details'!$H161),('Return Details'!$I161))</f>
        <v>0</v>
      </c>
      <c r="AF28" s="18">
        <f>IF('Basic Information'!$G$35=0,'Return Details'!$K161-('Return Details'!$J161),('Return Details'!$K161))</f>
        <v>0</v>
      </c>
      <c r="AG28" s="18">
        <f>IF('Basic Information'!$G$36=0,'Return Details'!$E188-('Return Details'!$D188),('Return Details'!$E188))</f>
        <v>0</v>
      </c>
      <c r="AH28" s="18">
        <f>IF('Basic Information'!$G$37=0,'Return Details'!$G188-('Return Details'!$F188),('Return Details'!$G188))</f>
        <v>0</v>
      </c>
      <c r="AI28" s="18">
        <f>IF('Basic Information'!$G$38=0,'Return Details'!$I188-('Return Details'!$H188),('Return Details'!$I188))</f>
        <v>0</v>
      </c>
      <c r="AJ28" s="18">
        <f>IF('Basic Information'!$G$39=0,'Return Details'!$K188-('Return Details'!$J188),('Return Details'!$K188))</f>
        <v>0</v>
      </c>
      <c r="AK28" s="18">
        <f>IF('Basic Information'!$G$40=0,'Return Details'!$D215-('Return Details'!$D215),('Return Details'!$D215))</f>
        <v>0</v>
      </c>
      <c r="AL28" s="18">
        <f>IF('Basic Information'!$G$41=0,'Return Details'!$G215-('Return Details'!$F215),('Return Details'!$G215))</f>
        <v>0</v>
      </c>
      <c r="AM28" s="18">
        <f>IF('Basic Information'!$G$42=0,'Return Details'!$I215-('Return Details'!$H215),('Return Details'!$I215))</f>
        <v>0</v>
      </c>
      <c r="AN28" s="18">
        <f>IF('Basic Information'!$G$43=0,'Return Details'!$K215-('Return Details'!$J215),('Return Details'!$K215))</f>
        <v>0</v>
      </c>
      <c r="AO28" s="18">
        <f>IF('Basic Information'!$G$44=0,'Return Details'!$E242-('Return Details'!$D242),('Return Details'!$E242))</f>
        <v>0</v>
      </c>
      <c r="AP28" s="27">
        <f>IF('Basic Information'!$G$45=0,'Return Details'!$G242-('Return Details'!$F242),('Return Details'!$G242))</f>
        <v>0</v>
      </c>
      <c r="AQ28" s="18">
        <f>IF('Basic Information'!$G$46=0,'Return Details'!$I242-('Return Details'!$H242),('Return Details'!$I242))</f>
        <v>0</v>
      </c>
      <c r="AR28" s="18">
        <f>IF('Basic Information'!$G$47=0,'Return Details'!$K242-('Return Details'!$J242),('Return Details'!$K242))</f>
        <v>0</v>
      </c>
      <c r="AS28" s="18">
        <f>IF('Basic Information'!$G$48=0,'Return Details'!$E269-('Return Details'!$D269),('Return Details'!$E269))</f>
        <v>0</v>
      </c>
      <c r="AT28" s="18">
        <f>IF('Basic Information'!$G$49=0,'Return Details'!$G269-('Return Details'!$F269),('Return Details'!$G269))</f>
        <v>0</v>
      </c>
      <c r="AU28" s="18">
        <f>IF('Basic Information'!$G$50=0,'Return Details'!$I269-('Return Details'!$H269),('Return Details'!$I269))</f>
        <v>0</v>
      </c>
      <c r="AV28" s="18">
        <f>IF('Basic Information'!$G$51=0,'Return Details'!$K269-('Return Details'!$J269),('Return Details'!$K269))</f>
        <v>0</v>
      </c>
      <c r="AW28" s="18">
        <f>IF('Basic Information'!$G$52=0,'Return Details'!$E296-('Return Details'!$D296),('Return Details'!$E296))</f>
        <v>0</v>
      </c>
      <c r="AX28" s="18">
        <f>IF('Basic Information'!$G$53=0,'Return Details'!$G296-('Return Details'!$F296),('Return Details'!$G296))</f>
        <v>0</v>
      </c>
      <c r="AY28" s="18">
        <f>IF('Basic Information'!$G$54=0,'Return Details'!$I296-('Return Details'!$H296),('Return Details'!$I296))</f>
        <v>0</v>
      </c>
      <c r="AZ28" s="18">
        <f>IF('Basic Information'!$G$55=0,'Return Details'!$K296-('Return Details'!$J296),('Return Details'!$K296))</f>
        <v>0</v>
      </c>
      <c r="BA28" s="18">
        <f>IF('Basic Information'!$G$56=0,'Return Details'!$E323-('Return Details'!$D323),('Return Details'!$E323))</f>
        <v>0</v>
      </c>
      <c r="BB28" s="18">
        <f>IF('Basic Information'!$G$57=0,'Return Details'!$G323-('Return Details'!$F323),('Return Details'!$G323))</f>
        <v>0</v>
      </c>
      <c r="BC28" s="18">
        <f>IF('Basic Information'!$G$58=0,'Return Details'!$I323-('Return Details'!$H323),('Return Details'!$I323))</f>
        <v>0</v>
      </c>
      <c r="BD28" s="18">
        <f>IF('Basic Information'!$G$59=0,'Return Details'!$K323-('Return Details'!$J323),('Return Details'!$K323))</f>
        <v>0</v>
      </c>
      <c r="BE28" s="18">
        <f>IF('Basic Information'!$G$60=0,'Return Details'!$E350-('Return Details'!$D350),('Return Details'!$E350))</f>
        <v>0</v>
      </c>
      <c r="BF28" s="18">
        <f>IF('Basic Information'!$G$61=0,'Return Details'!$G350-('Return Details'!$F350),('Return Details'!$G350))</f>
        <v>0</v>
      </c>
      <c r="BG28" s="18">
        <f>IF('Basic Information'!$G$62=0,'Return Details'!$I350-('Return Details'!$H350),('Return Details'!$I350))</f>
        <v>0</v>
      </c>
      <c r="BH28" s="18">
        <f>IF('Basic Information'!$G$63=0,'Return Details'!$K350-('Return Details'!$J350),('Return Details'!$K350))</f>
        <v>0</v>
      </c>
      <c r="BI28" s="18">
        <f>IF('Basic Information'!$G$64=0,'Return Details'!$E377-('Return Details'!$D377),('Return Details'!$E377))</f>
        <v>0</v>
      </c>
      <c r="BJ28" s="18">
        <f>IF('Basic Information'!$G$65=0,'Return Details'!$G377-('Return Details'!$F377),('Return Details'!$G377))</f>
        <v>0</v>
      </c>
      <c r="BK28" s="18">
        <f>IF('Basic Information'!$G$66=0,'Return Details'!$I377-('Return Details'!$H377),('Return Details'!$I377))</f>
        <v>0</v>
      </c>
      <c r="BL28" s="18">
        <f>IF('Basic Information'!$G$67=0,'Return Details'!$K377-('Return Details'!$J377),('Return Details'!$K377))</f>
        <v>0</v>
      </c>
      <c r="BM28" s="18">
        <f>IF('Basic Information'!$G$68=0,'Return Details'!$E404-('Return Details'!$D404),('Return Details'!$E404))</f>
        <v>0</v>
      </c>
      <c r="BN28" s="18">
        <f>IF('Basic Information'!$G$69=0,'Return Details'!$G404-('Return Details'!$F404),('Return Details'!$G404))</f>
        <v>0</v>
      </c>
      <c r="BO28" s="18">
        <f>IF('Basic Information'!$G$70=0,'Return Details'!$I404-('Return Details'!$H404),('Return Details'!$I404))</f>
        <v>0</v>
      </c>
      <c r="BP28" s="18">
        <f>IF('Basic Information'!$G$71=0,'Return Details'!$K404-('Return Details'!$J404),('Return Details'!$K404))</f>
        <v>0</v>
      </c>
      <c r="BQ28" s="5"/>
    </row>
    <row r="29" spans="2:69" ht="28.5" x14ac:dyDescent="0.2">
      <c r="B29" s="66">
        <v>16</v>
      </c>
      <c r="C29" s="97" t="s">
        <v>76</v>
      </c>
      <c r="D29" s="111">
        <f t="shared" si="1"/>
        <v>0</v>
      </c>
      <c r="E29" s="5"/>
      <c r="H29" s="116">
        <v>16</v>
      </c>
      <c r="I29" s="19">
        <f>IF('Basic Information'!$G$12=0,'Return Details'!$E27-('Return Details'!$D27),('Return Details'!$E27))</f>
        <v>0</v>
      </c>
      <c r="J29" s="19">
        <f>IF('Basic Information'!$G$13=0,'Return Details'!$G27-('Return Details'!$F27),('Return Details'!$G27))</f>
        <v>0</v>
      </c>
      <c r="K29" s="19">
        <f>IF('Basic Information'!$G$14=0,'Return Details'!$I27-('Return Details'!$H27),('Return Details'!$I27))</f>
        <v>0</v>
      </c>
      <c r="L29" s="18">
        <f>IF('Basic Information'!$G$15=0,'Return Details'!$K27-('Return Details'!$J27),('Return Details'!$K27))</f>
        <v>0</v>
      </c>
      <c r="M29" s="18">
        <f>IF('Basic Information'!$G$16=0,'Return Details'!$E54-('Return Details'!$D54),('Return Details'!$E54))</f>
        <v>0</v>
      </c>
      <c r="N29" s="18">
        <f>IF('Basic Information'!$G$17=0,'Return Details'!$G54-('Return Details'!$F54),('Return Details'!$G54))</f>
        <v>0</v>
      </c>
      <c r="O29" s="18">
        <f>IF('Basic Information'!$G$18=0,'Return Details'!$I54-('Return Details'!$H54),('Return Details'!$I54))</f>
        <v>0</v>
      </c>
      <c r="P29" s="18">
        <f>IF('Basic Information'!$G$19=0,'Return Details'!$K54-('Return Details'!$J54),('Return Details'!$K54))</f>
        <v>0</v>
      </c>
      <c r="Q29" s="18">
        <f>IF('Basic Information'!$G$20=0,'Return Details'!$E81-('Return Details'!$D81),('Return Details'!$E81))</f>
        <v>0</v>
      </c>
      <c r="R29" s="18">
        <f>IF('Basic Information'!$G$21=0,'Return Details'!$G81-('Return Details'!$F81),('Return Details'!$G81))</f>
        <v>0</v>
      </c>
      <c r="S29" s="18">
        <f>IF('Basic Information'!$G$22=0,'Return Details'!$I81-('Return Details'!$H81),('Return Details'!$I81))</f>
        <v>0</v>
      </c>
      <c r="T29" s="18">
        <f>IF('Basic Information'!$G$23=0,'Return Details'!$K81-('Return Details'!$J81),('Return Details'!$K81))</f>
        <v>0</v>
      </c>
      <c r="U29" s="18">
        <f>IF('Basic Information'!$G$24=0,'Return Details'!$E108-('Return Details'!$D108),('Return Details'!$E108))</f>
        <v>0</v>
      </c>
      <c r="V29" s="18">
        <f>IF('Basic Information'!$G$25=0,'Return Details'!$G108-('Return Details'!$F108),('Return Details'!$G108))</f>
        <v>0</v>
      </c>
      <c r="W29" s="18">
        <f>IF('Basic Information'!$G$26=0,'Return Details'!$I108-('Return Details'!$H108),('Return Details'!$I108))</f>
        <v>0</v>
      </c>
      <c r="X29" s="18">
        <f>IF('Basic Information'!$G$27=0,'Return Details'!$K108-('Return Details'!$J108),('Return Details'!$K108))</f>
        <v>0</v>
      </c>
      <c r="Y29" s="18">
        <f>IF('Basic Information'!$G$28=0,'Return Details'!$E135-('Return Details'!$D135),('Return Details'!$E135))</f>
        <v>0</v>
      </c>
      <c r="Z29" s="18">
        <f>IF('Basic Information'!$G$29=0,'Return Details'!$G135-('Return Details'!$F135),('Return Details'!$G135))</f>
        <v>0</v>
      </c>
      <c r="AA29" s="18">
        <f>IF('Basic Information'!$G$30=0,'Return Details'!$I135-('Return Details'!$H135),('Return Details'!$I135))</f>
        <v>0</v>
      </c>
      <c r="AB29" s="18">
        <f>IF('Basic Information'!$G$31=0,'Return Details'!$K135-('Return Details'!$J135),('Return Details'!$K135))</f>
        <v>0</v>
      </c>
      <c r="AC29" s="18">
        <f>IF('Basic Information'!$G$32=0,'Return Details'!$E162-('Return Details'!$D162),('Return Details'!$E162))</f>
        <v>0</v>
      </c>
      <c r="AD29" s="18">
        <f>IF('Basic Information'!$G$33=0,'Return Details'!$G162-('Return Details'!$F162),('Return Details'!$G162))</f>
        <v>0</v>
      </c>
      <c r="AE29" s="18">
        <f>IF('Basic Information'!$G$34=0,'Return Details'!$I162-('Return Details'!$H162),('Return Details'!$I162))</f>
        <v>0</v>
      </c>
      <c r="AF29" s="18">
        <f>IF('Basic Information'!$G$35=0,'Return Details'!$K162-('Return Details'!$J162),('Return Details'!$K162))</f>
        <v>0</v>
      </c>
      <c r="AG29" s="18">
        <f>IF('Basic Information'!$G$36=0,'Return Details'!$E189-('Return Details'!$D189),('Return Details'!$E189))</f>
        <v>0</v>
      </c>
      <c r="AH29" s="18">
        <f>IF('Basic Information'!$G$37=0,'Return Details'!$G189-('Return Details'!$F189),('Return Details'!$G189))</f>
        <v>0</v>
      </c>
      <c r="AI29" s="18">
        <f>IF('Basic Information'!$G$38=0,'Return Details'!$I189-('Return Details'!$H189),('Return Details'!$I189))</f>
        <v>0</v>
      </c>
      <c r="AJ29" s="18">
        <f>IF('Basic Information'!$G$39=0,'Return Details'!$K189-('Return Details'!$J189),('Return Details'!$K189))</f>
        <v>0</v>
      </c>
      <c r="AK29" s="18">
        <f>IF('Basic Information'!$G$40=0,'Return Details'!$D216-('Return Details'!$D216),('Return Details'!$D216))</f>
        <v>0</v>
      </c>
      <c r="AL29" s="18">
        <f>IF('Basic Information'!$G$41=0,'Return Details'!$G216-('Return Details'!$F216),('Return Details'!$G216))</f>
        <v>0</v>
      </c>
      <c r="AM29" s="18">
        <f>IF('Basic Information'!$G$42=0,'Return Details'!$I216-('Return Details'!$H216),('Return Details'!$I216))</f>
        <v>0</v>
      </c>
      <c r="AN29" s="18">
        <f>IF('Basic Information'!$G$43=0,'Return Details'!$K216-('Return Details'!$J216),('Return Details'!$K216))</f>
        <v>0</v>
      </c>
      <c r="AO29" s="18">
        <f>IF('Basic Information'!$G$44=0,'Return Details'!$E243-('Return Details'!$D243),('Return Details'!$E243))</f>
        <v>0</v>
      </c>
      <c r="AP29" s="27">
        <f>IF('Basic Information'!$G$45=0,'Return Details'!$G243-('Return Details'!$F243),('Return Details'!$G243))</f>
        <v>0</v>
      </c>
      <c r="AQ29" s="18">
        <f>IF('Basic Information'!$G$46=0,'Return Details'!$I243-('Return Details'!$H243),('Return Details'!$I243))</f>
        <v>0</v>
      </c>
      <c r="AR29" s="18">
        <f>IF('Basic Information'!$G$47=0,'Return Details'!$K243-('Return Details'!$J243),('Return Details'!$K243))</f>
        <v>0</v>
      </c>
      <c r="AS29" s="18">
        <f>IF('Basic Information'!$G$48=0,'Return Details'!$E270-('Return Details'!$D270),('Return Details'!$E270))</f>
        <v>0</v>
      </c>
      <c r="AT29" s="18">
        <f>IF('Basic Information'!$G$49=0,'Return Details'!$G270-('Return Details'!$F270),('Return Details'!$G270))</f>
        <v>0</v>
      </c>
      <c r="AU29" s="18">
        <f>IF('Basic Information'!$G$50=0,'Return Details'!$I270-('Return Details'!$H270),('Return Details'!$I270))</f>
        <v>0</v>
      </c>
      <c r="AV29" s="18">
        <f>IF('Basic Information'!$G$51=0,'Return Details'!$K270-('Return Details'!$J270),('Return Details'!$K270))</f>
        <v>0</v>
      </c>
      <c r="AW29" s="18">
        <f>IF('Basic Information'!$G$52=0,'Return Details'!$E297-('Return Details'!$D297),('Return Details'!$E297))</f>
        <v>0</v>
      </c>
      <c r="AX29" s="18">
        <f>IF('Basic Information'!$G$53=0,'Return Details'!$G297-('Return Details'!$F297),('Return Details'!$G297))</f>
        <v>0</v>
      </c>
      <c r="AY29" s="18">
        <f>IF('Basic Information'!$G$54=0,'Return Details'!$I297-('Return Details'!$H297),('Return Details'!$I297))</f>
        <v>0</v>
      </c>
      <c r="AZ29" s="18">
        <f>IF('Basic Information'!$G$55=0,'Return Details'!$K297-('Return Details'!$J297),('Return Details'!$K297))</f>
        <v>0</v>
      </c>
      <c r="BA29" s="18">
        <f>IF('Basic Information'!$G$56=0,'Return Details'!$E324-('Return Details'!$D324),('Return Details'!$E324))</f>
        <v>0</v>
      </c>
      <c r="BB29" s="18">
        <f>IF('Basic Information'!$G$57=0,'Return Details'!$G324-('Return Details'!$F324),('Return Details'!$G324))</f>
        <v>0</v>
      </c>
      <c r="BC29" s="18">
        <f>IF('Basic Information'!$G$58=0,'Return Details'!$I324-('Return Details'!$H324),('Return Details'!$I324))</f>
        <v>0</v>
      </c>
      <c r="BD29" s="18">
        <f>IF('Basic Information'!$G$59=0,'Return Details'!$K324-('Return Details'!$J324),('Return Details'!$K324))</f>
        <v>0</v>
      </c>
      <c r="BE29" s="18">
        <f>IF('Basic Information'!$G$60=0,'Return Details'!$E351-('Return Details'!$D351),('Return Details'!$E351))</f>
        <v>0</v>
      </c>
      <c r="BF29" s="18">
        <f>IF('Basic Information'!$G$61=0,'Return Details'!$G351-('Return Details'!$F351),('Return Details'!$G351))</f>
        <v>0</v>
      </c>
      <c r="BG29" s="18">
        <f>IF('Basic Information'!$G$62=0,'Return Details'!$I351-('Return Details'!$H351),('Return Details'!$I351))</f>
        <v>0</v>
      </c>
      <c r="BH29" s="18">
        <f>IF('Basic Information'!$G$63=0,'Return Details'!$K351-('Return Details'!$J351),('Return Details'!$K351))</f>
        <v>0</v>
      </c>
      <c r="BI29" s="18">
        <f>IF('Basic Information'!$G$64=0,'Return Details'!$E378-('Return Details'!$D378),('Return Details'!$E378))</f>
        <v>0</v>
      </c>
      <c r="BJ29" s="18">
        <f>IF('Basic Information'!$G$65=0,'Return Details'!$G378-('Return Details'!$F378),('Return Details'!$G378))</f>
        <v>0</v>
      </c>
      <c r="BK29" s="18">
        <f>IF('Basic Information'!$G$66=0,'Return Details'!$I378-('Return Details'!$H378),('Return Details'!$I378))</f>
        <v>0</v>
      </c>
      <c r="BL29" s="18">
        <f>IF('Basic Information'!$G$67=0,'Return Details'!$K378-('Return Details'!$J378),('Return Details'!$K378))</f>
        <v>0</v>
      </c>
      <c r="BM29" s="18">
        <f>IF('Basic Information'!$G$68=0,'Return Details'!$E405-('Return Details'!$D405),('Return Details'!$E405))</f>
        <v>0</v>
      </c>
      <c r="BN29" s="18">
        <f>IF('Basic Information'!$G$69=0,'Return Details'!$G405-('Return Details'!$F405),('Return Details'!$G405))</f>
        <v>0</v>
      </c>
      <c r="BO29" s="18">
        <f>IF('Basic Information'!$G$70=0,'Return Details'!$I405-('Return Details'!$H405),('Return Details'!$I405))</f>
        <v>0</v>
      </c>
      <c r="BP29" s="18">
        <f>IF('Basic Information'!$G$71=0,'Return Details'!$K405-('Return Details'!$J405),('Return Details'!$K405))</f>
        <v>0</v>
      </c>
      <c r="BQ29" s="5"/>
    </row>
    <row r="30" spans="2:69" ht="28.5" x14ac:dyDescent="0.2">
      <c r="B30" s="66">
        <v>17</v>
      </c>
      <c r="C30" s="97" t="s">
        <v>77</v>
      </c>
      <c r="D30" s="111">
        <f t="shared" si="1"/>
        <v>0</v>
      </c>
      <c r="E30" s="5"/>
      <c r="H30" s="116">
        <v>17</v>
      </c>
      <c r="I30" s="19">
        <f>IF('Basic Information'!$G$12=0,'Return Details'!$E28-('Return Details'!$D28),('Return Details'!$E28))</f>
        <v>0</v>
      </c>
      <c r="J30" s="19">
        <f>IF('Basic Information'!$G$13=0,'Return Details'!$G28-('Return Details'!$F28),('Return Details'!$G28))</f>
        <v>0</v>
      </c>
      <c r="K30" s="19">
        <f>IF('Basic Information'!$G$14=0,'Return Details'!$I28-('Return Details'!$H28),('Return Details'!$I28))</f>
        <v>0</v>
      </c>
      <c r="L30" s="18">
        <f>IF('Basic Information'!$G$15=0,'Return Details'!$K28-('Return Details'!$J28),('Return Details'!$K28))</f>
        <v>0</v>
      </c>
      <c r="M30" s="18">
        <f>IF('Basic Information'!$G$16=0,'Return Details'!$E55-('Return Details'!$D55),('Return Details'!$E55))</f>
        <v>0</v>
      </c>
      <c r="N30" s="18">
        <f>IF('Basic Information'!$G$17=0,'Return Details'!$G55-('Return Details'!$F55),('Return Details'!$G55))</f>
        <v>0</v>
      </c>
      <c r="O30" s="18">
        <f>IF('Basic Information'!$G$18=0,'Return Details'!$I55-('Return Details'!$H55),('Return Details'!$I55))</f>
        <v>0</v>
      </c>
      <c r="P30" s="18">
        <f>IF('Basic Information'!$G$19=0,'Return Details'!$K55-('Return Details'!$J55),('Return Details'!$K55))</f>
        <v>0</v>
      </c>
      <c r="Q30" s="18">
        <f>IF('Basic Information'!$G$20=0,'Return Details'!$E82-('Return Details'!$D82),('Return Details'!$E82))</f>
        <v>0</v>
      </c>
      <c r="R30" s="18">
        <f>IF('Basic Information'!$G$21=0,'Return Details'!$G82-('Return Details'!$F82),('Return Details'!$G82))</f>
        <v>0</v>
      </c>
      <c r="S30" s="18">
        <f>IF('Basic Information'!$G$22=0,'Return Details'!$I82-('Return Details'!$H82),('Return Details'!$I82))</f>
        <v>0</v>
      </c>
      <c r="T30" s="18">
        <f>IF('Basic Information'!$G$23=0,'Return Details'!$K82-('Return Details'!$J82),('Return Details'!$K82))</f>
        <v>0</v>
      </c>
      <c r="U30" s="18">
        <f>IF('Basic Information'!$G$24=0,'Return Details'!$E109-('Return Details'!$D109),('Return Details'!$E109))</f>
        <v>0</v>
      </c>
      <c r="V30" s="18">
        <f>IF('Basic Information'!$G$25=0,'Return Details'!$G109-('Return Details'!$F109),('Return Details'!$G109))</f>
        <v>0</v>
      </c>
      <c r="W30" s="18">
        <f>IF('Basic Information'!$G$26=0,'Return Details'!$I109-('Return Details'!$H109),('Return Details'!$I109))</f>
        <v>0</v>
      </c>
      <c r="X30" s="18">
        <f>IF('Basic Information'!$G$27=0,'Return Details'!$K109-('Return Details'!$J109),('Return Details'!$K109))</f>
        <v>0</v>
      </c>
      <c r="Y30" s="18">
        <f>IF('Basic Information'!$G$28=0,'Return Details'!$E136-('Return Details'!$D136),('Return Details'!$E136))</f>
        <v>0</v>
      </c>
      <c r="Z30" s="18">
        <f>IF('Basic Information'!$G$29=0,'Return Details'!$G136-('Return Details'!$F136),('Return Details'!$G136))</f>
        <v>0</v>
      </c>
      <c r="AA30" s="18">
        <f>IF('Basic Information'!$G$30=0,'Return Details'!$I136-('Return Details'!$H136),('Return Details'!$I136))</f>
        <v>0</v>
      </c>
      <c r="AB30" s="18">
        <f>IF('Basic Information'!$G$31=0,'Return Details'!$K136-('Return Details'!$J136),('Return Details'!$K136))</f>
        <v>0</v>
      </c>
      <c r="AC30" s="18">
        <f>IF('Basic Information'!$G$32=0,'Return Details'!$E163-('Return Details'!$D163),('Return Details'!$E163))</f>
        <v>0</v>
      </c>
      <c r="AD30" s="18">
        <f>IF('Basic Information'!$G$33=0,'Return Details'!$G163-('Return Details'!$F163),('Return Details'!$G163))</f>
        <v>0</v>
      </c>
      <c r="AE30" s="18">
        <f>IF('Basic Information'!$G$34=0,'Return Details'!$I163-('Return Details'!$H163),('Return Details'!$I163))</f>
        <v>0</v>
      </c>
      <c r="AF30" s="18">
        <f>IF('Basic Information'!$G$35=0,'Return Details'!$K163-('Return Details'!$J163),('Return Details'!$K163))</f>
        <v>0</v>
      </c>
      <c r="AG30" s="18">
        <f>IF('Basic Information'!$G$36=0,'Return Details'!$E190-('Return Details'!$D190),('Return Details'!$E190))</f>
        <v>0</v>
      </c>
      <c r="AH30" s="18">
        <f>IF('Basic Information'!$G$37=0,'Return Details'!$G190-('Return Details'!$F190),('Return Details'!$G190))</f>
        <v>0</v>
      </c>
      <c r="AI30" s="18">
        <f>IF('Basic Information'!$G$38=0,'Return Details'!$I190-('Return Details'!$H190),('Return Details'!$I190))</f>
        <v>0</v>
      </c>
      <c r="AJ30" s="18">
        <f>IF('Basic Information'!$G$39=0,'Return Details'!$K190-('Return Details'!$J190),('Return Details'!$K190))</f>
        <v>0</v>
      </c>
      <c r="AK30" s="18">
        <f>IF('Basic Information'!$G$40=0,'Return Details'!$D217-('Return Details'!$D217),('Return Details'!$D217))</f>
        <v>0</v>
      </c>
      <c r="AL30" s="18">
        <f>IF('Basic Information'!$G$41=0,'Return Details'!$G217-('Return Details'!$F217),('Return Details'!$G217))</f>
        <v>0</v>
      </c>
      <c r="AM30" s="18">
        <f>IF('Basic Information'!$G$42=0,'Return Details'!$I217-('Return Details'!$H217),('Return Details'!$I217))</f>
        <v>0</v>
      </c>
      <c r="AN30" s="18">
        <f>IF('Basic Information'!$G$43=0,'Return Details'!$K217-('Return Details'!$J217),('Return Details'!$K217))</f>
        <v>0</v>
      </c>
      <c r="AO30" s="18">
        <f>IF('Basic Information'!$G$44=0,'Return Details'!$E244-('Return Details'!$D244),('Return Details'!$E244))</f>
        <v>0</v>
      </c>
      <c r="AP30" s="27">
        <f>IF('Basic Information'!$G$45=0,'Return Details'!$G244-('Return Details'!$F244),('Return Details'!$G244))</f>
        <v>0</v>
      </c>
      <c r="AQ30" s="18">
        <f>IF('Basic Information'!$G$46=0,'Return Details'!$I244-('Return Details'!$H244),('Return Details'!$I244))</f>
        <v>0</v>
      </c>
      <c r="AR30" s="18">
        <f>IF('Basic Information'!$G$47=0,'Return Details'!$K244-('Return Details'!$J244),('Return Details'!$K244))</f>
        <v>0</v>
      </c>
      <c r="AS30" s="18">
        <f>IF('Basic Information'!$G$48=0,'Return Details'!$E271-('Return Details'!$D271),('Return Details'!$E271))</f>
        <v>0</v>
      </c>
      <c r="AT30" s="18">
        <f>IF('Basic Information'!$G$49=0,'Return Details'!$G271-('Return Details'!$F271),('Return Details'!$G271))</f>
        <v>0</v>
      </c>
      <c r="AU30" s="18">
        <f>IF('Basic Information'!$G$50=0,'Return Details'!$I271-('Return Details'!$H271),('Return Details'!$I271))</f>
        <v>0</v>
      </c>
      <c r="AV30" s="18">
        <f>IF('Basic Information'!$G$51=0,'Return Details'!$K271-('Return Details'!$J271),('Return Details'!$K271))</f>
        <v>0</v>
      </c>
      <c r="AW30" s="18">
        <f>IF('Basic Information'!$G$52=0,'Return Details'!$E298-('Return Details'!$D298),('Return Details'!$E298))</f>
        <v>0</v>
      </c>
      <c r="AX30" s="18">
        <f>IF('Basic Information'!$G$53=0,'Return Details'!$G298-('Return Details'!$F298),('Return Details'!$G298))</f>
        <v>0</v>
      </c>
      <c r="AY30" s="18">
        <f>IF('Basic Information'!$G$54=0,'Return Details'!$I298-('Return Details'!$H298),('Return Details'!$I298))</f>
        <v>0</v>
      </c>
      <c r="AZ30" s="18">
        <f>IF('Basic Information'!$G$55=0,'Return Details'!$K298-('Return Details'!$J298),('Return Details'!$K298))</f>
        <v>0</v>
      </c>
      <c r="BA30" s="18">
        <f>IF('Basic Information'!$G$56=0,'Return Details'!$E325-('Return Details'!$D325),('Return Details'!$E325))</f>
        <v>0</v>
      </c>
      <c r="BB30" s="18">
        <f>IF('Basic Information'!$G$57=0,'Return Details'!$G325-('Return Details'!$F325),('Return Details'!$G325))</f>
        <v>0</v>
      </c>
      <c r="BC30" s="18">
        <f>IF('Basic Information'!$G$58=0,'Return Details'!$I325-('Return Details'!$H325),('Return Details'!$I325))</f>
        <v>0</v>
      </c>
      <c r="BD30" s="18">
        <f>IF('Basic Information'!$G$59=0,'Return Details'!$K325-('Return Details'!$J325),('Return Details'!$K325))</f>
        <v>0</v>
      </c>
      <c r="BE30" s="18">
        <f>IF('Basic Information'!$G$60=0,'Return Details'!$E352-('Return Details'!$D352),('Return Details'!$E352))</f>
        <v>0</v>
      </c>
      <c r="BF30" s="18">
        <f>IF('Basic Information'!$G$61=0,'Return Details'!$G352-('Return Details'!$F352),('Return Details'!$G352))</f>
        <v>0</v>
      </c>
      <c r="BG30" s="18">
        <f>IF('Basic Information'!$G$62=0,'Return Details'!$I352-('Return Details'!$H352),('Return Details'!$I352))</f>
        <v>0</v>
      </c>
      <c r="BH30" s="18">
        <f>IF('Basic Information'!$G$63=0,'Return Details'!$K352-('Return Details'!$J352),('Return Details'!$K352))</f>
        <v>0</v>
      </c>
      <c r="BI30" s="18">
        <f>IF('Basic Information'!$G$64=0,'Return Details'!$E379-('Return Details'!$D379),('Return Details'!$E379))</f>
        <v>0</v>
      </c>
      <c r="BJ30" s="18">
        <f>IF('Basic Information'!$G$65=0,'Return Details'!$G379-('Return Details'!$F379),('Return Details'!$G379))</f>
        <v>0</v>
      </c>
      <c r="BK30" s="18">
        <f>IF('Basic Information'!$G$66=0,'Return Details'!$I379-('Return Details'!$H379),('Return Details'!$I379))</f>
        <v>0</v>
      </c>
      <c r="BL30" s="18">
        <f>IF('Basic Information'!$G$67=0,'Return Details'!$K379-('Return Details'!$J379),('Return Details'!$K379))</f>
        <v>0</v>
      </c>
      <c r="BM30" s="18">
        <f>IF('Basic Information'!$G$68=0,'Return Details'!$E406-('Return Details'!$D406),('Return Details'!$E406))</f>
        <v>0</v>
      </c>
      <c r="BN30" s="18">
        <f>IF('Basic Information'!$G$69=0,'Return Details'!$G406-('Return Details'!$F406),('Return Details'!$G406))</f>
        <v>0</v>
      </c>
      <c r="BO30" s="18">
        <f>IF('Basic Information'!$G$70=0,'Return Details'!$I406-('Return Details'!$H406),('Return Details'!$I406))</f>
        <v>0</v>
      </c>
      <c r="BP30" s="18">
        <f>IF('Basic Information'!$G$71=0,'Return Details'!$K406-('Return Details'!$J406),('Return Details'!$K406))</f>
        <v>0</v>
      </c>
      <c r="BQ30" s="5"/>
    </row>
    <row r="31" spans="2:69" ht="28.5" x14ac:dyDescent="0.2">
      <c r="B31" s="66">
        <v>18</v>
      </c>
      <c r="C31" s="97" t="s">
        <v>78</v>
      </c>
      <c r="D31" s="111">
        <f t="shared" si="1"/>
        <v>0</v>
      </c>
      <c r="E31" s="5"/>
      <c r="H31" s="116">
        <v>18</v>
      </c>
      <c r="I31" s="19">
        <f>IF('Basic Information'!$G$12=0,'Return Details'!$E29-('Return Details'!$D29),('Return Details'!$E29))</f>
        <v>0</v>
      </c>
      <c r="J31" s="19">
        <f>IF('Basic Information'!$G$13=0,'Return Details'!$G29-('Return Details'!$F29),('Return Details'!$G29))</f>
        <v>0</v>
      </c>
      <c r="K31" s="19">
        <f>IF('Basic Information'!$G$14=0,'Return Details'!$I29-('Return Details'!$H29),('Return Details'!$I29))</f>
        <v>0</v>
      </c>
      <c r="L31" s="18">
        <f>IF('Basic Information'!$G$15=0,'Return Details'!$K29-('Return Details'!$J29),('Return Details'!$K29))</f>
        <v>0</v>
      </c>
      <c r="M31" s="18">
        <f>IF('Basic Information'!$G$16=0,'Return Details'!$E56-('Return Details'!$D56),('Return Details'!$E56))</f>
        <v>0</v>
      </c>
      <c r="N31" s="18">
        <f>IF('Basic Information'!$G$17=0,'Return Details'!$G56-('Return Details'!$F56),('Return Details'!$G56))</f>
        <v>0</v>
      </c>
      <c r="O31" s="18">
        <f>IF('Basic Information'!$G$18=0,'Return Details'!$I56-('Return Details'!$H56),('Return Details'!$I56))</f>
        <v>0</v>
      </c>
      <c r="P31" s="18">
        <f>IF('Basic Information'!$G$19=0,'Return Details'!$K56-('Return Details'!$J56),('Return Details'!$K56))</f>
        <v>0</v>
      </c>
      <c r="Q31" s="18">
        <f>IF('Basic Information'!$G$20=0,'Return Details'!$E83-('Return Details'!$D83),('Return Details'!$E83))</f>
        <v>0</v>
      </c>
      <c r="R31" s="18">
        <f>IF('Basic Information'!$G$21=0,'Return Details'!$G83-('Return Details'!$F83),('Return Details'!$G83))</f>
        <v>0</v>
      </c>
      <c r="S31" s="18">
        <f>IF('Basic Information'!$G$22=0,'Return Details'!$I83-('Return Details'!$H83),('Return Details'!$I83))</f>
        <v>0</v>
      </c>
      <c r="T31" s="18">
        <f>IF('Basic Information'!$G$23=0,'Return Details'!$K83-('Return Details'!$J83),('Return Details'!$K83))</f>
        <v>0</v>
      </c>
      <c r="U31" s="18">
        <f>IF('Basic Information'!$G$24=0,'Return Details'!$E110-('Return Details'!$D110),('Return Details'!$E110))</f>
        <v>0</v>
      </c>
      <c r="V31" s="18">
        <f>IF('Basic Information'!$G$25=0,'Return Details'!$G110-('Return Details'!$F110),('Return Details'!$G110))</f>
        <v>0</v>
      </c>
      <c r="W31" s="18">
        <f>IF('Basic Information'!$G$26=0,'Return Details'!$I110-('Return Details'!$H110),('Return Details'!$I110))</f>
        <v>0</v>
      </c>
      <c r="X31" s="18">
        <f>IF('Basic Information'!$G$27=0,'Return Details'!$K110-('Return Details'!$J110),('Return Details'!$K110))</f>
        <v>0</v>
      </c>
      <c r="Y31" s="18">
        <f>IF('Basic Information'!$G$28=0,'Return Details'!$E137-('Return Details'!$D137),('Return Details'!$E137))</f>
        <v>0</v>
      </c>
      <c r="Z31" s="18">
        <f>IF('Basic Information'!$G$29=0,'Return Details'!$G137-('Return Details'!$F137),('Return Details'!$G137))</f>
        <v>0</v>
      </c>
      <c r="AA31" s="18">
        <f>IF('Basic Information'!$G$30=0,'Return Details'!$I137-('Return Details'!$H137),('Return Details'!$I137))</f>
        <v>0</v>
      </c>
      <c r="AB31" s="18">
        <f>IF('Basic Information'!$G$31=0,'Return Details'!$K137-('Return Details'!$J137),('Return Details'!$K137))</f>
        <v>0</v>
      </c>
      <c r="AC31" s="18">
        <f>IF('Basic Information'!$G$32=0,'Return Details'!$E164-('Return Details'!$D164),('Return Details'!$E164))</f>
        <v>0</v>
      </c>
      <c r="AD31" s="18">
        <f>IF('Basic Information'!$G$33=0,'Return Details'!$G164-('Return Details'!$F164),('Return Details'!$G164))</f>
        <v>0</v>
      </c>
      <c r="AE31" s="18">
        <f>IF('Basic Information'!$G$34=0,'Return Details'!$I164-('Return Details'!$H164),('Return Details'!$I164))</f>
        <v>0</v>
      </c>
      <c r="AF31" s="18">
        <f>IF('Basic Information'!$G$35=0,'Return Details'!$K164-('Return Details'!$J164),('Return Details'!$K164))</f>
        <v>0</v>
      </c>
      <c r="AG31" s="18">
        <f>IF('Basic Information'!$G$36=0,'Return Details'!$E191-('Return Details'!$D191),('Return Details'!$E191))</f>
        <v>0</v>
      </c>
      <c r="AH31" s="18">
        <f>IF('Basic Information'!$G$37=0,'Return Details'!$G191-('Return Details'!$F191),('Return Details'!$G191))</f>
        <v>0</v>
      </c>
      <c r="AI31" s="18">
        <f>IF('Basic Information'!$G$38=0,'Return Details'!$I191-('Return Details'!$H191),('Return Details'!$I191))</f>
        <v>0</v>
      </c>
      <c r="AJ31" s="18">
        <f>IF('Basic Information'!$G$39=0,'Return Details'!$K191-('Return Details'!$J191),('Return Details'!$K191))</f>
        <v>0</v>
      </c>
      <c r="AK31" s="18">
        <f>IF('Basic Information'!$G$40=0,'Return Details'!$D218-('Return Details'!$D218),('Return Details'!$D218))</f>
        <v>0</v>
      </c>
      <c r="AL31" s="18">
        <f>IF('Basic Information'!$G$41=0,'Return Details'!$G218-('Return Details'!$F218),('Return Details'!$G218))</f>
        <v>0</v>
      </c>
      <c r="AM31" s="18">
        <f>IF('Basic Information'!$G$42=0,'Return Details'!$I218-('Return Details'!$H218),('Return Details'!$I218))</f>
        <v>0</v>
      </c>
      <c r="AN31" s="18">
        <f>IF('Basic Information'!$G$43=0,'Return Details'!$K218-('Return Details'!$J218),('Return Details'!$K218))</f>
        <v>0</v>
      </c>
      <c r="AO31" s="18">
        <f>IF('Basic Information'!$G$44=0,'Return Details'!$E245-('Return Details'!$D245),('Return Details'!$E245))</f>
        <v>0</v>
      </c>
      <c r="AP31" s="27">
        <f>IF('Basic Information'!$G$45=0,'Return Details'!$G245-('Return Details'!$F245),('Return Details'!$G245))</f>
        <v>0</v>
      </c>
      <c r="AQ31" s="18">
        <f>IF('Basic Information'!$G$46=0,'Return Details'!$I245-('Return Details'!$H245),('Return Details'!$I245))</f>
        <v>0</v>
      </c>
      <c r="AR31" s="18">
        <f>IF('Basic Information'!$G$47=0,'Return Details'!$K245-('Return Details'!$J245),('Return Details'!$K245))</f>
        <v>0</v>
      </c>
      <c r="AS31" s="18">
        <f>IF('Basic Information'!$G$48=0,'Return Details'!$E272-('Return Details'!$D272),('Return Details'!$E272))</f>
        <v>0</v>
      </c>
      <c r="AT31" s="18">
        <f>IF('Basic Information'!$G$49=0,'Return Details'!$G272-('Return Details'!$F272),('Return Details'!$G272))</f>
        <v>0</v>
      </c>
      <c r="AU31" s="18">
        <f>IF('Basic Information'!$G$50=0,'Return Details'!$I272-('Return Details'!$H272),('Return Details'!$I272))</f>
        <v>0</v>
      </c>
      <c r="AV31" s="18">
        <f>IF('Basic Information'!$G$51=0,'Return Details'!$K272-('Return Details'!$J272),('Return Details'!$K272))</f>
        <v>0</v>
      </c>
      <c r="AW31" s="18">
        <f>IF('Basic Information'!$G$52=0,'Return Details'!$E299-('Return Details'!$D299),('Return Details'!$E299))</f>
        <v>0</v>
      </c>
      <c r="AX31" s="18">
        <f>IF('Basic Information'!$G$53=0,'Return Details'!$G299-('Return Details'!$F299),('Return Details'!$G299))</f>
        <v>0</v>
      </c>
      <c r="AY31" s="18">
        <f>IF('Basic Information'!$G$54=0,'Return Details'!$I299-('Return Details'!$H299),('Return Details'!$I299))</f>
        <v>0</v>
      </c>
      <c r="AZ31" s="18">
        <f>IF('Basic Information'!$G$55=0,'Return Details'!$K299-('Return Details'!$J299),('Return Details'!$K299))</f>
        <v>0</v>
      </c>
      <c r="BA31" s="18">
        <f>IF('Basic Information'!$G$56=0,'Return Details'!$E326-('Return Details'!$D326),('Return Details'!$E326))</f>
        <v>0</v>
      </c>
      <c r="BB31" s="18">
        <f>IF('Basic Information'!$G$57=0,'Return Details'!$G326-('Return Details'!$F326),('Return Details'!$G326))</f>
        <v>0</v>
      </c>
      <c r="BC31" s="18">
        <f>IF('Basic Information'!$G$58=0,'Return Details'!$I326-('Return Details'!$H326),('Return Details'!$I326))</f>
        <v>0</v>
      </c>
      <c r="BD31" s="18">
        <f>IF('Basic Information'!$G$59=0,'Return Details'!$K326-('Return Details'!$J326),('Return Details'!$K326))</f>
        <v>0</v>
      </c>
      <c r="BE31" s="18">
        <f>IF('Basic Information'!$G$60=0,'Return Details'!$E353-('Return Details'!$D353),('Return Details'!$E353))</f>
        <v>0</v>
      </c>
      <c r="BF31" s="18">
        <f>IF('Basic Information'!$G$61=0,'Return Details'!$G353-('Return Details'!$F353),('Return Details'!$G353))</f>
        <v>0</v>
      </c>
      <c r="BG31" s="18">
        <f>IF('Basic Information'!$G$62=0,'Return Details'!$I353-('Return Details'!$H353),('Return Details'!$I353))</f>
        <v>0</v>
      </c>
      <c r="BH31" s="18">
        <f>IF('Basic Information'!$G$63=0,'Return Details'!$K353-('Return Details'!$J353),('Return Details'!$K353))</f>
        <v>0</v>
      </c>
      <c r="BI31" s="18">
        <f>IF('Basic Information'!$G$64=0,'Return Details'!$E380-('Return Details'!$D380),('Return Details'!$E380))</f>
        <v>0</v>
      </c>
      <c r="BJ31" s="18">
        <f>IF('Basic Information'!$G$65=0,'Return Details'!$G380-('Return Details'!$F380),('Return Details'!$G380))</f>
        <v>0</v>
      </c>
      <c r="BK31" s="18">
        <f>IF('Basic Information'!$G$66=0,'Return Details'!$I380-('Return Details'!$H380),('Return Details'!$I380))</f>
        <v>0</v>
      </c>
      <c r="BL31" s="18">
        <f>IF('Basic Information'!$G$67=0,'Return Details'!$K380-('Return Details'!$J380),('Return Details'!$K380))</f>
        <v>0</v>
      </c>
      <c r="BM31" s="18">
        <f>IF('Basic Information'!$G$68=0,'Return Details'!$E407-('Return Details'!$D407),('Return Details'!$E407))</f>
        <v>0</v>
      </c>
      <c r="BN31" s="18">
        <f>IF('Basic Information'!$G$69=0,'Return Details'!$G407-('Return Details'!$F407),('Return Details'!$G407))</f>
        <v>0</v>
      </c>
      <c r="BO31" s="18">
        <f>IF('Basic Information'!$G$70=0,'Return Details'!$I407-('Return Details'!$H407),('Return Details'!$I407))</f>
        <v>0</v>
      </c>
      <c r="BP31" s="18">
        <f>IF('Basic Information'!$G$71=0,'Return Details'!$K407-('Return Details'!$J407),('Return Details'!$K407))</f>
        <v>0</v>
      </c>
      <c r="BQ31" s="5"/>
    </row>
    <row r="32" spans="2:69" ht="20.100000000000001" customHeight="1" x14ac:dyDescent="0.2">
      <c r="B32" s="66">
        <v>19</v>
      </c>
      <c r="C32" s="97" t="s">
        <v>79</v>
      </c>
      <c r="D32" s="111">
        <f t="shared" si="1"/>
        <v>0</v>
      </c>
      <c r="E32" s="5"/>
      <c r="H32" s="116">
        <v>19</v>
      </c>
      <c r="I32" s="19">
        <f>IF('Basic Information'!$G$12=0,'Return Details'!$E30-('Return Details'!$D30),('Return Details'!$E30))</f>
        <v>0</v>
      </c>
      <c r="J32" s="19">
        <f>IF('Basic Information'!$G$13=0,'Return Details'!$G30-('Return Details'!$F30),('Return Details'!$G30))</f>
        <v>0</v>
      </c>
      <c r="K32" s="19">
        <f>IF('Basic Information'!$G$14=0,'Return Details'!$I30-('Return Details'!$H30),('Return Details'!$I30))</f>
        <v>0</v>
      </c>
      <c r="L32" s="18">
        <f>IF('Basic Information'!$G$15=0,'Return Details'!$K30-('Return Details'!$J30),('Return Details'!$K30))</f>
        <v>0</v>
      </c>
      <c r="M32" s="18">
        <f>IF('Basic Information'!$G$16=0,'Return Details'!$E57-('Return Details'!$D57),('Return Details'!$E57))</f>
        <v>0</v>
      </c>
      <c r="N32" s="18">
        <f>IF('Basic Information'!$G$17=0,'Return Details'!$G57-('Return Details'!$F57),('Return Details'!$G57))</f>
        <v>0</v>
      </c>
      <c r="O32" s="18">
        <f>IF('Basic Information'!$G$18=0,'Return Details'!$I57-('Return Details'!$H57),('Return Details'!$I57))</f>
        <v>0</v>
      </c>
      <c r="P32" s="18">
        <f>IF('Basic Information'!$G$19=0,'Return Details'!$K57-('Return Details'!$J57),('Return Details'!$K57))</f>
        <v>0</v>
      </c>
      <c r="Q32" s="18">
        <f>IF('Basic Information'!$G$20=0,'Return Details'!$E84-('Return Details'!$D84),('Return Details'!$E84))</f>
        <v>0</v>
      </c>
      <c r="R32" s="18">
        <f>IF('Basic Information'!$G$21=0,'Return Details'!$G84-('Return Details'!$F84),('Return Details'!$G84))</f>
        <v>0</v>
      </c>
      <c r="S32" s="18">
        <f>IF('Basic Information'!$G$22=0,'Return Details'!$I84-('Return Details'!$H84),('Return Details'!$I84))</f>
        <v>0</v>
      </c>
      <c r="T32" s="18">
        <f>IF('Basic Information'!$G$23=0,'Return Details'!$K84-('Return Details'!$J84),('Return Details'!$K84))</f>
        <v>0</v>
      </c>
      <c r="U32" s="18">
        <f>IF('Basic Information'!$G$24=0,'Return Details'!$E111-('Return Details'!$D111),('Return Details'!$E111))</f>
        <v>0</v>
      </c>
      <c r="V32" s="18">
        <f>IF('Basic Information'!$G$25=0,'Return Details'!$G111-('Return Details'!$F111),('Return Details'!$G111))</f>
        <v>0</v>
      </c>
      <c r="W32" s="18">
        <f>IF('Basic Information'!$G$26=0,'Return Details'!$I111-('Return Details'!$H111),('Return Details'!$I111))</f>
        <v>0</v>
      </c>
      <c r="X32" s="18">
        <f>IF('Basic Information'!$G$27=0,'Return Details'!$K111-('Return Details'!$J111),('Return Details'!$K111))</f>
        <v>0</v>
      </c>
      <c r="Y32" s="18">
        <f>IF('Basic Information'!$G$28=0,'Return Details'!$E138-('Return Details'!$D138),('Return Details'!$E138))</f>
        <v>0</v>
      </c>
      <c r="Z32" s="18">
        <f>IF('Basic Information'!$G$29=0,'Return Details'!$G138-('Return Details'!$F138),('Return Details'!$G138))</f>
        <v>0</v>
      </c>
      <c r="AA32" s="18">
        <f>IF('Basic Information'!$G$30=0,'Return Details'!$I138-('Return Details'!$H138),('Return Details'!$I138))</f>
        <v>0</v>
      </c>
      <c r="AB32" s="18">
        <f>IF('Basic Information'!$G$31=0,'Return Details'!$K138-('Return Details'!$J138),('Return Details'!$K138))</f>
        <v>0</v>
      </c>
      <c r="AC32" s="18">
        <f>IF('Basic Information'!$G$32=0,'Return Details'!$E165-('Return Details'!$D165),('Return Details'!$E165))</f>
        <v>0</v>
      </c>
      <c r="AD32" s="18">
        <f>IF('Basic Information'!$G$33=0,'Return Details'!$G165-('Return Details'!$F165),('Return Details'!$G165))</f>
        <v>0</v>
      </c>
      <c r="AE32" s="18">
        <f>IF('Basic Information'!$G$34=0,'Return Details'!$I165-('Return Details'!$H165),('Return Details'!$I165))</f>
        <v>0</v>
      </c>
      <c r="AF32" s="18">
        <f>IF('Basic Information'!$G$35=0,'Return Details'!$K165-('Return Details'!$J165),('Return Details'!$K165))</f>
        <v>0</v>
      </c>
      <c r="AG32" s="18">
        <f>IF('Basic Information'!$G$36=0,'Return Details'!$E192-('Return Details'!$D192),('Return Details'!$E192))</f>
        <v>0</v>
      </c>
      <c r="AH32" s="18">
        <f>IF('Basic Information'!$G$37=0,'Return Details'!$G192-('Return Details'!$F192),('Return Details'!$G192))</f>
        <v>0</v>
      </c>
      <c r="AI32" s="18">
        <f>IF('Basic Information'!$G$38=0,'Return Details'!$I192-('Return Details'!$H192),('Return Details'!$I192))</f>
        <v>0</v>
      </c>
      <c r="AJ32" s="18">
        <f>IF('Basic Information'!$G$39=0,'Return Details'!$K192-('Return Details'!$J192),('Return Details'!$K192))</f>
        <v>0</v>
      </c>
      <c r="AK32" s="18">
        <f>IF('Basic Information'!$G$40=0,'Return Details'!$D219-('Return Details'!$D219),('Return Details'!$D219))</f>
        <v>0</v>
      </c>
      <c r="AL32" s="18">
        <f>IF('Basic Information'!$G$41=0,'Return Details'!$G219-('Return Details'!$F219),('Return Details'!$G219))</f>
        <v>0</v>
      </c>
      <c r="AM32" s="18">
        <f>IF('Basic Information'!$G$42=0,'Return Details'!$I219-('Return Details'!$H219),('Return Details'!$I219))</f>
        <v>0</v>
      </c>
      <c r="AN32" s="18">
        <f>IF('Basic Information'!$G$43=0,'Return Details'!$K219-('Return Details'!$J219),('Return Details'!$K219))</f>
        <v>0</v>
      </c>
      <c r="AO32" s="18">
        <f>IF('Basic Information'!$G$44=0,'Return Details'!$E246-('Return Details'!$D246),('Return Details'!$E246))</f>
        <v>0</v>
      </c>
      <c r="AP32" s="27">
        <f>IF('Basic Information'!$G$45=0,'Return Details'!$G246-('Return Details'!$F246),('Return Details'!$G246))</f>
        <v>0</v>
      </c>
      <c r="AQ32" s="18">
        <f>IF('Basic Information'!$G$46=0,'Return Details'!$I246-('Return Details'!$H246),('Return Details'!$I246))</f>
        <v>0</v>
      </c>
      <c r="AR32" s="18">
        <f>IF('Basic Information'!$G$47=0,'Return Details'!$K246-('Return Details'!$J246),('Return Details'!$K246))</f>
        <v>0</v>
      </c>
      <c r="AS32" s="18">
        <f>IF('Basic Information'!$G$48=0,'Return Details'!$E273-('Return Details'!$D273),('Return Details'!$E273))</f>
        <v>0</v>
      </c>
      <c r="AT32" s="18">
        <f>IF('Basic Information'!$G$49=0,'Return Details'!$G273-('Return Details'!$F273),('Return Details'!$G273))</f>
        <v>0</v>
      </c>
      <c r="AU32" s="18">
        <f>IF('Basic Information'!$G$50=0,'Return Details'!$I273-('Return Details'!$H273),('Return Details'!$I273))</f>
        <v>0</v>
      </c>
      <c r="AV32" s="18">
        <f>IF('Basic Information'!$G$51=0,'Return Details'!$K273-('Return Details'!$J273),('Return Details'!$K273))</f>
        <v>0</v>
      </c>
      <c r="AW32" s="18">
        <f>IF('Basic Information'!$G$52=0,'Return Details'!$E300-('Return Details'!$D300),('Return Details'!$E300))</f>
        <v>0</v>
      </c>
      <c r="AX32" s="18">
        <f>IF('Basic Information'!$G$53=0,'Return Details'!$G300-('Return Details'!$F300),('Return Details'!$G300))</f>
        <v>0</v>
      </c>
      <c r="AY32" s="18">
        <f>IF('Basic Information'!$G$54=0,'Return Details'!$I300-('Return Details'!$H300),('Return Details'!$I300))</f>
        <v>0</v>
      </c>
      <c r="AZ32" s="18">
        <f>IF('Basic Information'!$G$55=0,'Return Details'!$K300-('Return Details'!$J300),('Return Details'!$K300))</f>
        <v>0</v>
      </c>
      <c r="BA32" s="18">
        <f>IF('Basic Information'!$G$56=0,'Return Details'!$E327-('Return Details'!$D327),('Return Details'!$E327))</f>
        <v>0</v>
      </c>
      <c r="BB32" s="18">
        <f>IF('Basic Information'!$G$57=0,'Return Details'!$G327-('Return Details'!$F327),('Return Details'!$G327))</f>
        <v>0</v>
      </c>
      <c r="BC32" s="18">
        <f>IF('Basic Information'!$G$58=0,'Return Details'!$I327-('Return Details'!$H327),('Return Details'!$I327))</f>
        <v>0</v>
      </c>
      <c r="BD32" s="18">
        <f>IF('Basic Information'!$G$59=0,'Return Details'!$K327-('Return Details'!$J327),('Return Details'!$K327))</f>
        <v>0</v>
      </c>
      <c r="BE32" s="18">
        <f>IF('Basic Information'!$G$60=0,'Return Details'!$E354-('Return Details'!$D354),('Return Details'!$E354))</f>
        <v>0</v>
      </c>
      <c r="BF32" s="18">
        <f>IF('Basic Information'!$G$61=0,'Return Details'!$G354-('Return Details'!$F354),('Return Details'!$G354))</f>
        <v>0</v>
      </c>
      <c r="BG32" s="18">
        <f>IF('Basic Information'!$G$62=0,'Return Details'!$I354-('Return Details'!$H354),('Return Details'!$I354))</f>
        <v>0</v>
      </c>
      <c r="BH32" s="18">
        <f>IF('Basic Information'!$G$63=0,'Return Details'!$K354-('Return Details'!$J354),('Return Details'!$K354))</f>
        <v>0</v>
      </c>
      <c r="BI32" s="18">
        <f>IF('Basic Information'!$G$64=0,'Return Details'!$E381-('Return Details'!$D381),('Return Details'!$E381))</f>
        <v>0</v>
      </c>
      <c r="BJ32" s="18">
        <f>IF('Basic Information'!$G$65=0,'Return Details'!$G381-('Return Details'!$F381),('Return Details'!$G381))</f>
        <v>0</v>
      </c>
      <c r="BK32" s="18">
        <f>IF('Basic Information'!$G$66=0,'Return Details'!$I381-('Return Details'!$H381),('Return Details'!$I381))</f>
        <v>0</v>
      </c>
      <c r="BL32" s="18">
        <f>IF('Basic Information'!$G$67=0,'Return Details'!$K381-('Return Details'!$J381),('Return Details'!$K381))</f>
        <v>0</v>
      </c>
      <c r="BM32" s="18">
        <f>IF('Basic Information'!$G$68=0,'Return Details'!$E408-('Return Details'!$D408),('Return Details'!$E408))</f>
        <v>0</v>
      </c>
      <c r="BN32" s="18">
        <f>IF('Basic Information'!$G$69=0,'Return Details'!$G408-('Return Details'!$F408),('Return Details'!$G408))</f>
        <v>0</v>
      </c>
      <c r="BO32" s="18">
        <f>IF('Basic Information'!$G$70=0,'Return Details'!$I408-('Return Details'!$H408),('Return Details'!$I408))</f>
        <v>0</v>
      </c>
      <c r="BP32" s="18">
        <f>IF('Basic Information'!$G$71=0,'Return Details'!$K408-('Return Details'!$J408),('Return Details'!$K408))</f>
        <v>0</v>
      </c>
      <c r="BQ32" s="5"/>
    </row>
    <row r="33" spans="2:69" ht="20.100000000000001" customHeight="1" x14ac:dyDescent="0.2">
      <c r="B33" s="89"/>
      <c r="C33" s="201" t="s">
        <v>80</v>
      </c>
      <c r="D33" s="202"/>
      <c r="E33" s="5"/>
      <c r="H33" s="116"/>
      <c r="I33" s="19">
        <f>IF('Basic Information'!$G$12=0,'Return Details'!$E31-('Return Details'!$D31),('Return Details'!$E31))</f>
        <v>0</v>
      </c>
      <c r="J33" s="19">
        <f>IF('Basic Information'!$G$13=0,'Return Details'!$G31-('Return Details'!$F31),('Return Details'!$G31))</f>
        <v>0</v>
      </c>
      <c r="K33" s="19">
        <f>IF('Basic Information'!$G$14=0,'Return Details'!$I31-('Return Details'!$H31),('Return Details'!$I31))</f>
        <v>0</v>
      </c>
      <c r="L33" s="18">
        <f>IF('Basic Information'!$G$15=0,'Return Details'!$K31-('Return Details'!$J31),('Return Details'!$K31))</f>
        <v>0</v>
      </c>
      <c r="M33" s="18">
        <f>IF('Basic Information'!$G$16=0,'Return Details'!$E58-('Return Details'!$D58),('Return Details'!$E58))</f>
        <v>0</v>
      </c>
      <c r="N33" s="18">
        <f>IF('Basic Information'!$G$17=0,'Return Details'!$G58-('Return Details'!$F58),('Return Details'!$G58))</f>
        <v>0</v>
      </c>
      <c r="O33" s="18">
        <f>IF('Basic Information'!$G$18=0,'Return Details'!$I58-('Return Details'!$H58),('Return Details'!$I58))</f>
        <v>0</v>
      </c>
      <c r="P33" s="18">
        <f>IF('Basic Information'!$G$19=0,'Return Details'!$K58-('Return Details'!$J58),('Return Details'!$K58))</f>
        <v>0</v>
      </c>
      <c r="Q33" s="18">
        <f>IF('Basic Information'!$G$20=0,'Return Details'!$E85-('Return Details'!$D85),('Return Details'!$E85))</f>
        <v>0</v>
      </c>
      <c r="R33" s="18">
        <f>IF('Basic Information'!$G$21=0,'Return Details'!$G85-('Return Details'!$F85),('Return Details'!$G85))</f>
        <v>0</v>
      </c>
      <c r="S33" s="18">
        <f>IF('Basic Information'!$G$22=0,'Return Details'!$I85-('Return Details'!$H85),('Return Details'!$I85))</f>
        <v>0</v>
      </c>
      <c r="T33" s="18">
        <f>IF('Basic Information'!$G$23=0,'Return Details'!$K85-('Return Details'!$J85),('Return Details'!$K85))</f>
        <v>0</v>
      </c>
      <c r="U33" s="18">
        <f>IF('Basic Information'!$G$24=0,'Return Details'!$E112-('Return Details'!$D112),('Return Details'!$E112))</f>
        <v>0</v>
      </c>
      <c r="V33" s="18">
        <f>IF('Basic Information'!$G$25=0,'Return Details'!$G112-('Return Details'!$F112),('Return Details'!$G112))</f>
        <v>0</v>
      </c>
      <c r="W33" s="18">
        <f>IF('Basic Information'!$G$26=0,'Return Details'!$I112-('Return Details'!$H112),('Return Details'!$I112))</f>
        <v>0</v>
      </c>
      <c r="X33" s="18">
        <f>IF('Basic Information'!$G$27=0,'Return Details'!$K112-('Return Details'!$J112),('Return Details'!$K112))</f>
        <v>0</v>
      </c>
      <c r="Y33" s="18">
        <f>IF('Basic Information'!$G$28=0,'Return Details'!$E139-('Return Details'!$D139),('Return Details'!$E139))</f>
        <v>0</v>
      </c>
      <c r="Z33" s="18">
        <f>IF('Basic Information'!$G$29=0,'Return Details'!$G139-('Return Details'!$F139),('Return Details'!$G139))</f>
        <v>0</v>
      </c>
      <c r="AA33" s="18">
        <f>IF('Basic Information'!$G$30=0,'Return Details'!$I139-('Return Details'!$H139),('Return Details'!$I139))</f>
        <v>0</v>
      </c>
      <c r="AB33" s="18">
        <f>IF('Basic Information'!$G$31=0,'Return Details'!$K139-('Return Details'!$J139),('Return Details'!$K139))</f>
        <v>0</v>
      </c>
      <c r="AC33" s="18">
        <f>IF('Basic Information'!$G$32=0,'Return Details'!$E166-('Return Details'!$D166),('Return Details'!$E166))</f>
        <v>0</v>
      </c>
      <c r="AD33" s="18">
        <f>IF('Basic Information'!$G$33=0,'Return Details'!$G166-('Return Details'!$F166),('Return Details'!$G166))</f>
        <v>0</v>
      </c>
      <c r="AE33" s="18">
        <f>IF('Basic Information'!$G$34=0,'Return Details'!$I166-('Return Details'!$H166),('Return Details'!$I166))</f>
        <v>0</v>
      </c>
      <c r="AF33" s="18">
        <f>IF('Basic Information'!$G$35=0,'Return Details'!$K166-('Return Details'!$J166),('Return Details'!$K166))</f>
        <v>0</v>
      </c>
      <c r="AG33" s="18">
        <f>IF('Basic Information'!$G$36=0,'Return Details'!$E193-('Return Details'!$D193),('Return Details'!$E193))</f>
        <v>0</v>
      </c>
      <c r="AH33" s="18">
        <f>IF('Basic Information'!$G$37=0,'Return Details'!$G193-('Return Details'!$F193),('Return Details'!$G193))</f>
        <v>0</v>
      </c>
      <c r="AI33" s="18">
        <f>IF('Basic Information'!$G$38=0,'Return Details'!$I193-('Return Details'!$H193),('Return Details'!$I193))</f>
        <v>0</v>
      </c>
      <c r="AJ33" s="18">
        <f>IF('Basic Information'!$G$39=0,'Return Details'!$K193-('Return Details'!$J193),('Return Details'!$K193))</f>
        <v>0</v>
      </c>
      <c r="AK33" s="18">
        <f>IF('Basic Information'!$G$40=0,'Return Details'!$E220-('Return Details'!$D220),('Return Details'!$E220))</f>
        <v>0</v>
      </c>
      <c r="AL33" s="18">
        <f>IF('Basic Information'!$G$41=0,'Return Details'!$G220-('Return Details'!$F220),('Return Details'!$G220))</f>
        <v>0</v>
      </c>
      <c r="AM33" s="18">
        <f>IF('Basic Information'!$G$42=0,'Return Details'!$I220-('Return Details'!$H220),('Return Details'!$I220))</f>
        <v>0</v>
      </c>
      <c r="AN33" s="18">
        <f>IF('Basic Information'!$G$43=0,'Return Details'!$K220-('Return Details'!$J220),('Return Details'!$K220))</f>
        <v>0</v>
      </c>
      <c r="AO33" s="18">
        <f>IF('Basic Information'!$G$44=0,'Return Details'!$E247-('Return Details'!$D247),('Return Details'!$E247))</f>
        <v>0</v>
      </c>
      <c r="AP33" s="27">
        <f>IF('Basic Information'!$G$45=0,'Return Details'!$G247-('Return Details'!$F247),('Return Details'!$G247))</f>
        <v>0</v>
      </c>
      <c r="AQ33" s="18">
        <f>IF('Basic Information'!$G$46=0,'Return Details'!$I247-('Return Details'!$H247),('Return Details'!$I247))</f>
        <v>0</v>
      </c>
      <c r="AR33" s="18">
        <f>IF('Basic Information'!$G$47=0,'Return Details'!$K247-('Return Details'!$J247),('Return Details'!$K247))</f>
        <v>0</v>
      </c>
      <c r="AS33" s="18">
        <f>IF('Basic Information'!$G$48=0,'Return Details'!$E274-('Return Details'!$D274),('Return Details'!$E274))</f>
        <v>0</v>
      </c>
      <c r="AT33" s="18">
        <f>IF('Basic Information'!$G$49=0,'Return Details'!$G274-('Return Details'!$F274),('Return Details'!$G274))</f>
        <v>0</v>
      </c>
      <c r="AU33" s="18">
        <f>IF('Basic Information'!$G$50=0,'Return Details'!$I274-('Return Details'!$H274),('Return Details'!$I274))</f>
        <v>0</v>
      </c>
      <c r="AV33" s="18">
        <f>IF('Basic Information'!$G$51=0,'Return Details'!$K274-('Return Details'!$J274),('Return Details'!$K274))</f>
        <v>0</v>
      </c>
      <c r="AW33" s="18">
        <f>IF('Basic Information'!$G$52=0,'Return Details'!$E301-('Return Details'!$D301),('Return Details'!$E301))</f>
        <v>0</v>
      </c>
      <c r="AX33" s="18">
        <f>IF('Basic Information'!$G$53=0,'Return Details'!$G301-('Return Details'!$F301),('Return Details'!$G301))</f>
        <v>0</v>
      </c>
      <c r="AY33" s="18">
        <f>IF('Basic Information'!$G$54=0,'Return Details'!$I301-('Return Details'!$H301),('Return Details'!$I301))</f>
        <v>0</v>
      </c>
      <c r="AZ33" s="18">
        <f>IF('Basic Information'!$G$55=0,'Return Details'!$K301-('Return Details'!$J301),('Return Details'!$K301))</f>
        <v>0</v>
      </c>
      <c r="BA33" s="18">
        <f>IF('Basic Information'!$G$56=0,'Return Details'!$E328-('Return Details'!$D328),('Return Details'!$E328))</f>
        <v>0</v>
      </c>
      <c r="BB33" s="18">
        <f>IF('Basic Information'!$G$57=0,'Return Details'!$G328-('Return Details'!$F328),('Return Details'!$G328))</f>
        <v>0</v>
      </c>
      <c r="BC33" s="18">
        <f>IF('Basic Information'!$G$58=0,'Return Details'!$I328-('Return Details'!$H328),('Return Details'!$I328))</f>
        <v>0</v>
      </c>
      <c r="BD33" s="18">
        <f>IF('Basic Information'!$G$59=0,'Return Details'!$K328-('Return Details'!$J328),('Return Details'!$K328))</f>
        <v>0</v>
      </c>
      <c r="BE33" s="18">
        <f>IF('Basic Information'!$G$60=0,'Return Details'!$E355-('Return Details'!$D355),('Return Details'!$E355))</f>
        <v>0</v>
      </c>
      <c r="BF33" s="18">
        <f>IF('Basic Information'!$G$61=0,'Return Details'!$G355-('Return Details'!$F355),('Return Details'!$G355))</f>
        <v>0</v>
      </c>
      <c r="BG33" s="18">
        <f>IF('Basic Information'!$G$62=0,'Return Details'!$I355-('Return Details'!$H355),('Return Details'!$I355))</f>
        <v>0</v>
      </c>
      <c r="BH33" s="18">
        <f>IF('Basic Information'!$G$63=0,'Return Details'!$K355-('Return Details'!$J355),('Return Details'!$K355))</f>
        <v>0</v>
      </c>
      <c r="BI33" s="18">
        <f>IF('Basic Information'!$G$64=0,'Return Details'!$E382-('Return Details'!$D382),('Return Details'!$E382))</f>
        <v>0</v>
      </c>
      <c r="BJ33" s="18">
        <f>IF('Basic Information'!$G$65=0,'Return Details'!$G382-('Return Details'!$F382),('Return Details'!$G382))</f>
        <v>0</v>
      </c>
      <c r="BK33" s="18">
        <f>IF('Basic Information'!$G$66=0,'Return Details'!$I382-('Return Details'!$H382),('Return Details'!$I382))</f>
        <v>0</v>
      </c>
      <c r="BL33" s="18">
        <f>IF('Basic Information'!$G$67=0,'Return Details'!$K382-('Return Details'!$J382),('Return Details'!$K382))</f>
        <v>0</v>
      </c>
      <c r="BM33" s="18">
        <f>IF('Basic Information'!$G$68=0,'Return Details'!$E409-('Return Details'!$D409),('Return Details'!$E409))</f>
        <v>0</v>
      </c>
      <c r="BN33" s="18">
        <f>IF('Basic Information'!$G$69=0,'Return Details'!$G409-('Return Details'!$F409),('Return Details'!$G409))</f>
        <v>0</v>
      </c>
      <c r="BO33" s="18">
        <f>IF('Basic Information'!$G$70=0,'Return Details'!$I409-('Return Details'!$H409),('Return Details'!$I409))</f>
        <v>0</v>
      </c>
      <c r="BP33" s="18">
        <f>IF('Basic Information'!$G$71=0,'Return Details'!$K409-('Return Details'!$J409),('Return Details'!$K409))</f>
        <v>0</v>
      </c>
      <c r="BQ33" s="5"/>
    </row>
    <row r="34" spans="2:69" ht="20.100000000000001" customHeight="1" x14ac:dyDescent="0.2">
      <c r="B34" s="89">
        <v>20</v>
      </c>
      <c r="C34" s="125" t="s">
        <v>81</v>
      </c>
      <c r="D34" s="126">
        <f>SUMIFS(I34:BP34,$I$13:$BP$13,1)</f>
        <v>0</v>
      </c>
      <c r="E34" s="5"/>
      <c r="H34" s="116">
        <v>20</v>
      </c>
      <c r="I34" s="19">
        <f>IF('Basic Information'!$G$12=0,'Return Details'!$E32-('Return Details'!$D32),('Return Details'!$E32))</f>
        <v>0</v>
      </c>
      <c r="J34" s="19">
        <f>IF('Basic Information'!$G$13=0,'Return Details'!$G32-('Return Details'!$F32),('Return Details'!$G32))</f>
        <v>0</v>
      </c>
      <c r="K34" s="19">
        <f>IF('Basic Information'!$G$14=0,'Return Details'!$I32-('Return Details'!$H32),('Return Details'!$I32))</f>
        <v>0</v>
      </c>
      <c r="L34" s="18">
        <f>IF('Basic Information'!$G$15=0,'Return Details'!$K32-('Return Details'!$J32),('Return Details'!$K32))</f>
        <v>0</v>
      </c>
      <c r="M34" s="18">
        <f>IF('Basic Information'!$G$16=0,'Return Details'!$E59-('Return Details'!$D59),('Return Details'!$E59))</f>
        <v>0</v>
      </c>
      <c r="N34" s="18">
        <f>IF('Basic Information'!$G$17=0,'Return Details'!$G59-('Return Details'!$F59),('Return Details'!$G59))</f>
        <v>0</v>
      </c>
      <c r="O34" s="18">
        <f>IF('Basic Information'!$G$18=0,'Return Details'!$I59-('Return Details'!$H59),('Return Details'!$I59))</f>
        <v>0</v>
      </c>
      <c r="P34" s="18">
        <f>IF('Basic Information'!$G$19=0,'Return Details'!$K59-('Return Details'!$J59),('Return Details'!$K59))</f>
        <v>0</v>
      </c>
      <c r="Q34" s="18">
        <f>IF('Basic Information'!$G$20=0,'Return Details'!$E86-('Return Details'!$D86),('Return Details'!$E86))</f>
        <v>0</v>
      </c>
      <c r="R34" s="18">
        <f>IF('Basic Information'!$G$21=0,'Return Details'!$G86-('Return Details'!$F86),('Return Details'!$G86))</f>
        <v>0</v>
      </c>
      <c r="S34" s="18">
        <f>IF('Basic Information'!$G$22=0,'Return Details'!$I86-('Return Details'!$H86),('Return Details'!$I86))</f>
        <v>0</v>
      </c>
      <c r="T34" s="18">
        <f>IF('Basic Information'!$G$23=0,'Return Details'!$K86-('Return Details'!$J86),('Return Details'!$K86))</f>
        <v>0</v>
      </c>
      <c r="U34" s="18">
        <f>IF('Basic Information'!$G$24=0,'Return Details'!$E113-('Return Details'!$D113),('Return Details'!$E113))</f>
        <v>0</v>
      </c>
      <c r="V34" s="18">
        <f>IF('Basic Information'!$G$25=0,'Return Details'!$G113-('Return Details'!$F113),('Return Details'!$G113))</f>
        <v>0</v>
      </c>
      <c r="W34" s="18">
        <f>IF('Basic Information'!$G$26=0,'Return Details'!$I113-('Return Details'!$H113),('Return Details'!$I113))</f>
        <v>0</v>
      </c>
      <c r="X34" s="18">
        <f>IF('Basic Information'!$G$27=0,'Return Details'!$K113-('Return Details'!$J113),('Return Details'!$K113))</f>
        <v>0</v>
      </c>
      <c r="Y34" s="18">
        <f>IF('Basic Information'!$G$28=0,'Return Details'!$E140-('Return Details'!$D140),('Return Details'!$E140))</f>
        <v>0</v>
      </c>
      <c r="Z34" s="18">
        <f>IF('Basic Information'!$G$29=0,'Return Details'!$G140-('Return Details'!$F140),('Return Details'!$G140))</f>
        <v>0</v>
      </c>
      <c r="AA34" s="18">
        <f>IF('Basic Information'!$G$30=0,'Return Details'!$I140-('Return Details'!$H140),('Return Details'!$I140))</f>
        <v>0</v>
      </c>
      <c r="AB34" s="18">
        <f>IF('Basic Information'!$G$31=0,'Return Details'!$K140-('Return Details'!$J140),('Return Details'!$K140))</f>
        <v>0</v>
      </c>
      <c r="AC34" s="18">
        <f>IF('Basic Information'!$G$32=0,'Return Details'!$E167-('Return Details'!$D167),('Return Details'!$E167))</f>
        <v>0</v>
      </c>
      <c r="AD34" s="18">
        <f>IF('Basic Information'!$G$33=0,'Return Details'!$G167-('Return Details'!$F167),('Return Details'!$G167))</f>
        <v>0</v>
      </c>
      <c r="AE34" s="18">
        <f>IF('Basic Information'!$G$34=0,'Return Details'!$I167-('Return Details'!$H167),('Return Details'!$I167))</f>
        <v>0</v>
      </c>
      <c r="AF34" s="18">
        <f>IF('Basic Information'!$G$35=0,'Return Details'!$K167-('Return Details'!$J167),('Return Details'!$K167))</f>
        <v>0</v>
      </c>
      <c r="AG34" s="18">
        <f>IF('Basic Information'!$G$36=0,'Return Details'!$E194-('Return Details'!$D194),('Return Details'!$E194))</f>
        <v>0</v>
      </c>
      <c r="AH34" s="18">
        <f>IF('Basic Information'!$G$37=0,'Return Details'!$G194-('Return Details'!$F194),('Return Details'!$G194))</f>
        <v>0</v>
      </c>
      <c r="AI34" s="18">
        <f>IF('Basic Information'!$G$38=0,'Return Details'!$I194-('Return Details'!$H194),('Return Details'!$I194))</f>
        <v>0</v>
      </c>
      <c r="AJ34" s="18">
        <f>IF('Basic Information'!$G$39=0,'Return Details'!$K194-('Return Details'!$J194),('Return Details'!$K194))</f>
        <v>0</v>
      </c>
      <c r="AK34" s="18">
        <f>IF('Basic Information'!$G$40=0,'Return Details'!$E221-('Return Details'!$D221),('Return Details'!$E221))</f>
        <v>0</v>
      </c>
      <c r="AL34" s="18">
        <f>IF('Basic Information'!$G$41=0,'Return Details'!$G221-('Return Details'!$F221),('Return Details'!$G221))</f>
        <v>0</v>
      </c>
      <c r="AM34" s="18">
        <f>IF('Basic Information'!$G$42=0,'Return Details'!$I221-('Return Details'!$H221),('Return Details'!$I221))</f>
        <v>0</v>
      </c>
      <c r="AN34" s="18">
        <f>IF('Basic Information'!$G$43=0,'Return Details'!$K221-('Return Details'!$J221),('Return Details'!$K221))</f>
        <v>0</v>
      </c>
      <c r="AO34" s="18">
        <f>IF('Basic Information'!$G$44=0,'Return Details'!$E248-('Return Details'!$D248),('Return Details'!$E248))</f>
        <v>0</v>
      </c>
      <c r="AP34" s="27">
        <f>IF('Basic Information'!$G$45=0,'Return Details'!$G248-('Return Details'!$F248),('Return Details'!$G248))</f>
        <v>0</v>
      </c>
      <c r="AQ34" s="18">
        <f>IF('Basic Information'!$G$46=0,'Return Details'!$I248-('Return Details'!$H248),('Return Details'!$I248))</f>
        <v>0</v>
      </c>
      <c r="AR34" s="18">
        <f>IF('Basic Information'!$G$47=0,'Return Details'!$K248-('Return Details'!$J248),('Return Details'!$K248))</f>
        <v>0</v>
      </c>
      <c r="AS34" s="18">
        <f>IF('Basic Information'!$G$48=0,'Return Details'!$E275-('Return Details'!$D275),('Return Details'!$E275))</f>
        <v>0</v>
      </c>
      <c r="AT34" s="18">
        <f>IF('Basic Information'!$G$49=0,'Return Details'!$G275-('Return Details'!$F275),('Return Details'!$G275))</f>
        <v>0</v>
      </c>
      <c r="AU34" s="18">
        <f>IF('Basic Information'!$G$50=0,'Return Details'!$I275-('Return Details'!$H275),('Return Details'!$I275))</f>
        <v>0</v>
      </c>
      <c r="AV34" s="18">
        <f>IF('Basic Information'!$G$51=0,'Return Details'!$K275-('Return Details'!$J275),('Return Details'!$K275))</f>
        <v>0</v>
      </c>
      <c r="AW34" s="18">
        <f>IF('Basic Information'!$G$52=0,'Return Details'!$E302-('Return Details'!$D302),('Return Details'!$E302))</f>
        <v>0</v>
      </c>
      <c r="AX34" s="18">
        <f>IF('Basic Information'!$G$53=0,'Return Details'!$G302-('Return Details'!$F302),('Return Details'!$G302))</f>
        <v>0</v>
      </c>
      <c r="AY34" s="18">
        <f>IF('Basic Information'!$G$54=0,'Return Details'!$I302-('Return Details'!$H302),('Return Details'!$I302))</f>
        <v>0</v>
      </c>
      <c r="AZ34" s="18">
        <f>IF('Basic Information'!$G$55=0,'Return Details'!$K302-('Return Details'!$J302),('Return Details'!$K302))</f>
        <v>0</v>
      </c>
      <c r="BA34" s="18">
        <f>IF('Basic Information'!$G$56=0,'Return Details'!$E329-('Return Details'!$D329),('Return Details'!$E329))</f>
        <v>0</v>
      </c>
      <c r="BB34" s="18">
        <f>IF('Basic Information'!$G$57=0,'Return Details'!$G329-('Return Details'!$F329),('Return Details'!$G329))</f>
        <v>0</v>
      </c>
      <c r="BC34" s="18">
        <f>IF('Basic Information'!$G$58=0,'Return Details'!$I329-('Return Details'!$H329),('Return Details'!$I329))</f>
        <v>0</v>
      </c>
      <c r="BD34" s="18">
        <f>IF('Basic Information'!$G$59=0,'Return Details'!$K329-('Return Details'!$J329),('Return Details'!$K329))</f>
        <v>0</v>
      </c>
      <c r="BE34" s="18">
        <f>IF('Basic Information'!$G$60=0,'Return Details'!$E356-('Return Details'!$D356),('Return Details'!$E356))</f>
        <v>0</v>
      </c>
      <c r="BF34" s="18">
        <f>IF('Basic Information'!$G$61=0,'Return Details'!$G356-('Return Details'!$F356),('Return Details'!$G356))</f>
        <v>0</v>
      </c>
      <c r="BG34" s="18">
        <f>IF('Basic Information'!$G$62=0,'Return Details'!$I356-('Return Details'!$H356),('Return Details'!$I356))</f>
        <v>0</v>
      </c>
      <c r="BH34" s="18">
        <f>IF('Basic Information'!$G$63=0,'Return Details'!$K356-('Return Details'!$J356),('Return Details'!$K356))</f>
        <v>0</v>
      </c>
      <c r="BI34" s="18">
        <f>IF('Basic Information'!$G$64=0,'Return Details'!$E383-('Return Details'!$D383),('Return Details'!$E383))</f>
        <v>0</v>
      </c>
      <c r="BJ34" s="18">
        <f>IF('Basic Information'!$G$65=0,'Return Details'!$G383-('Return Details'!$F383),('Return Details'!$G383))</f>
        <v>0</v>
      </c>
      <c r="BK34" s="18">
        <f>IF('Basic Information'!$G$66=0,'Return Details'!$I383-('Return Details'!$H383),('Return Details'!$I383))</f>
        <v>0</v>
      </c>
      <c r="BL34" s="18">
        <f>IF('Basic Information'!$G$67=0,'Return Details'!$K383-('Return Details'!$J383),('Return Details'!$K383))</f>
        <v>0</v>
      </c>
      <c r="BM34" s="18">
        <f>IF('Basic Information'!$G$68=0,'Return Details'!$E410-('Return Details'!$D410),('Return Details'!$E410))</f>
        <v>0</v>
      </c>
      <c r="BN34" s="18">
        <f>IF('Basic Information'!$G$69=0,'Return Details'!$G410-('Return Details'!$F410),('Return Details'!$G410))</f>
        <v>0</v>
      </c>
      <c r="BO34" s="18">
        <f>IF('Basic Information'!$G$70=0,'Return Details'!$I410-('Return Details'!$H410),('Return Details'!$I410))</f>
        <v>0</v>
      </c>
      <c r="BP34" s="18">
        <f>IF('Basic Information'!$G$71=0,'Return Details'!$K410-('Return Details'!$J410),('Return Details'!$K410))</f>
        <v>0</v>
      </c>
      <c r="BQ34" s="5"/>
    </row>
    <row r="35" spans="2:69" ht="28.5" x14ac:dyDescent="0.2">
      <c r="B35" s="89">
        <v>21</v>
      </c>
      <c r="C35" s="127" t="s">
        <v>82</v>
      </c>
      <c r="D35" s="126">
        <f>SUMIFS(I35:BP35,$I$13:$BP$13,1)</f>
        <v>0</v>
      </c>
      <c r="E35" s="5"/>
      <c r="H35" s="116">
        <v>21</v>
      </c>
      <c r="I35" s="18">
        <f>IF('Basic Information'!$G$12=0,0,('Return Details'!$D32))</f>
        <v>0</v>
      </c>
      <c r="J35" s="18">
        <f>IF('Basic Information'!$G$13=0,0,('Return Details'!$F32))</f>
        <v>0</v>
      </c>
      <c r="K35" s="18">
        <f>IF('Basic Information'!$G$14=0,0,('Return Details'!$H32))</f>
        <v>0</v>
      </c>
      <c r="L35" s="18">
        <f>IF('Basic Information'!$G$15=0,0,('Return Details'!$J32))</f>
        <v>0</v>
      </c>
      <c r="M35" s="18">
        <f>IF('Basic Information'!$G$16=0,0,('Return Details'!$D59))</f>
        <v>0</v>
      </c>
      <c r="N35" s="18">
        <f>IF('Basic Information'!$G$17=0,0,('Return Details'!$F59))</f>
        <v>0</v>
      </c>
      <c r="O35" s="18">
        <f>IF('Basic Information'!$G$18=0,0,('Return Details'!$H59))</f>
        <v>0</v>
      </c>
      <c r="P35" s="18">
        <f>IF('Basic Information'!$G$19=0,0,('Return Details'!$J59))</f>
        <v>0</v>
      </c>
      <c r="Q35" s="18">
        <f>IF('Basic Information'!$G$20=0,0,('Return Details'!$D86))</f>
        <v>0</v>
      </c>
      <c r="R35" s="18">
        <f>IF('Basic Information'!$G$21=0,0,('Return Details'!$F86))</f>
        <v>0</v>
      </c>
      <c r="S35" s="18">
        <f>IF('Basic Information'!$G$22=0,0,('Return Details'!$H86))</f>
        <v>0</v>
      </c>
      <c r="T35" s="18">
        <f>IF('Basic Information'!$G$23=0,0,('Return Details'!$J86))</f>
        <v>0</v>
      </c>
      <c r="U35" s="18">
        <f>IF('Basic Information'!$G$24=0,0,('Return Details'!$D113))</f>
        <v>0</v>
      </c>
      <c r="V35" s="18">
        <f>IF('Basic Information'!$G$25=0,0,('Return Details'!$F113))</f>
        <v>0</v>
      </c>
      <c r="W35" s="18">
        <f>IF('Basic Information'!$G$26=0,0,('Return Details'!$H113))</f>
        <v>0</v>
      </c>
      <c r="X35" s="18">
        <f>IF('Basic Information'!$G$27=0,0,('Return Details'!$J113))</f>
        <v>0</v>
      </c>
      <c r="Y35" s="18">
        <f>IF('Basic Information'!$G$28=0,0,('Return Details'!$D140))</f>
        <v>0</v>
      </c>
      <c r="Z35" s="18">
        <f>IF('Basic Information'!$G$29=0,0,('Return Details'!$F140))</f>
        <v>0</v>
      </c>
      <c r="AA35" s="18">
        <f>IF('Basic Information'!$G$30=0,0,('Return Details'!$H140))</f>
        <v>0</v>
      </c>
      <c r="AB35" s="18">
        <f>IF('Basic Information'!$G$31=0,0,('Return Details'!$J140))</f>
        <v>0</v>
      </c>
      <c r="AC35" s="18">
        <f>IF('Basic Information'!$G$32=0,0,('Return Details'!$D167))</f>
        <v>0</v>
      </c>
      <c r="AD35" s="18">
        <f>IF('Basic Information'!$G$33=0,0,('Return Details'!$F167))</f>
        <v>0</v>
      </c>
      <c r="AE35" s="18">
        <f>IF('Basic Information'!$G$34=0,0,('Return Details'!$H167))</f>
        <v>0</v>
      </c>
      <c r="AF35" s="18">
        <f>IF('Basic Information'!$G$35=0,0,('Return Details'!$J167))</f>
        <v>0</v>
      </c>
      <c r="AG35" s="18">
        <f>IF('Basic Information'!$G$36=0,0,('Return Details'!$D194))</f>
        <v>0</v>
      </c>
      <c r="AH35" s="18">
        <f>IF('Basic Information'!$G$37=0,0,('Return Details'!$F194))</f>
        <v>0</v>
      </c>
      <c r="AI35" s="18">
        <f>IF('Basic Information'!$G$38=0,0,('Return Details'!$H194))</f>
        <v>0</v>
      </c>
      <c r="AJ35" s="18">
        <f>IF('Basic Information'!$G$39=0,0,('Return Details'!$J194))</f>
        <v>0</v>
      </c>
      <c r="AK35" s="18">
        <f>IF('Basic Information'!$G$40=0,0,('Return Details'!$D221))</f>
        <v>0</v>
      </c>
      <c r="AL35" s="18">
        <f>IF('Basic Information'!$G$41=0,0,('Return Details'!$F221))</f>
        <v>0</v>
      </c>
      <c r="AM35" s="18">
        <f>IF('Basic Information'!$G$42=0,0,('Return Details'!$H221))</f>
        <v>0</v>
      </c>
      <c r="AN35" s="18">
        <f>IF('Basic Information'!$G$43=0,0,('Return Details'!$J221))</f>
        <v>0</v>
      </c>
      <c r="AO35" s="18">
        <f>IF('Basic Information'!$G$44=0,0,('Return Details'!$D248))</f>
        <v>0</v>
      </c>
      <c r="AP35" s="27">
        <f>IF('Basic Information'!$G$45=0,0,('Return Details'!$F248))</f>
        <v>0</v>
      </c>
      <c r="AQ35" s="18">
        <f>IF('Basic Information'!$G$46=0,0,('Return Details'!$H248))</f>
        <v>0</v>
      </c>
      <c r="AR35" s="18">
        <f>IF('Basic Information'!$G$47=0,0,('Return Details'!$J248))</f>
        <v>0</v>
      </c>
      <c r="AS35" s="18">
        <f>IF('Basic Information'!$G$48=0,0,('Return Details'!$D275))</f>
        <v>0</v>
      </c>
      <c r="AT35" s="18">
        <f>IF('Basic Information'!$G$49=0,0,('Return Details'!$F275))</f>
        <v>0</v>
      </c>
      <c r="AU35" s="18">
        <f>IF('Basic Information'!$G$50=0,0,('Return Details'!$H275))</f>
        <v>0</v>
      </c>
      <c r="AV35" s="18">
        <f>IF('Basic Information'!$G$51=0,0,('Return Details'!$J275))</f>
        <v>0</v>
      </c>
      <c r="AW35" s="18">
        <f>IF('Basic Information'!$G$52=0,0,('Return Details'!$D302))</f>
        <v>0</v>
      </c>
      <c r="AX35" s="18">
        <f>IF('Basic Information'!$G$53=0,0,('Return Details'!$F302))</f>
        <v>0</v>
      </c>
      <c r="AY35" s="18">
        <f>IF('Basic Information'!$G$54=0,0,('Return Details'!$H302))</f>
        <v>0</v>
      </c>
      <c r="AZ35" s="18">
        <f>IF('Basic Information'!$G$55=0,0,('Return Details'!$J302))</f>
        <v>0</v>
      </c>
      <c r="BA35" s="18">
        <f>IF('Basic Information'!$G$56=0,0,('Return Details'!$D329))</f>
        <v>0</v>
      </c>
      <c r="BB35" s="18">
        <f>IF('Basic Information'!$G$57=0,0,('Return Details'!$F329))</f>
        <v>0</v>
      </c>
      <c r="BC35" s="18">
        <f>IF('Basic Information'!$G$58=0,0,('Return Details'!$H329))</f>
        <v>0</v>
      </c>
      <c r="BD35" s="18">
        <f>IF('Basic Information'!$G$59=0,0,('Return Details'!$J329))</f>
        <v>0</v>
      </c>
      <c r="BE35" s="18">
        <f>IF('Basic Information'!$G$60=0,0,('Return Details'!$D356))</f>
        <v>0</v>
      </c>
      <c r="BF35" s="18">
        <f>IF('Basic Information'!$G$61=0,0,('Return Details'!$F356))</f>
        <v>0</v>
      </c>
      <c r="BG35" s="18">
        <f>IF('Basic Information'!$G$62=0,0,('Return Details'!$H356))</f>
        <v>0</v>
      </c>
      <c r="BH35" s="18">
        <f>IF('Basic Information'!$G$63=0,0,('Return Details'!$J356))</f>
        <v>0</v>
      </c>
      <c r="BI35" s="18">
        <f>IF('Basic Information'!$G$64=0,0,('Return Details'!$D383))</f>
        <v>0</v>
      </c>
      <c r="BJ35" s="18">
        <f>IF('Basic Information'!$G$65=0,0,('Return Details'!$F383))</f>
        <v>0</v>
      </c>
      <c r="BK35" s="18">
        <f>IF('Basic Information'!$G$66=0,0,('Return Details'!$H383))</f>
        <v>0</v>
      </c>
      <c r="BL35" s="18">
        <f>IF('Basic Information'!$G$67=0,0,('Return Details'!$J383))</f>
        <v>0</v>
      </c>
      <c r="BM35" s="18">
        <f>IF('Basic Information'!$G$68=0,0,('Return Details'!$D410))</f>
        <v>0</v>
      </c>
      <c r="BN35" s="18">
        <f>IF('Basic Information'!$G$69=0,0,('Return Details'!$F410))</f>
        <v>0</v>
      </c>
      <c r="BO35" s="18">
        <f>IF('Basic Information'!$G$70=0,0,('Return Details'!$H410))</f>
        <v>0</v>
      </c>
      <c r="BP35" s="18">
        <f>IF('Basic Information'!$G$71=0,0,('Return Details'!$J410))</f>
        <v>0</v>
      </c>
      <c r="BQ35" s="5"/>
    </row>
    <row r="36" spans="2:69" ht="20.100000000000001" customHeight="1" x14ac:dyDescent="0.2">
      <c r="B36" s="89">
        <v>22</v>
      </c>
      <c r="C36" s="125" t="s">
        <v>83</v>
      </c>
      <c r="D36" s="126">
        <f>D34-D35</f>
        <v>0</v>
      </c>
      <c r="E36" s="5"/>
      <c r="H36" s="116"/>
      <c r="I36" s="19">
        <f>IF('Basic Information'!$G$12=0,'Return Details'!$E33-('Return Details'!$D33),('Return Details'!$E33))</f>
        <v>0</v>
      </c>
      <c r="J36" s="19">
        <f>IF('Basic Information'!$G$13=0,'Return Details'!$G33-('Return Details'!$F33),('Return Details'!$G33))</f>
        <v>0</v>
      </c>
      <c r="K36" s="19">
        <f>IF('Basic Information'!$G$14=0,'Return Details'!$I33-('Return Details'!$H33),('Return Details'!$I33))</f>
        <v>0</v>
      </c>
      <c r="L36" s="18">
        <f>IF('Basic Information'!$G$15=0,'Return Details'!$K33-('Return Details'!$J33),('Return Details'!$K33))</f>
        <v>0</v>
      </c>
      <c r="M36" s="18">
        <f>IF('Basic Information'!$G$16=0,'Return Details'!$E60-('Return Details'!$D60),('Return Details'!$E60))</f>
        <v>0</v>
      </c>
      <c r="N36" s="18">
        <f>IF('Basic Information'!$G$17=0,'Return Details'!$G60-('Return Details'!$F60),('Return Details'!$G60))</f>
        <v>0</v>
      </c>
      <c r="O36" s="18">
        <f>IF('Basic Information'!$G$18=0,'Return Details'!$I60-('Return Details'!$H60),('Return Details'!$I60))</f>
        <v>0</v>
      </c>
      <c r="P36" s="18">
        <f>IF('Basic Information'!$G$19=0,'Return Details'!$K60-('Return Details'!$J60),('Return Details'!$K60))</f>
        <v>0</v>
      </c>
      <c r="Q36" s="18">
        <f>IF('Basic Information'!$G$20=0,'Return Details'!$E87-('Return Details'!$D87),('Return Details'!$E87))</f>
        <v>0</v>
      </c>
      <c r="R36" s="18">
        <f>IF('Basic Information'!$G$21=0,'Return Details'!$G87-('Return Details'!$F87),('Return Details'!$G87))</f>
        <v>0</v>
      </c>
      <c r="S36" s="18">
        <f>IF('Basic Information'!$G$22=0,'Return Details'!$I87-('Return Details'!$H87),('Return Details'!$I87))</f>
        <v>0</v>
      </c>
      <c r="T36" s="18">
        <f>IF('Basic Information'!$G$23=0,'Return Details'!$K87-('Return Details'!$J87),('Return Details'!$K87))</f>
        <v>0</v>
      </c>
      <c r="U36" s="18">
        <f>IF('Basic Information'!$G$24=0,'Return Details'!$E114-('Return Details'!$D114),('Return Details'!$E114))</f>
        <v>0</v>
      </c>
      <c r="V36" s="18">
        <f>IF('Basic Information'!$G$25=0,'Return Details'!$G114-('Return Details'!$F114),('Return Details'!$G114))</f>
        <v>0</v>
      </c>
      <c r="W36" s="18">
        <f>IF('Basic Information'!$G$26=0,'Return Details'!$I114-('Return Details'!$H114),('Return Details'!$I114))</f>
        <v>0</v>
      </c>
      <c r="X36" s="18">
        <f>IF('Basic Information'!$G$27=0,'Return Details'!$K114-('Return Details'!$J114),('Return Details'!$K114))</f>
        <v>0</v>
      </c>
      <c r="Y36" s="18">
        <f>IF('Basic Information'!$G$28=0,'Return Details'!$E141-('Return Details'!$D141),('Return Details'!$E141))</f>
        <v>0</v>
      </c>
      <c r="Z36" s="18">
        <f>IF('Basic Information'!$G$29=0,'Return Details'!$G141-('Return Details'!$F141),('Return Details'!$G141))</f>
        <v>0</v>
      </c>
      <c r="AA36" s="18">
        <f>IF('Basic Information'!$G$30=0,'Return Details'!$I141-('Return Details'!$H141),('Return Details'!$I141))</f>
        <v>0</v>
      </c>
      <c r="AB36" s="18">
        <f>IF('Basic Information'!$G$31=0,'Return Details'!$K141-('Return Details'!$J141),('Return Details'!$K141))</f>
        <v>0</v>
      </c>
      <c r="AC36" s="18">
        <f>IF('Basic Information'!$G$32=0,'Return Details'!$E168-('Return Details'!$D168),('Return Details'!$E168))</f>
        <v>0</v>
      </c>
      <c r="AD36" s="18">
        <f>IF('Basic Information'!$G$33=0,'Return Details'!$G168-('Return Details'!$F168),('Return Details'!$G168))</f>
        <v>0</v>
      </c>
      <c r="AE36" s="18">
        <f>IF('Basic Information'!$G$34=0,'Return Details'!$I168-('Return Details'!$H168),('Return Details'!$I168))</f>
        <v>0</v>
      </c>
      <c r="AF36" s="18">
        <f>IF('Basic Information'!$G$35=0,'Return Details'!$K168-('Return Details'!$J168),('Return Details'!$K168))</f>
        <v>0</v>
      </c>
      <c r="AG36" s="18">
        <f>IF('Basic Information'!$G$36=0,'Return Details'!$E195-('Return Details'!$D195),('Return Details'!$E195))</f>
        <v>0</v>
      </c>
      <c r="AH36" s="18">
        <f>IF('Basic Information'!$G$37=0,'Return Details'!$G195-('Return Details'!$F195),('Return Details'!$G195))</f>
        <v>0</v>
      </c>
      <c r="AI36" s="18">
        <f>IF('Basic Information'!$G$38=0,'Return Details'!$I195-('Return Details'!$H195),('Return Details'!$I195))</f>
        <v>0</v>
      </c>
      <c r="AJ36" s="18">
        <f>IF('Basic Information'!$G$39=0,'Return Details'!$K195-('Return Details'!$J195),('Return Details'!$K195))</f>
        <v>0</v>
      </c>
      <c r="AK36" s="18">
        <f>IF('Basic Information'!$G$40=0,'Return Details'!$E222-('Return Details'!$D222),('Return Details'!$E222))</f>
        <v>0</v>
      </c>
      <c r="AL36" s="18">
        <f>IF('Basic Information'!$G$41=0,'Return Details'!$G222-('Return Details'!$F222),('Return Details'!$G222))</f>
        <v>0</v>
      </c>
      <c r="AM36" s="18">
        <f>IF('Basic Information'!$G$42=0,'Return Details'!$I222-('Return Details'!$H222),('Return Details'!$I222))</f>
        <v>0</v>
      </c>
      <c r="AN36" s="18">
        <f>IF('Basic Information'!$G$43=0,'Return Details'!$K222-('Return Details'!$J222),('Return Details'!$K222))</f>
        <v>0</v>
      </c>
      <c r="AO36" s="18">
        <f>IF('Basic Information'!$G$44=0,'Return Details'!$E249-('Return Details'!$D249),('Return Details'!$E249))</f>
        <v>0</v>
      </c>
      <c r="AP36" s="27">
        <f>IF('Basic Information'!$G$45=0,'Return Details'!$G249-('Return Details'!$F249),('Return Details'!$G249))</f>
        <v>0</v>
      </c>
      <c r="AQ36" s="18">
        <f>IF('Basic Information'!$G$46=0,'Return Details'!$I249-('Return Details'!$H249),('Return Details'!$I249))</f>
        <v>0</v>
      </c>
      <c r="AR36" s="18">
        <f>IF('Basic Information'!$G$47=0,'Return Details'!$K249-('Return Details'!$J249),('Return Details'!$K249))</f>
        <v>0</v>
      </c>
      <c r="AS36" s="18">
        <f>IF('Basic Information'!$G$48=0,'Return Details'!$E276-('Return Details'!$D276),('Return Details'!$E276))</f>
        <v>0</v>
      </c>
      <c r="AT36" s="18">
        <f>IF('Basic Information'!$G$49=0,'Return Details'!$G276-('Return Details'!$F276),('Return Details'!$G276))</f>
        <v>0</v>
      </c>
      <c r="AU36" s="18">
        <f>IF('Basic Information'!$G$50=0,'Return Details'!$I276-('Return Details'!$H276),('Return Details'!$I276))</f>
        <v>0</v>
      </c>
      <c r="AV36" s="18">
        <f>IF('Basic Information'!$G$51=0,'Return Details'!$K276-('Return Details'!$J276),('Return Details'!$K276))</f>
        <v>0</v>
      </c>
      <c r="AW36" s="18">
        <f>IF('Basic Information'!$G$52=0,'Return Details'!$E303-('Return Details'!$D303),('Return Details'!$E303))</f>
        <v>0</v>
      </c>
      <c r="AX36" s="18">
        <f>IF('Basic Information'!$G$53=0,'Return Details'!$G303-('Return Details'!$F303),('Return Details'!$G303))</f>
        <v>0</v>
      </c>
      <c r="AY36" s="18">
        <f>IF('Basic Information'!$G$54=0,'Return Details'!$I303-('Return Details'!$H303),('Return Details'!$I303))</f>
        <v>0</v>
      </c>
      <c r="AZ36" s="18">
        <f>IF('Basic Information'!$G$55=0,'Return Details'!$K303-('Return Details'!$J303),('Return Details'!$K303))</f>
        <v>0</v>
      </c>
      <c r="BA36" s="18">
        <f>IF('Basic Information'!$G$56=0,'Return Details'!$E330-('Return Details'!$D330),('Return Details'!$E330))</f>
        <v>0</v>
      </c>
      <c r="BB36" s="18">
        <f>IF('Basic Information'!$G$57=0,'Return Details'!$G330-('Return Details'!$F330),('Return Details'!$G330))</f>
        <v>0</v>
      </c>
      <c r="BC36" s="18">
        <f>IF('Basic Information'!$G$58=0,'Return Details'!$I330-('Return Details'!$H330),('Return Details'!$I330))</f>
        <v>0</v>
      </c>
      <c r="BD36" s="18">
        <f>IF('Basic Information'!$G$59=0,'Return Details'!$K330-('Return Details'!$J330),('Return Details'!$K330))</f>
        <v>0</v>
      </c>
      <c r="BE36" s="18">
        <f>IF('Basic Information'!$G$60=0,'Return Details'!$E357-('Return Details'!$D357),('Return Details'!$E357))</f>
        <v>0</v>
      </c>
      <c r="BF36" s="18">
        <f>IF('Basic Information'!$G$61=0,'Return Details'!$G357-('Return Details'!$F357),('Return Details'!$G357))</f>
        <v>0</v>
      </c>
      <c r="BG36" s="18">
        <f>IF('Basic Information'!$G$62=0,'Return Details'!$I357-('Return Details'!$H357),('Return Details'!$I357))</f>
        <v>0</v>
      </c>
      <c r="BH36" s="18">
        <f>IF('Basic Information'!$G$63=0,'Return Details'!$K357-('Return Details'!$J357),('Return Details'!$K357))</f>
        <v>0</v>
      </c>
      <c r="BI36" s="18">
        <f>IF('Basic Information'!$G$64=0,'Return Details'!$E384-('Return Details'!$D384),('Return Details'!$E384))</f>
        <v>0</v>
      </c>
      <c r="BJ36" s="18">
        <f>IF('Basic Information'!$G$65=0,'Return Details'!$G384-('Return Details'!$F384),('Return Details'!$G384))</f>
        <v>0</v>
      </c>
      <c r="BK36" s="18">
        <f>IF('Basic Information'!$G$66=0,'Return Details'!$I384-('Return Details'!$H384),('Return Details'!$I384))</f>
        <v>0</v>
      </c>
      <c r="BL36" s="18">
        <f>IF('Basic Information'!$G$67=0,'Return Details'!$K384-('Return Details'!$J384),('Return Details'!$K384))</f>
        <v>0</v>
      </c>
      <c r="BM36" s="18">
        <f>IF('Basic Information'!$G$68=0,'Return Details'!$E411-('Return Details'!$D411),('Return Details'!$E411))</f>
        <v>0</v>
      </c>
      <c r="BN36" s="18">
        <f>IF('Basic Information'!$G$69=0,'Return Details'!$G411-('Return Details'!$F411),('Return Details'!$G411))</f>
        <v>0</v>
      </c>
      <c r="BO36" s="18">
        <f>IF('Basic Information'!$G$70=0,'Return Details'!$I411-('Return Details'!$H411),('Return Details'!$I411))</f>
        <v>0</v>
      </c>
      <c r="BP36" s="18">
        <f>IF('Basic Information'!$G$71=0,'Return Details'!$K411-('Return Details'!$J411),('Return Details'!$K411))</f>
        <v>0</v>
      </c>
      <c r="BQ36" s="5"/>
    </row>
    <row r="37" spans="2:69" ht="20.100000000000001" customHeight="1" x14ac:dyDescent="0.2">
      <c r="B37" s="89">
        <v>23</v>
      </c>
      <c r="C37" s="125" t="s">
        <v>84</v>
      </c>
      <c r="D37" s="126">
        <f>D23</f>
        <v>0</v>
      </c>
      <c r="E37" s="5"/>
      <c r="H37" s="116"/>
      <c r="BQ37" s="5"/>
    </row>
    <row r="38" spans="2:69" ht="20.100000000000001" customHeight="1" x14ac:dyDescent="0.2">
      <c r="B38" s="89">
        <v>24</v>
      </c>
      <c r="C38" s="125" t="s">
        <v>85</v>
      </c>
      <c r="D38" s="126">
        <f>D36+D37</f>
        <v>0</v>
      </c>
      <c r="E38" s="5"/>
      <c r="H38" s="116"/>
      <c r="I38" s="19"/>
      <c r="J38" s="19"/>
      <c r="K38" s="19"/>
      <c r="AP38" s="27"/>
      <c r="BQ38" s="5"/>
    </row>
    <row r="39" spans="2:69" ht="20.100000000000001" customHeight="1" x14ac:dyDescent="0.2">
      <c r="B39" s="89">
        <v>25</v>
      </c>
      <c r="C39" s="125" t="s">
        <v>86</v>
      </c>
      <c r="D39" s="126">
        <f>D21+D34</f>
        <v>0</v>
      </c>
      <c r="E39" s="5"/>
      <c r="H39" s="116"/>
      <c r="I39" s="19"/>
      <c r="J39" s="19"/>
      <c r="K39" s="19"/>
      <c r="AP39" s="27"/>
      <c r="BQ39" s="5"/>
    </row>
    <row r="40" spans="2:69" ht="20.100000000000001" customHeight="1" x14ac:dyDescent="0.2">
      <c r="B40" s="89">
        <v>26</v>
      </c>
      <c r="C40" s="125" t="s">
        <v>87</v>
      </c>
      <c r="D40" s="128">
        <f>SUMIFS(I40:BP40,$I$13:$BP$13,1)</f>
        <v>0</v>
      </c>
      <c r="E40" s="5"/>
      <c r="H40" s="116">
        <v>26</v>
      </c>
      <c r="I40" s="19">
        <f>IF('Basic Information'!$G$12=0,'Return Details'!$E34-('Return Details'!$D34),('Return Details'!$E34))</f>
        <v>0</v>
      </c>
      <c r="J40" s="19">
        <f>IF('Basic Information'!$G$13=0,'Return Details'!$G34-('Return Details'!$F34),('Return Details'!$G34))</f>
        <v>0</v>
      </c>
      <c r="K40" s="19">
        <f>IF('Basic Information'!$G$14=0,'Return Details'!$I34-('Return Details'!$H34),('Return Details'!$I34))</f>
        <v>0</v>
      </c>
      <c r="L40" s="18">
        <f>IF('Basic Information'!$G$15=0,'Return Details'!$K34-('Return Details'!$J34),('Return Details'!$K34))</f>
        <v>0</v>
      </c>
      <c r="M40" s="18">
        <f>IF('Basic Information'!$G$16=0,'Return Details'!$E61-('Return Details'!$D61),('Return Details'!$E61))</f>
        <v>0</v>
      </c>
      <c r="N40" s="18">
        <f>IF('Basic Information'!$G$17=0,'Return Details'!$G61-('Return Details'!$F61),('Return Details'!$G61))</f>
        <v>0</v>
      </c>
      <c r="O40" s="18">
        <f>IF('Basic Information'!$G$18=0,'Return Details'!$I61-('Return Details'!$H61),('Return Details'!$I61))</f>
        <v>0</v>
      </c>
      <c r="P40" s="18">
        <f>IF('Basic Information'!$G$19=0,'Return Details'!$K61-('Return Details'!$J61),('Return Details'!$K61))</f>
        <v>0</v>
      </c>
      <c r="Q40" s="18">
        <f>IF('Basic Information'!$G$20=0,'Return Details'!$E88-('Return Details'!$D88),('Return Details'!$E88))</f>
        <v>0</v>
      </c>
      <c r="R40" s="18">
        <f>IF('Basic Information'!$G$21=0,'Return Details'!$G88-('Return Details'!$F88),('Return Details'!$G88))</f>
        <v>0</v>
      </c>
      <c r="S40" s="18">
        <f>IF('Basic Information'!$G$22=0,'Return Details'!$I88-('Return Details'!$H88),('Return Details'!$I88))</f>
        <v>0</v>
      </c>
      <c r="T40" s="18">
        <f>IF('Basic Information'!$G$23=0,'Return Details'!$K88-('Return Details'!$J88),('Return Details'!$K88))</f>
        <v>0</v>
      </c>
      <c r="U40" s="18">
        <f>IF('Basic Information'!$G$24=0,'Return Details'!$E115-('Return Details'!$D115),('Return Details'!$E115))</f>
        <v>0</v>
      </c>
      <c r="V40" s="18">
        <f>IF('Basic Information'!$G$25=0,'Return Details'!$G115-('Return Details'!$F115),('Return Details'!$G115))</f>
        <v>0</v>
      </c>
      <c r="W40" s="18">
        <f>IF('Basic Information'!$G$26=0,'Return Details'!$I115-('Return Details'!$H115),('Return Details'!$I115))</f>
        <v>0</v>
      </c>
      <c r="X40" s="18">
        <f>IF('Basic Information'!$G$27=0,'Return Details'!$K115-('Return Details'!$J115),('Return Details'!$K115))</f>
        <v>0</v>
      </c>
      <c r="Y40" s="18">
        <f>IF('Basic Information'!$G$28=0,'Return Details'!$E142-('Return Details'!$D142),('Return Details'!$E142))</f>
        <v>0</v>
      </c>
      <c r="Z40" s="18">
        <f>IF('Basic Information'!$G$29=0,'Return Details'!$G142-('Return Details'!$F142),('Return Details'!$G142))</f>
        <v>0</v>
      </c>
      <c r="AA40" s="18">
        <f>IF('Basic Information'!$G$30=0,'Return Details'!$I142-('Return Details'!$H142),('Return Details'!$I142))</f>
        <v>0</v>
      </c>
      <c r="AB40" s="18">
        <f>IF('Basic Information'!$G$31=0,'Return Details'!$K142-('Return Details'!$J142),('Return Details'!$K142))</f>
        <v>0</v>
      </c>
      <c r="AC40" s="18">
        <f>IF('Basic Information'!$G$32=0,'Return Details'!$E169-('Return Details'!$D169),('Return Details'!$E169))</f>
        <v>0</v>
      </c>
      <c r="AD40" s="18">
        <f>IF('Basic Information'!$G$33=0,'Return Details'!$G169-('Return Details'!$F169),('Return Details'!$G169))</f>
        <v>0</v>
      </c>
      <c r="AE40" s="18">
        <f>IF('Basic Information'!$G$34=0,'Return Details'!$I169-('Return Details'!$H169),('Return Details'!$I169))</f>
        <v>0</v>
      </c>
      <c r="AF40" s="18">
        <f>IF('Basic Information'!$G$35=0,'Return Details'!$K169-('Return Details'!$J169),('Return Details'!$K169))</f>
        <v>0</v>
      </c>
      <c r="AG40" s="18">
        <f>IF('Basic Information'!$G$36=0,'Return Details'!$E196-('Return Details'!$D196),('Return Details'!$E196))</f>
        <v>0</v>
      </c>
      <c r="AH40" s="18">
        <f>IF('Basic Information'!$G$37=0,'Return Details'!$G196-('Return Details'!$F196),('Return Details'!$G196))</f>
        <v>0</v>
      </c>
      <c r="AI40" s="18">
        <f>IF('Basic Information'!$G$38=0,'Return Details'!$I196-('Return Details'!$H196),('Return Details'!$I196))</f>
        <v>0</v>
      </c>
      <c r="AJ40" s="18">
        <f>IF('Basic Information'!$G$39=0,'Return Details'!$K196-('Return Details'!$J196),('Return Details'!$K196))</f>
        <v>0</v>
      </c>
      <c r="AK40" s="18">
        <f>IF('Basic Information'!$G$40=0,'Return Details'!$E223-('Return Details'!$D223),('Return Details'!$E223))</f>
        <v>0</v>
      </c>
      <c r="AL40" s="18">
        <f>IF('Basic Information'!$G$41=0,'Return Details'!$G223-('Return Details'!$F223),('Return Details'!$G223))</f>
        <v>0</v>
      </c>
      <c r="AM40" s="18">
        <f>IF('Basic Information'!$G$42=0,'Return Details'!$I223-('Return Details'!$H223),('Return Details'!$I223))</f>
        <v>0</v>
      </c>
      <c r="AN40" s="18">
        <f>IF('Basic Information'!$G$43=0,'Return Details'!$K223-('Return Details'!$J223),('Return Details'!$K223))</f>
        <v>0</v>
      </c>
      <c r="AO40" s="18">
        <f>IF('Basic Information'!$G$44=0,'Return Details'!$E250-('Return Details'!$D250),('Return Details'!$E250))</f>
        <v>0</v>
      </c>
      <c r="AP40" s="27">
        <f>IF('Basic Information'!$G$45=0,'Return Details'!$G250-('Return Details'!$F250),('Return Details'!$G250))</f>
        <v>0</v>
      </c>
      <c r="AQ40" s="18">
        <f>IF('Basic Information'!$G$46=0,'Return Details'!$I250-('Return Details'!$H250),('Return Details'!$I250))</f>
        <v>0</v>
      </c>
      <c r="AR40" s="18">
        <f>IF('Basic Information'!$G$47=0,'Return Details'!$K250-('Return Details'!$J250),('Return Details'!$K250))</f>
        <v>0</v>
      </c>
      <c r="AS40" s="18">
        <f>IF('Basic Information'!$G$48=0,'Return Details'!$E277-('Return Details'!$D277),('Return Details'!$E277))</f>
        <v>0</v>
      </c>
      <c r="AT40" s="18">
        <f>IF('Basic Information'!$G$49=0,'Return Details'!$G277-('Return Details'!$F277),('Return Details'!$G277))</f>
        <v>0</v>
      </c>
      <c r="AU40" s="18">
        <f>IF('Basic Information'!$G$50=0,'Return Details'!$I277-('Return Details'!$H277),('Return Details'!$I277))</f>
        <v>0</v>
      </c>
      <c r="AV40" s="18">
        <f>IF('Basic Information'!$G$51=0,'Return Details'!$K277-('Return Details'!$J277),('Return Details'!$K277))</f>
        <v>0</v>
      </c>
      <c r="AW40" s="18">
        <f>IF('Basic Information'!$G$52=0,'Return Details'!$E304-('Return Details'!$D304),('Return Details'!$E304))</f>
        <v>0</v>
      </c>
      <c r="AX40" s="18">
        <f>IF('Basic Information'!$G$53=0,'Return Details'!$G304-('Return Details'!$F304),('Return Details'!$G304))</f>
        <v>0</v>
      </c>
      <c r="AY40" s="18">
        <f>IF('Basic Information'!$G$54=0,'Return Details'!$I304-('Return Details'!$H304),('Return Details'!$I304))</f>
        <v>0</v>
      </c>
      <c r="AZ40" s="18">
        <f>IF('Basic Information'!$G$55=0,'Return Details'!$K304-('Return Details'!$J304),('Return Details'!$K304))</f>
        <v>0</v>
      </c>
      <c r="BA40" s="18">
        <f>IF('Basic Information'!$G$56=0,'Return Details'!$E331-('Return Details'!$D331),('Return Details'!$E331))</f>
        <v>0</v>
      </c>
      <c r="BB40" s="18">
        <f>IF('Basic Information'!$G$57=0,'Return Details'!$G331-('Return Details'!$F331),('Return Details'!$G331))</f>
        <v>0</v>
      </c>
      <c r="BC40" s="18">
        <f>IF('Basic Information'!$G$58=0,'Return Details'!$I331-('Return Details'!$H331),('Return Details'!$I331))</f>
        <v>0</v>
      </c>
      <c r="BD40" s="18">
        <f>IF('Basic Information'!$G$59=0,'Return Details'!$K331-('Return Details'!$J331),('Return Details'!$K331))</f>
        <v>0</v>
      </c>
      <c r="BE40" s="18">
        <f>IF('Basic Information'!$G$60=0,'Return Details'!$E358-('Return Details'!$D358),('Return Details'!$E358))</f>
        <v>0</v>
      </c>
      <c r="BF40" s="18">
        <f>IF('Basic Information'!$G$61=0,'Return Details'!$G358-('Return Details'!$F358),('Return Details'!$G358))</f>
        <v>0</v>
      </c>
      <c r="BG40" s="18">
        <f>IF('Basic Information'!$G$62=0,'Return Details'!$I358-('Return Details'!$H358),('Return Details'!$I358))</f>
        <v>0</v>
      </c>
      <c r="BH40" s="18">
        <f>IF('Basic Information'!$G$63=0,'Return Details'!$K358-('Return Details'!$J358),('Return Details'!$K358))</f>
        <v>0</v>
      </c>
      <c r="BI40" s="18">
        <f>IF('Basic Information'!$G$64=0,'Return Details'!$E385-('Return Details'!$D385),('Return Details'!$E385))</f>
        <v>0</v>
      </c>
      <c r="BJ40" s="18">
        <f>IF('Basic Information'!$G$65=0,'Return Details'!$G385-('Return Details'!$F385),('Return Details'!$G385))</f>
        <v>0</v>
      </c>
      <c r="BK40" s="18">
        <f>IF('Basic Information'!$G$66=0,'Return Details'!$I385-('Return Details'!$H385),('Return Details'!$I385))</f>
        <v>0</v>
      </c>
      <c r="BL40" s="18">
        <f>IF('Basic Information'!$G$67=0,'Return Details'!$K385-('Return Details'!$J385),('Return Details'!$K385))</f>
        <v>0</v>
      </c>
      <c r="BM40" s="18">
        <f>IF('Basic Information'!$G$68=0,'Return Details'!$E412-('Return Details'!$D412),('Return Details'!$E412))</f>
        <v>0</v>
      </c>
      <c r="BN40" s="18">
        <f>IF('Basic Information'!$G$69=0,'Return Details'!$G412-('Return Details'!$F412),('Return Details'!$G412))</f>
        <v>0</v>
      </c>
      <c r="BO40" s="18">
        <f>IF('Basic Information'!$G$70=0,'Return Details'!$I412-('Return Details'!$H412),('Return Details'!$I412))</f>
        <v>0</v>
      </c>
      <c r="BP40" s="18">
        <f>IF('Basic Information'!$G$71=0,'Return Details'!$K412-('Return Details'!$J412),('Return Details'!$K412))</f>
        <v>0</v>
      </c>
      <c r="BQ40" s="5"/>
    </row>
    <row r="41" spans="2:69" x14ac:dyDescent="0.2">
      <c r="B41" s="7"/>
      <c r="D41" s="7"/>
      <c r="E41" s="5"/>
      <c r="I41" s="31">
        <f>SUM(I14:I40)</f>
        <v>0</v>
      </c>
      <c r="BQ41" s="5"/>
    </row>
    <row r="42" spans="2:69" ht="16.5" customHeight="1" x14ac:dyDescent="0.2">
      <c r="D42" s="9">
        <v>2</v>
      </c>
      <c r="E42" s="5"/>
      <c r="I42" s="19"/>
      <c r="BQ42" s="5"/>
    </row>
    <row r="43" spans="2:69" ht="20.100000000000001" customHeight="1" x14ac:dyDescent="0.2">
      <c r="B43" s="203" t="s">
        <v>17</v>
      </c>
      <c r="C43" s="117" t="s">
        <v>88</v>
      </c>
      <c r="D43" s="49"/>
      <c r="E43" s="5"/>
      <c r="I43" s="19"/>
      <c r="BQ43" s="5"/>
    </row>
    <row r="44" spans="2:69" ht="20.100000000000001" customHeight="1" x14ac:dyDescent="0.2">
      <c r="B44" s="203"/>
      <c r="C44" s="118" t="s">
        <v>61</v>
      </c>
      <c r="D44" s="99" t="e">
        <f>INDEX('Basic Information'!C12:C71,MATCH(D42,'Basic Information'!J12:J71,FALSE))</f>
        <v>#N/A</v>
      </c>
      <c r="E44" s="5"/>
      <c r="I44" s="19"/>
      <c r="BQ44" s="5"/>
    </row>
    <row r="45" spans="2:69" ht="20.100000000000001" customHeight="1" x14ac:dyDescent="0.2">
      <c r="B45" s="203"/>
      <c r="C45" s="118" t="s">
        <v>62</v>
      </c>
      <c r="D45" s="99" t="e">
        <f>INDEX('Basic Information'!D12:D71,MATCH(D42,'Basic Information'!J12:J71,FALSE))</f>
        <v>#N/A</v>
      </c>
      <c r="E45" s="5"/>
      <c r="I45" s="51" t="e">
        <f ca="1">IF(AND(YEAR(EDATE(D13,60))=YEAR(NOW()),MONTH(EDATE(D13,60))=MONTH(NOW())),1,IF(NOW()&lt;EDATE(D13,60),1,0))</f>
        <v>#N/A</v>
      </c>
      <c r="J45" s="50" t="e">
        <f ca="1">IF(AND(YEAR(EDATE(D45,60))=YEAR(NOW()),MONTH(EDATE(D45,60))=MONTH(NOW())),1,IF(NOW()&lt;EDATE(D45,60),1,0))</f>
        <v>#N/A</v>
      </c>
      <c r="K45" s="50" t="e">
        <f ca="1">IF(AND(YEAR(EDATE(D77,60))=YEAR(NOW()),MONTH(EDATE(D77,60))=MONTH(NOW())),1,IF(NOW()&lt;EDATE(D77,60),1,0))</f>
        <v>#N/A</v>
      </c>
      <c r="L45" s="50" t="e">
        <f ca="1">IF(AND(YEAR(EDATE(D109,60))=YEAR(NOW()),MONTH(EDATE(D109,60))=MONTH(NOW())),1,IF(NOW()&lt;EDATE(D109,60),1,0))</f>
        <v>#N/A</v>
      </c>
      <c r="M45" s="50" t="e">
        <f ca="1">IF(AND(YEAR(EDATE(D141,60))=YEAR(NOW()),MONTH(EDATE(D141,60))=MONTH(NOW())),1,IF(NOW()&lt;EDATE(D141,60),1,0))</f>
        <v>#N/A</v>
      </c>
      <c r="BQ45" s="5"/>
    </row>
    <row r="46" spans="2:69" ht="20.100000000000001" customHeight="1" x14ac:dyDescent="0.2">
      <c r="B46" s="66">
        <v>1</v>
      </c>
      <c r="C46" s="97" t="str">
        <f t="shared" ref="C46:C72" si="2">C14</f>
        <v>Total revised value of standard-rated supplies</v>
      </c>
      <c r="D46" s="96">
        <f t="shared" ref="D46:D54" si="3">SUMIFS(I14:BP14,$I$13:$BP$13,2)</f>
        <v>0</v>
      </c>
      <c r="E46" s="5"/>
      <c r="I46" s="1">
        <f ca="1">IFERROR(I45,0)</f>
        <v>0</v>
      </c>
      <c r="J46" s="1">
        <f t="shared" ref="J46:M46" ca="1" si="4">IFERROR(J45,0)</f>
        <v>0</v>
      </c>
      <c r="K46" s="1">
        <f t="shared" ca="1" si="4"/>
        <v>0</v>
      </c>
      <c r="L46" s="1">
        <f t="shared" ca="1" si="4"/>
        <v>0</v>
      </c>
      <c r="M46" s="1">
        <f t="shared" ca="1" si="4"/>
        <v>0</v>
      </c>
      <c r="BQ46" s="5"/>
    </row>
    <row r="47" spans="2:69" ht="20.100000000000001" customHeight="1" x14ac:dyDescent="0.2">
      <c r="B47" s="66">
        <v>2</v>
      </c>
      <c r="C47" s="97" t="str">
        <f t="shared" si="2"/>
        <v>Total revised value of zero-rated supplies</v>
      </c>
      <c r="D47" s="96">
        <f t="shared" si="3"/>
        <v>0</v>
      </c>
      <c r="E47" s="5"/>
      <c r="I47" s="19"/>
      <c r="BQ47" s="5"/>
    </row>
    <row r="48" spans="2:69" ht="20.100000000000001" customHeight="1" x14ac:dyDescent="0.2">
      <c r="B48" s="66">
        <v>3</v>
      </c>
      <c r="C48" s="97" t="str">
        <f t="shared" si="2"/>
        <v>Total revised value of exempt supplies</v>
      </c>
      <c r="D48" s="96">
        <f t="shared" si="3"/>
        <v>0</v>
      </c>
      <c r="E48" s="5"/>
      <c r="I48" s="19"/>
      <c r="BQ48" s="5"/>
    </row>
    <row r="49" spans="2:69" ht="20.100000000000001" customHeight="1" x14ac:dyDescent="0.2">
      <c r="B49" s="103">
        <v>4</v>
      </c>
      <c r="C49" s="98" t="str">
        <f t="shared" si="2"/>
        <v>Total revised value of (1) + (2) + (3)</v>
      </c>
      <c r="D49" s="106">
        <f t="shared" si="3"/>
        <v>0</v>
      </c>
      <c r="E49" s="5"/>
      <c r="I49" s="19"/>
      <c r="BQ49" s="5"/>
    </row>
    <row r="50" spans="2:69" ht="20.100000000000001" customHeight="1" x14ac:dyDescent="0.2">
      <c r="B50" s="66">
        <v>5</v>
      </c>
      <c r="C50" s="97" t="str">
        <f t="shared" si="2"/>
        <v>Total revised value of taxable purchases</v>
      </c>
      <c r="D50" s="96">
        <f t="shared" si="3"/>
        <v>0</v>
      </c>
      <c r="E50" s="5"/>
      <c r="I50" s="19"/>
      <c r="BQ50" s="5"/>
    </row>
    <row r="51" spans="2:69" ht="20.100000000000001" customHeight="1" x14ac:dyDescent="0.2">
      <c r="B51" s="66">
        <v>6</v>
      </c>
      <c r="C51" s="97" t="str">
        <f t="shared" si="2"/>
        <v>Revised output tax due</v>
      </c>
      <c r="D51" s="95">
        <f t="shared" si="3"/>
        <v>0</v>
      </c>
      <c r="E51" s="5"/>
      <c r="I51" s="19"/>
      <c r="BQ51" s="5"/>
    </row>
    <row r="52" spans="2:69" ht="20.100000000000001" customHeight="1" x14ac:dyDescent="0.2">
      <c r="B52" s="66">
        <v>7</v>
      </c>
      <c r="C52" s="97" t="str">
        <f t="shared" si="2"/>
        <v>Revised input tax and refunds claimed</v>
      </c>
      <c r="D52" s="95">
        <f t="shared" si="3"/>
        <v>0</v>
      </c>
      <c r="E52" s="5"/>
      <c r="I52" s="19"/>
      <c r="BQ52" s="5"/>
    </row>
    <row r="53" spans="2:69" ht="20.100000000000001" customHeight="1" x14ac:dyDescent="0.2">
      <c r="B53" s="103">
        <v>8</v>
      </c>
      <c r="C53" s="98" t="str">
        <f t="shared" si="2"/>
        <v>Net revised GST to be paid to/ (claim from) IRAS</v>
      </c>
      <c r="D53" s="107">
        <f t="shared" si="3"/>
        <v>0</v>
      </c>
      <c r="E53" s="5"/>
      <c r="I53" s="19"/>
      <c r="BQ53" s="5"/>
    </row>
    <row r="54" spans="2:69" ht="20.100000000000001" customHeight="1" x14ac:dyDescent="0.2">
      <c r="B54" s="66">
        <v>9</v>
      </c>
      <c r="C54" s="97" t="str">
        <f t="shared" si="2"/>
        <v>Net GST paid/ (claimed) previously for this accounting period</v>
      </c>
      <c r="D54" s="95">
        <f t="shared" si="3"/>
        <v>0</v>
      </c>
      <c r="E54" s="5"/>
      <c r="I54" s="19"/>
      <c r="BQ54" s="5"/>
    </row>
    <row r="55" spans="2:69" ht="20.100000000000001" customHeight="1" x14ac:dyDescent="0.2">
      <c r="B55" s="103">
        <v>10</v>
      </c>
      <c r="C55" s="98" t="str">
        <f t="shared" si="2"/>
        <v>Difference to be paid to/ (claimed from) IRAS</v>
      </c>
      <c r="D55" s="107">
        <f>D53-D54</f>
        <v>0</v>
      </c>
      <c r="E55" s="5"/>
      <c r="I55" s="19"/>
      <c r="BQ55" s="5"/>
    </row>
    <row r="56" spans="2:69" ht="28.5" x14ac:dyDescent="0.2">
      <c r="B56" s="66">
        <v>11</v>
      </c>
      <c r="C56" s="97" t="str">
        <f t="shared" si="2"/>
        <v>Total revised value of goods imported under import GST suspension schemes</v>
      </c>
      <c r="D56" s="96">
        <f>SUMIFS(I24:BP24,$I$13:$BP$13,2)</f>
        <v>0</v>
      </c>
      <c r="E56" s="5"/>
      <c r="I56" s="19"/>
      <c r="BQ56" s="5"/>
    </row>
    <row r="57" spans="2:69" ht="20.100000000000001" customHeight="1" x14ac:dyDescent="0.2">
      <c r="B57" s="66">
        <v>12</v>
      </c>
      <c r="C57" s="97" t="str">
        <f t="shared" si="2"/>
        <v>Total value of tourist refund claim</v>
      </c>
      <c r="D57" s="95">
        <f>SUMIFS(I25:BP25,$I$13:$BP$13,2)</f>
        <v>0</v>
      </c>
      <c r="E57" s="5"/>
      <c r="I57" s="19"/>
      <c r="BQ57" s="5"/>
    </row>
    <row r="58" spans="2:69" ht="28.5" x14ac:dyDescent="0.2">
      <c r="B58" s="66">
        <v>13</v>
      </c>
      <c r="C58" s="97" t="str">
        <f t="shared" si="2"/>
        <v>Total value of bad debts relief claims and/ or refund for reverse charge transactions</v>
      </c>
      <c r="D58" s="95">
        <f>SUMIFS(I26:BP26,$I$13:$BP$13,2)</f>
        <v>0</v>
      </c>
      <c r="E58" s="5"/>
      <c r="I58" s="19"/>
      <c r="BQ58" s="5"/>
    </row>
    <row r="59" spans="2:69" ht="20.100000000000001" customHeight="1" x14ac:dyDescent="0.2">
      <c r="B59" s="85">
        <v>14</v>
      </c>
      <c r="C59" s="100" t="str">
        <f t="shared" si="2"/>
        <v>Pre-registration input tax claims</v>
      </c>
      <c r="D59" s="101">
        <v>0</v>
      </c>
      <c r="E59" s="5"/>
      <c r="I59" s="19"/>
      <c r="BQ59" s="5"/>
    </row>
    <row r="60" spans="2:69" ht="20.100000000000001" customHeight="1" x14ac:dyDescent="0.2">
      <c r="B60" s="66">
        <v>15</v>
      </c>
      <c r="C60" s="97" t="str">
        <f t="shared" si="2"/>
        <v>Revenue</v>
      </c>
      <c r="D60" s="96">
        <f>SUMIFS(I28:BP28,$I$13:$BP$13,2)</f>
        <v>0</v>
      </c>
      <c r="E60" s="5"/>
      <c r="I60" s="19"/>
      <c r="BQ60" s="5"/>
    </row>
    <row r="61" spans="2:69" ht="28.5" x14ac:dyDescent="0.2">
      <c r="B61" s="66">
        <v>16</v>
      </c>
      <c r="C61" s="97" t="str">
        <f t="shared" si="2"/>
        <v>Value of imported services and/ or low-value goods subject to reverse charge</v>
      </c>
      <c r="D61" s="96">
        <f>SUMIFS(I29:BP29,$I$13:$BP$13,2)</f>
        <v>0</v>
      </c>
      <c r="E61" s="5"/>
      <c r="I61" s="19"/>
      <c r="BQ61" s="5"/>
    </row>
    <row r="62" spans="2:69" ht="28.5" x14ac:dyDescent="0.2">
      <c r="B62" s="66">
        <v>17</v>
      </c>
      <c r="C62" s="97" t="str">
        <f t="shared" si="2"/>
        <v>Value of remote services supplied by electronic marketplace operator</v>
      </c>
      <c r="D62" s="96">
        <f>SUMIFS(I30:BP30,$I$13:$BP$13,2)</f>
        <v>0</v>
      </c>
      <c r="E62" s="5"/>
      <c r="I62" s="19"/>
      <c r="BQ62" s="5"/>
    </row>
    <row r="63" spans="2:69" ht="28.5" x14ac:dyDescent="0.2">
      <c r="B63" s="66">
        <v>18</v>
      </c>
      <c r="C63" s="97" t="str">
        <f t="shared" si="2"/>
        <v>Value of imported low-value goods supplied by electronic marketplace operator/ redeliverer</v>
      </c>
      <c r="D63" s="96">
        <f>SUMIFS(I31:BP31,$I$13:$BP$13,2)</f>
        <v>0</v>
      </c>
      <c r="E63" s="5"/>
      <c r="I63" s="19"/>
      <c r="BQ63" s="5"/>
    </row>
    <row r="64" spans="2:69" ht="20.100000000000001" customHeight="1" x14ac:dyDescent="0.2">
      <c r="B64" s="66">
        <v>19</v>
      </c>
      <c r="C64" s="97" t="str">
        <f t="shared" si="2"/>
        <v>Value of own supply of imported low-value goods</v>
      </c>
      <c r="D64" s="96">
        <f>SUMIFS(I32:BP32,$I$13:$BP$13,2)</f>
        <v>0</v>
      </c>
      <c r="E64" s="5"/>
      <c r="I64" s="19"/>
      <c r="BQ64" s="5"/>
    </row>
    <row r="65" spans="2:69" ht="20.100000000000001" customHeight="1" x14ac:dyDescent="0.2">
      <c r="B65" s="89"/>
      <c r="C65" s="201" t="str">
        <f t="shared" si="2"/>
        <v>For companies under Import GST Deferment Scheme (IGDS) only:</v>
      </c>
      <c r="D65" s="202"/>
      <c r="E65" s="5"/>
      <c r="I65" s="19"/>
      <c r="BQ65" s="5"/>
    </row>
    <row r="66" spans="2:69" ht="20.100000000000001" customHeight="1" x14ac:dyDescent="0.2">
      <c r="B66" s="89">
        <v>20</v>
      </c>
      <c r="C66" s="125" t="str">
        <f t="shared" si="2"/>
        <v>Revised deferred import GST payable</v>
      </c>
      <c r="D66" s="126">
        <f>SUMIFS(I34:BP34,$I$13:$BP$13,2)</f>
        <v>0</v>
      </c>
      <c r="E66" s="5"/>
      <c r="I66" s="19"/>
      <c r="BQ66" s="5"/>
    </row>
    <row r="67" spans="2:69" ht="28.5" x14ac:dyDescent="0.2">
      <c r="B67" s="89">
        <v>21</v>
      </c>
      <c r="C67" s="125" t="str">
        <f t="shared" si="2"/>
        <v>Deferred import GST payable previously declared for this accounting period</v>
      </c>
      <c r="D67" s="126">
        <f>SUMIFS(I35:BP35,$I$13:$BP$13,2)</f>
        <v>0</v>
      </c>
      <c r="E67" s="5"/>
      <c r="I67" s="19"/>
      <c r="BQ67" s="5"/>
    </row>
    <row r="68" spans="2:69" ht="20.100000000000001" customHeight="1" x14ac:dyDescent="0.2">
      <c r="B68" s="89">
        <v>22</v>
      </c>
      <c r="C68" s="125" t="str">
        <f t="shared" si="2"/>
        <v>Difference in deferred import GST payable</v>
      </c>
      <c r="D68" s="126">
        <f>D66-D67</f>
        <v>0</v>
      </c>
      <c r="E68" s="5"/>
      <c r="I68" s="19"/>
      <c r="BQ68" s="5"/>
    </row>
    <row r="69" spans="2:69" ht="20.100000000000001" customHeight="1" x14ac:dyDescent="0.2">
      <c r="B69" s="89">
        <v>23</v>
      </c>
      <c r="C69" s="125" t="str">
        <f t="shared" si="2"/>
        <v>Difference in Net GST (per box 10 above)</v>
      </c>
      <c r="D69" s="126">
        <f>D55</f>
        <v>0</v>
      </c>
      <c r="E69" s="5"/>
      <c r="I69" s="19"/>
      <c r="BQ69" s="5"/>
    </row>
    <row r="70" spans="2:69" ht="20.100000000000001" customHeight="1" x14ac:dyDescent="0.2">
      <c r="B70" s="89">
        <v>24</v>
      </c>
      <c r="C70" s="125" t="str">
        <f t="shared" si="2"/>
        <v>Difference in total tax to be paid to IRAS/ (claimed from) IRAS</v>
      </c>
      <c r="D70" s="126">
        <f>D68+D69</f>
        <v>0</v>
      </c>
      <c r="E70" s="5"/>
      <c r="I70" s="19"/>
      <c r="BQ70" s="5"/>
    </row>
    <row r="71" spans="2:69" ht="20.100000000000001" customHeight="1" x14ac:dyDescent="0.2">
      <c r="B71" s="89">
        <v>25</v>
      </c>
      <c r="C71" s="125" t="str">
        <f t="shared" si="2"/>
        <v>Revised total tax to be paid to/ (claimed from) IRAS</v>
      </c>
      <c r="D71" s="126">
        <f>D53+D66</f>
        <v>0</v>
      </c>
      <c r="E71" s="5"/>
      <c r="I71" s="19"/>
      <c r="BQ71" s="5"/>
    </row>
    <row r="72" spans="2:69" ht="20.100000000000001" customHeight="1" x14ac:dyDescent="0.2">
      <c r="B72" s="89">
        <v>26</v>
      </c>
      <c r="C72" s="125" t="str">
        <f t="shared" si="2"/>
        <v>Revised value of goods imported under this scheme</v>
      </c>
      <c r="D72" s="130">
        <f>SUMIFS(I40:BP40,$I$13:$BP$13,2)</f>
        <v>0</v>
      </c>
      <c r="E72" s="5"/>
      <c r="I72" s="19"/>
      <c r="BQ72" s="5"/>
    </row>
    <row r="73" spans="2:69" x14ac:dyDescent="0.2">
      <c r="B73" s="108"/>
      <c r="D73" s="7"/>
      <c r="E73" s="5"/>
      <c r="I73" s="19"/>
      <c r="BQ73" s="5"/>
    </row>
    <row r="74" spans="2:69" x14ac:dyDescent="0.2">
      <c r="D74" s="9">
        <v>3</v>
      </c>
      <c r="E74" s="5"/>
      <c r="I74" s="19"/>
      <c r="BQ74" s="5"/>
    </row>
    <row r="75" spans="2:69" ht="20.100000000000001" customHeight="1" x14ac:dyDescent="0.2">
      <c r="B75" s="203" t="s">
        <v>17</v>
      </c>
      <c r="C75" s="118" t="s">
        <v>88</v>
      </c>
      <c r="D75" s="53"/>
      <c r="E75" s="5"/>
      <c r="I75" s="19"/>
      <c r="BQ75" s="5"/>
    </row>
    <row r="76" spans="2:69" ht="20.100000000000001" customHeight="1" x14ac:dyDescent="0.2">
      <c r="B76" s="203"/>
      <c r="C76" s="118" t="s">
        <v>61</v>
      </c>
      <c r="D76" s="99" t="e">
        <f>INDEX('Basic Information'!C12:C71,MATCH(D74,'Basic Information'!J12:J71,FALSE))</f>
        <v>#N/A</v>
      </c>
      <c r="E76" s="5"/>
      <c r="I76" s="19"/>
      <c r="BQ76" s="5"/>
    </row>
    <row r="77" spans="2:69" ht="20.100000000000001" customHeight="1" x14ac:dyDescent="0.2">
      <c r="B77" s="203"/>
      <c r="C77" s="118" t="s">
        <v>62</v>
      </c>
      <c r="D77" s="99" t="e">
        <f>INDEX('Basic Information'!D12:D71,MATCH(D74,'Basic Information'!J12:J71,FALSE))</f>
        <v>#N/A</v>
      </c>
      <c r="E77" s="5"/>
      <c r="I77" s="19"/>
      <c r="BQ77" s="5"/>
    </row>
    <row r="78" spans="2:69" ht="20.100000000000001" customHeight="1" x14ac:dyDescent="0.2">
      <c r="B78" s="66">
        <v>1</v>
      </c>
      <c r="C78" s="97" t="str">
        <f t="shared" ref="C78:C104" si="5">C14</f>
        <v>Total revised value of standard-rated supplies</v>
      </c>
      <c r="D78" s="96">
        <f t="shared" ref="D78:D86" si="6">SUMIFS(I14:BP14,$I$13:$BP$13,3)</f>
        <v>0</v>
      </c>
      <c r="E78" s="5"/>
      <c r="I78" s="19"/>
      <c r="BQ78" s="5"/>
    </row>
    <row r="79" spans="2:69" ht="20.100000000000001" customHeight="1" x14ac:dyDescent="0.2">
      <c r="B79" s="66">
        <v>2</v>
      </c>
      <c r="C79" s="97" t="str">
        <f t="shared" si="5"/>
        <v>Total revised value of zero-rated supplies</v>
      </c>
      <c r="D79" s="96">
        <f t="shared" si="6"/>
        <v>0</v>
      </c>
      <c r="E79" s="5"/>
      <c r="I79" s="19"/>
      <c r="BQ79" s="5"/>
    </row>
    <row r="80" spans="2:69" ht="20.100000000000001" customHeight="1" x14ac:dyDescent="0.2">
      <c r="B80" s="66">
        <v>3</v>
      </c>
      <c r="C80" s="97" t="str">
        <f t="shared" si="5"/>
        <v>Total revised value of exempt supplies</v>
      </c>
      <c r="D80" s="96">
        <f t="shared" si="6"/>
        <v>0</v>
      </c>
      <c r="E80" s="5"/>
      <c r="I80" s="19"/>
      <c r="BQ80" s="5"/>
    </row>
    <row r="81" spans="2:69" ht="20.100000000000001" customHeight="1" x14ac:dyDescent="0.2">
      <c r="B81" s="103">
        <v>4</v>
      </c>
      <c r="C81" s="98" t="str">
        <f t="shared" si="5"/>
        <v>Total revised value of (1) + (2) + (3)</v>
      </c>
      <c r="D81" s="106">
        <f t="shared" si="6"/>
        <v>0</v>
      </c>
      <c r="E81" s="5"/>
      <c r="I81" s="19"/>
      <c r="BQ81" s="5"/>
    </row>
    <row r="82" spans="2:69" ht="20.100000000000001" customHeight="1" x14ac:dyDescent="0.2">
      <c r="B82" s="66">
        <v>5</v>
      </c>
      <c r="C82" s="97" t="str">
        <f t="shared" si="5"/>
        <v>Total revised value of taxable purchases</v>
      </c>
      <c r="D82" s="96">
        <f t="shared" si="6"/>
        <v>0</v>
      </c>
      <c r="E82" s="5"/>
      <c r="I82" s="19"/>
      <c r="BQ82" s="5"/>
    </row>
    <row r="83" spans="2:69" ht="20.100000000000001" customHeight="1" x14ac:dyDescent="0.2">
      <c r="B83" s="66">
        <v>6</v>
      </c>
      <c r="C83" s="97" t="str">
        <f t="shared" si="5"/>
        <v>Revised output tax due</v>
      </c>
      <c r="D83" s="95">
        <f t="shared" si="6"/>
        <v>0</v>
      </c>
      <c r="E83" s="5"/>
      <c r="I83" s="19"/>
      <c r="BQ83" s="5"/>
    </row>
    <row r="84" spans="2:69" ht="20.100000000000001" customHeight="1" x14ac:dyDescent="0.2">
      <c r="B84" s="66">
        <v>7</v>
      </c>
      <c r="C84" s="97" t="str">
        <f t="shared" si="5"/>
        <v>Revised input tax and refunds claimed</v>
      </c>
      <c r="D84" s="95">
        <f t="shared" si="6"/>
        <v>0</v>
      </c>
      <c r="E84" s="5"/>
      <c r="I84" s="19"/>
      <c r="BQ84" s="5"/>
    </row>
    <row r="85" spans="2:69" ht="20.100000000000001" customHeight="1" x14ac:dyDescent="0.2">
      <c r="B85" s="103">
        <v>8</v>
      </c>
      <c r="C85" s="98" t="str">
        <f t="shared" si="5"/>
        <v>Net revised GST to be paid to/ (claim from) IRAS</v>
      </c>
      <c r="D85" s="107">
        <f t="shared" si="6"/>
        <v>0</v>
      </c>
      <c r="E85" s="5"/>
      <c r="I85" s="19"/>
      <c r="BQ85" s="5"/>
    </row>
    <row r="86" spans="2:69" ht="20.100000000000001" customHeight="1" x14ac:dyDescent="0.2">
      <c r="B86" s="66">
        <v>9</v>
      </c>
      <c r="C86" s="97" t="str">
        <f t="shared" si="5"/>
        <v>Net GST paid/ (claimed) previously for this accounting period</v>
      </c>
      <c r="D86" s="95">
        <f t="shared" si="6"/>
        <v>0</v>
      </c>
      <c r="E86" s="5"/>
      <c r="I86" s="19"/>
      <c r="BQ86" s="5"/>
    </row>
    <row r="87" spans="2:69" ht="20.100000000000001" customHeight="1" x14ac:dyDescent="0.2">
      <c r="B87" s="103">
        <v>10</v>
      </c>
      <c r="C87" s="98" t="str">
        <f t="shared" si="5"/>
        <v>Difference to be paid to/ (claimed from) IRAS</v>
      </c>
      <c r="D87" s="107">
        <f>D85-D86</f>
        <v>0</v>
      </c>
      <c r="E87" s="5"/>
      <c r="I87" s="19"/>
      <c r="BQ87" s="5"/>
    </row>
    <row r="88" spans="2:69" ht="28.5" x14ac:dyDescent="0.2">
      <c r="B88" s="66">
        <v>11</v>
      </c>
      <c r="C88" s="97" t="str">
        <f t="shared" si="5"/>
        <v>Total revised value of goods imported under import GST suspension schemes</v>
      </c>
      <c r="D88" s="96">
        <f>SUMIFS(I24:BP24,$I$13:$BP$13,3)</f>
        <v>0</v>
      </c>
      <c r="E88" s="5"/>
      <c r="I88" s="29"/>
      <c r="BQ88" s="5"/>
    </row>
    <row r="89" spans="2:69" ht="20.100000000000001" customHeight="1" x14ac:dyDescent="0.2">
      <c r="B89" s="66">
        <v>12</v>
      </c>
      <c r="C89" s="97" t="str">
        <f t="shared" si="5"/>
        <v>Total value of tourist refund claim</v>
      </c>
      <c r="D89" s="95">
        <f>SUMIFS(I25:BP25,$I$13:$BP$13,3)</f>
        <v>0</v>
      </c>
      <c r="E89" s="5"/>
      <c r="I89" s="29"/>
      <c r="BQ89" s="5"/>
    </row>
    <row r="90" spans="2:69" ht="28.5" x14ac:dyDescent="0.2">
      <c r="B90" s="66">
        <v>13</v>
      </c>
      <c r="C90" s="97" t="str">
        <f t="shared" si="5"/>
        <v>Total value of bad debts relief claims and/ or refund for reverse charge transactions</v>
      </c>
      <c r="D90" s="95">
        <f>SUMIFS(I26:BP26,$I$13:$BP$13,3)</f>
        <v>0</v>
      </c>
      <c r="E90" s="5"/>
      <c r="I90" s="29"/>
      <c r="BQ90" s="5"/>
    </row>
    <row r="91" spans="2:69" ht="20.100000000000001" customHeight="1" x14ac:dyDescent="0.2">
      <c r="B91" s="85">
        <v>14</v>
      </c>
      <c r="C91" s="100" t="str">
        <f t="shared" si="5"/>
        <v>Pre-registration input tax claims</v>
      </c>
      <c r="D91" s="101">
        <v>0</v>
      </c>
      <c r="E91" s="5"/>
      <c r="I91" s="29"/>
      <c r="BQ91" s="5"/>
    </row>
    <row r="92" spans="2:69" ht="20.100000000000001" customHeight="1" x14ac:dyDescent="0.2">
      <c r="B92" s="66">
        <v>15</v>
      </c>
      <c r="C92" s="97" t="str">
        <f t="shared" si="5"/>
        <v>Revenue</v>
      </c>
      <c r="D92" s="96">
        <f>SUMIFS(I28:BP28,$I$13:$BP$13,3)</f>
        <v>0</v>
      </c>
      <c r="E92" s="5"/>
      <c r="I92" s="29"/>
      <c r="BQ92" s="5"/>
    </row>
    <row r="93" spans="2:69" ht="28.5" x14ac:dyDescent="0.2">
      <c r="B93" s="66">
        <v>16</v>
      </c>
      <c r="C93" s="97" t="str">
        <f t="shared" si="5"/>
        <v>Value of imported services and/ or low-value goods subject to reverse charge</v>
      </c>
      <c r="D93" s="96">
        <f>SUMIFS(I29:BP29,$I$13:$BP$13,3)</f>
        <v>0</v>
      </c>
      <c r="E93" s="5"/>
      <c r="I93" s="29"/>
      <c r="BQ93" s="5"/>
    </row>
    <row r="94" spans="2:69" ht="28.5" x14ac:dyDescent="0.2">
      <c r="B94" s="66">
        <v>17</v>
      </c>
      <c r="C94" s="97" t="str">
        <f t="shared" si="5"/>
        <v>Value of remote services supplied by electronic marketplace operator</v>
      </c>
      <c r="D94" s="96">
        <f>SUMIFS(I30:BP30,$I$13:$BP$13,3)</f>
        <v>0</v>
      </c>
      <c r="E94" s="5"/>
      <c r="I94" s="29"/>
      <c r="BQ94" s="5"/>
    </row>
    <row r="95" spans="2:69" ht="28.5" x14ac:dyDescent="0.2">
      <c r="B95" s="66">
        <v>18</v>
      </c>
      <c r="C95" s="97" t="str">
        <f t="shared" si="5"/>
        <v>Value of imported low-value goods supplied by electronic marketplace operator/ redeliverer</v>
      </c>
      <c r="D95" s="96">
        <f>SUMIFS(I31:BP31,$I$13:$BP$13,3)</f>
        <v>0</v>
      </c>
      <c r="E95" s="5"/>
      <c r="I95" s="29"/>
      <c r="BQ95" s="5"/>
    </row>
    <row r="96" spans="2:69" ht="20.100000000000001" customHeight="1" x14ac:dyDescent="0.2">
      <c r="B96" s="66">
        <v>19</v>
      </c>
      <c r="C96" s="97" t="str">
        <f t="shared" si="5"/>
        <v>Value of own supply of imported low-value goods</v>
      </c>
      <c r="D96" s="96">
        <f>SUMIFS(I32:BP32,$I$13:$BP$13,3)</f>
        <v>0</v>
      </c>
      <c r="E96" s="5"/>
      <c r="I96" s="18"/>
      <c r="BQ96" s="5"/>
    </row>
    <row r="97" spans="2:69" ht="20.100000000000001" customHeight="1" x14ac:dyDescent="0.2">
      <c r="B97" s="89"/>
      <c r="C97" s="201" t="str">
        <f t="shared" si="5"/>
        <v>For companies under Import GST Deferment Scheme (IGDS) only:</v>
      </c>
      <c r="D97" s="202"/>
      <c r="E97" s="5"/>
      <c r="I97" s="18"/>
      <c r="BQ97" s="5"/>
    </row>
    <row r="98" spans="2:69" ht="20.100000000000001" customHeight="1" x14ac:dyDescent="0.2">
      <c r="B98" s="89">
        <v>20</v>
      </c>
      <c r="C98" s="125" t="str">
        <f t="shared" si="5"/>
        <v>Revised deferred import GST payable</v>
      </c>
      <c r="D98" s="126">
        <f>SUMIFS(I34:BP34,$I$13:$BP$13,3)</f>
        <v>0</v>
      </c>
      <c r="E98" s="5"/>
      <c r="I98" s="18"/>
      <c r="BQ98" s="5"/>
    </row>
    <row r="99" spans="2:69" ht="28.5" x14ac:dyDescent="0.2">
      <c r="B99" s="89">
        <v>21</v>
      </c>
      <c r="C99" s="125" t="str">
        <f t="shared" si="5"/>
        <v>Deferred import GST payable previously declared for this accounting period</v>
      </c>
      <c r="D99" s="126">
        <f>SUMIFS(I35:BP35,$I$13:$BP$13,3)</f>
        <v>0</v>
      </c>
      <c r="E99" s="5"/>
      <c r="I99" s="18"/>
      <c r="BQ99" s="5"/>
    </row>
    <row r="100" spans="2:69" ht="20.100000000000001" customHeight="1" x14ac:dyDescent="0.2">
      <c r="B100" s="89">
        <v>22</v>
      </c>
      <c r="C100" s="125" t="str">
        <f t="shared" si="5"/>
        <v>Difference in deferred import GST payable</v>
      </c>
      <c r="D100" s="126">
        <f>D98-D99</f>
        <v>0</v>
      </c>
      <c r="E100" s="5"/>
      <c r="I100" s="18"/>
      <c r="BQ100" s="5"/>
    </row>
    <row r="101" spans="2:69" ht="20.100000000000001" customHeight="1" x14ac:dyDescent="0.2">
      <c r="B101" s="89">
        <v>23</v>
      </c>
      <c r="C101" s="125" t="str">
        <f t="shared" si="5"/>
        <v>Difference in Net GST (per box 10 above)</v>
      </c>
      <c r="D101" s="126">
        <f>D87</f>
        <v>0</v>
      </c>
      <c r="E101" s="5"/>
      <c r="I101" s="18"/>
      <c r="BQ101" s="5"/>
    </row>
    <row r="102" spans="2:69" ht="20.100000000000001" customHeight="1" x14ac:dyDescent="0.2">
      <c r="B102" s="89">
        <v>24</v>
      </c>
      <c r="C102" s="125" t="str">
        <f t="shared" si="5"/>
        <v>Difference in total tax to be paid to IRAS/ (claimed from) IRAS</v>
      </c>
      <c r="D102" s="126">
        <f>D100+D101</f>
        <v>0</v>
      </c>
      <c r="E102" s="5"/>
      <c r="I102" s="18"/>
      <c r="BQ102" s="5"/>
    </row>
    <row r="103" spans="2:69" ht="20.100000000000001" customHeight="1" x14ac:dyDescent="0.2">
      <c r="B103" s="89">
        <v>25</v>
      </c>
      <c r="C103" s="125" t="str">
        <f t="shared" si="5"/>
        <v>Revised total tax to be paid to/ (claimed from) IRAS</v>
      </c>
      <c r="D103" s="126">
        <f>D85+D98</f>
        <v>0</v>
      </c>
      <c r="E103" s="5"/>
      <c r="I103" s="18"/>
      <c r="BQ103" s="5"/>
    </row>
    <row r="104" spans="2:69" ht="20.100000000000001" customHeight="1" x14ac:dyDescent="0.2">
      <c r="B104" s="89">
        <v>26</v>
      </c>
      <c r="C104" s="131" t="str">
        <f t="shared" si="5"/>
        <v>Revised value of goods imported under this scheme</v>
      </c>
      <c r="D104" s="130">
        <f>SUMIFS(I40:BP40,$I$13:$BP$13,3)</f>
        <v>0</v>
      </c>
      <c r="E104" s="5"/>
      <c r="I104" s="18"/>
      <c r="BQ104" s="5"/>
    </row>
    <row r="105" spans="2:69" x14ac:dyDescent="0.2">
      <c r="B105" s="108"/>
      <c r="D105" s="7"/>
      <c r="E105" s="5"/>
      <c r="I105" s="18"/>
      <c r="BQ105" s="5"/>
    </row>
    <row r="106" spans="2:69" x14ac:dyDescent="0.2">
      <c r="D106" s="9">
        <v>4</v>
      </c>
      <c r="E106" s="5"/>
      <c r="I106" s="18"/>
      <c r="BQ106" s="5"/>
    </row>
    <row r="107" spans="2:69" ht="20.100000000000001" customHeight="1" x14ac:dyDescent="0.2">
      <c r="B107" s="203" t="s">
        <v>17</v>
      </c>
      <c r="C107" s="118" t="s">
        <v>88</v>
      </c>
      <c r="D107" s="53"/>
      <c r="E107" s="5"/>
      <c r="I107" s="18"/>
      <c r="BQ107" s="5"/>
    </row>
    <row r="108" spans="2:69" ht="20.100000000000001" customHeight="1" x14ac:dyDescent="0.2">
      <c r="B108" s="203"/>
      <c r="C108" s="118" t="s">
        <v>61</v>
      </c>
      <c r="D108" s="99" t="e">
        <f>INDEX('Basic Information'!C12:C71,MATCH(D106,'Basic Information'!J12:J71,FALSE))</f>
        <v>#N/A</v>
      </c>
      <c r="E108" s="5"/>
      <c r="I108" s="18"/>
      <c r="BQ108" s="5"/>
    </row>
    <row r="109" spans="2:69" ht="20.100000000000001" customHeight="1" x14ac:dyDescent="0.2">
      <c r="B109" s="203"/>
      <c r="C109" s="118" t="s">
        <v>62</v>
      </c>
      <c r="D109" s="99" t="e">
        <f>INDEX('Basic Information'!D12:D71,MATCH(D106,'Basic Information'!J12:J71,FALSE))</f>
        <v>#N/A</v>
      </c>
      <c r="E109" s="5"/>
      <c r="I109" s="18"/>
      <c r="BQ109" s="5"/>
    </row>
    <row r="110" spans="2:69" ht="20.100000000000001" customHeight="1" x14ac:dyDescent="0.2">
      <c r="B110" s="66">
        <v>1</v>
      </c>
      <c r="C110" s="97" t="str">
        <f t="shared" ref="C110:C136" si="7">C14</f>
        <v>Total revised value of standard-rated supplies</v>
      </c>
      <c r="D110" s="96">
        <f t="shared" ref="D110:D118" si="8">SUMIFS(I14:BP14,$I$13:$BP$13,4)</f>
        <v>0</v>
      </c>
      <c r="E110" s="5"/>
      <c r="I110" s="18"/>
      <c r="BQ110" s="5"/>
    </row>
    <row r="111" spans="2:69" ht="20.100000000000001" customHeight="1" x14ac:dyDescent="0.2">
      <c r="B111" s="66">
        <v>2</v>
      </c>
      <c r="C111" s="97" t="str">
        <f t="shared" si="7"/>
        <v>Total revised value of zero-rated supplies</v>
      </c>
      <c r="D111" s="96">
        <f t="shared" si="8"/>
        <v>0</v>
      </c>
      <c r="E111" s="5"/>
      <c r="I111" s="18"/>
      <c r="BQ111" s="5"/>
    </row>
    <row r="112" spans="2:69" ht="20.100000000000001" customHeight="1" x14ac:dyDescent="0.2">
      <c r="B112" s="66">
        <v>3</v>
      </c>
      <c r="C112" s="97" t="str">
        <f t="shared" si="7"/>
        <v>Total revised value of exempt supplies</v>
      </c>
      <c r="D112" s="96">
        <f t="shared" si="8"/>
        <v>0</v>
      </c>
      <c r="E112" s="5"/>
      <c r="I112" s="18"/>
      <c r="BQ112" s="5"/>
    </row>
    <row r="113" spans="2:69" ht="20.100000000000001" customHeight="1" x14ac:dyDescent="0.2">
      <c r="B113" s="103">
        <v>4</v>
      </c>
      <c r="C113" s="98" t="str">
        <f t="shared" si="7"/>
        <v>Total revised value of (1) + (2) + (3)</v>
      </c>
      <c r="D113" s="106">
        <f t="shared" si="8"/>
        <v>0</v>
      </c>
      <c r="E113" s="5"/>
      <c r="I113" s="18"/>
      <c r="BQ113" s="5"/>
    </row>
    <row r="114" spans="2:69" ht="20.100000000000001" customHeight="1" x14ac:dyDescent="0.2">
      <c r="B114" s="66">
        <v>5</v>
      </c>
      <c r="C114" s="97" t="str">
        <f t="shared" si="7"/>
        <v>Total revised value of taxable purchases</v>
      </c>
      <c r="D114" s="96">
        <f t="shared" si="8"/>
        <v>0</v>
      </c>
      <c r="E114" s="5"/>
      <c r="I114" s="18"/>
      <c r="BQ114" s="5"/>
    </row>
    <row r="115" spans="2:69" ht="20.100000000000001" customHeight="1" x14ac:dyDescent="0.2">
      <c r="B115" s="66">
        <v>6</v>
      </c>
      <c r="C115" s="97" t="str">
        <f t="shared" si="7"/>
        <v>Revised output tax due</v>
      </c>
      <c r="D115" s="95">
        <f t="shared" si="8"/>
        <v>0</v>
      </c>
      <c r="E115" s="5"/>
      <c r="I115" s="18"/>
      <c r="BQ115" s="5"/>
    </row>
    <row r="116" spans="2:69" ht="20.100000000000001" customHeight="1" x14ac:dyDescent="0.2">
      <c r="B116" s="66">
        <v>7</v>
      </c>
      <c r="C116" s="97" t="str">
        <f t="shared" si="7"/>
        <v>Revised input tax and refunds claimed</v>
      </c>
      <c r="D116" s="95">
        <f t="shared" si="8"/>
        <v>0</v>
      </c>
      <c r="E116" s="5"/>
      <c r="I116" s="18"/>
      <c r="BQ116" s="5"/>
    </row>
    <row r="117" spans="2:69" ht="20.100000000000001" customHeight="1" x14ac:dyDescent="0.2">
      <c r="B117" s="103">
        <v>8</v>
      </c>
      <c r="C117" s="98" t="str">
        <f t="shared" si="7"/>
        <v>Net revised GST to be paid to/ (claim from) IRAS</v>
      </c>
      <c r="D117" s="107">
        <f t="shared" si="8"/>
        <v>0</v>
      </c>
      <c r="E117" s="5"/>
      <c r="I117" s="18"/>
      <c r="BQ117" s="5"/>
    </row>
    <row r="118" spans="2:69" ht="20.100000000000001" customHeight="1" x14ac:dyDescent="0.2">
      <c r="B118" s="66">
        <v>9</v>
      </c>
      <c r="C118" s="97" t="str">
        <f t="shared" si="7"/>
        <v>Net GST paid/ (claimed) previously for this accounting period</v>
      </c>
      <c r="D118" s="95">
        <f t="shared" si="8"/>
        <v>0</v>
      </c>
      <c r="E118" s="5"/>
      <c r="I118" s="18"/>
      <c r="BQ118" s="5"/>
    </row>
    <row r="119" spans="2:69" ht="20.100000000000001" customHeight="1" x14ac:dyDescent="0.2">
      <c r="B119" s="103">
        <v>10</v>
      </c>
      <c r="C119" s="98" t="str">
        <f t="shared" si="7"/>
        <v>Difference to be paid to/ (claimed from) IRAS</v>
      </c>
      <c r="D119" s="107">
        <f>D117-D118</f>
        <v>0</v>
      </c>
      <c r="E119" s="5"/>
      <c r="I119" s="18"/>
      <c r="BQ119" s="5"/>
    </row>
    <row r="120" spans="2:69" ht="28.5" x14ac:dyDescent="0.2">
      <c r="B120" s="66">
        <v>11</v>
      </c>
      <c r="C120" s="97" t="str">
        <f t="shared" si="7"/>
        <v>Total revised value of goods imported under import GST suspension schemes</v>
      </c>
      <c r="D120" s="96">
        <f>SUMIFS(I24:BP24,$I$13:$BP$13,4)</f>
        <v>0</v>
      </c>
      <c r="E120" s="5"/>
      <c r="I120" s="18"/>
      <c r="BQ120" s="5"/>
    </row>
    <row r="121" spans="2:69" ht="20.100000000000001" customHeight="1" x14ac:dyDescent="0.2">
      <c r="B121" s="66">
        <v>12</v>
      </c>
      <c r="C121" s="97" t="str">
        <f t="shared" si="7"/>
        <v>Total value of tourist refund claim</v>
      </c>
      <c r="D121" s="95">
        <f>SUMIFS(I25:BP25,$I$13:$BP$13,4)</f>
        <v>0</v>
      </c>
      <c r="E121" s="5"/>
      <c r="I121" s="18"/>
      <c r="BQ121" s="5"/>
    </row>
    <row r="122" spans="2:69" ht="28.5" x14ac:dyDescent="0.2">
      <c r="B122" s="66">
        <v>13</v>
      </c>
      <c r="C122" s="97" t="str">
        <f t="shared" si="7"/>
        <v>Total value of bad debts relief claims and/ or refund for reverse charge transactions</v>
      </c>
      <c r="D122" s="95">
        <f>SUMIFS(I26:BP26,$I$13:$BP$13,4)</f>
        <v>0</v>
      </c>
      <c r="E122" s="5"/>
      <c r="I122" s="18"/>
      <c r="BQ122" s="5"/>
    </row>
    <row r="123" spans="2:69" ht="20.100000000000001" customHeight="1" x14ac:dyDescent="0.2">
      <c r="B123" s="85">
        <v>14</v>
      </c>
      <c r="C123" s="100" t="str">
        <f t="shared" si="7"/>
        <v>Pre-registration input tax claims</v>
      </c>
      <c r="D123" s="101">
        <v>0</v>
      </c>
      <c r="E123" s="5"/>
      <c r="I123" s="18"/>
      <c r="BQ123" s="5"/>
    </row>
    <row r="124" spans="2:69" ht="20.100000000000001" customHeight="1" x14ac:dyDescent="0.2">
      <c r="B124" s="66">
        <v>15</v>
      </c>
      <c r="C124" s="97" t="str">
        <f t="shared" si="7"/>
        <v>Revenue</v>
      </c>
      <c r="D124" s="96">
        <f>SUMIFS(I28:BP28,$I$13:$BP$13,4)</f>
        <v>0</v>
      </c>
      <c r="E124" s="5"/>
      <c r="I124" s="18"/>
      <c r="BQ124" s="5"/>
    </row>
    <row r="125" spans="2:69" ht="28.5" x14ac:dyDescent="0.2">
      <c r="B125" s="66">
        <v>16</v>
      </c>
      <c r="C125" s="97" t="str">
        <f t="shared" si="7"/>
        <v>Value of imported services and/ or low-value goods subject to reverse charge</v>
      </c>
      <c r="D125" s="96">
        <f>SUMIFS(I29:BP29,$I$13:$BP$13,4)</f>
        <v>0</v>
      </c>
      <c r="E125" s="5"/>
      <c r="I125" s="18"/>
      <c r="BQ125" s="5"/>
    </row>
    <row r="126" spans="2:69" ht="28.5" x14ac:dyDescent="0.2">
      <c r="B126" s="66">
        <v>17</v>
      </c>
      <c r="C126" s="97" t="str">
        <f t="shared" si="7"/>
        <v>Value of remote services supplied by electronic marketplace operator</v>
      </c>
      <c r="D126" s="96">
        <f>SUMIFS(I30:BP30,$I$13:$BP$13,4)</f>
        <v>0</v>
      </c>
      <c r="E126" s="5"/>
      <c r="I126" s="18"/>
      <c r="BQ126" s="5"/>
    </row>
    <row r="127" spans="2:69" ht="28.5" x14ac:dyDescent="0.2">
      <c r="B127" s="66">
        <v>18</v>
      </c>
      <c r="C127" s="97" t="str">
        <f t="shared" si="7"/>
        <v>Value of imported low-value goods supplied by electronic marketplace operator/ redeliverer</v>
      </c>
      <c r="D127" s="96">
        <f>SUMIFS(I31:BP31,$I$13:$BP$13,4)</f>
        <v>0</v>
      </c>
      <c r="E127" s="5"/>
      <c r="I127" s="18"/>
      <c r="BQ127" s="5"/>
    </row>
    <row r="128" spans="2:69" ht="20.100000000000001" customHeight="1" x14ac:dyDescent="0.2">
      <c r="B128" s="66">
        <v>19</v>
      </c>
      <c r="C128" s="97" t="str">
        <f t="shared" si="7"/>
        <v>Value of own supply of imported low-value goods</v>
      </c>
      <c r="D128" s="96">
        <f>SUMIFS(I32:BP32,$I$13:$BP$13,4)</f>
        <v>0</v>
      </c>
      <c r="E128" s="5"/>
      <c r="I128" s="18"/>
      <c r="BQ128" s="5"/>
    </row>
    <row r="129" spans="2:69" ht="20.100000000000001" customHeight="1" x14ac:dyDescent="0.2">
      <c r="B129" s="89"/>
      <c r="C129" s="201" t="str">
        <f t="shared" si="7"/>
        <v>For companies under Import GST Deferment Scheme (IGDS) only:</v>
      </c>
      <c r="D129" s="202"/>
      <c r="E129" s="5"/>
      <c r="I129" s="18"/>
      <c r="BQ129" s="5"/>
    </row>
    <row r="130" spans="2:69" ht="20.100000000000001" customHeight="1" x14ac:dyDescent="0.2">
      <c r="B130" s="89">
        <v>20</v>
      </c>
      <c r="C130" s="125" t="str">
        <f t="shared" si="7"/>
        <v>Revised deferred import GST payable</v>
      </c>
      <c r="D130" s="126">
        <f>SUMIFS(I34:BP34,$I$13:$BP$13,4)</f>
        <v>0</v>
      </c>
      <c r="E130" s="5"/>
      <c r="I130" s="18"/>
      <c r="BQ130" s="5"/>
    </row>
    <row r="131" spans="2:69" ht="28.5" x14ac:dyDescent="0.2">
      <c r="B131" s="89">
        <v>21</v>
      </c>
      <c r="C131" s="125" t="str">
        <f t="shared" si="7"/>
        <v>Deferred import GST payable previously declared for this accounting period</v>
      </c>
      <c r="D131" s="126">
        <f>SUMIFS(I36:BP36,$I$13:$BP$13,4)</f>
        <v>0</v>
      </c>
      <c r="E131" s="5"/>
      <c r="I131" s="18"/>
      <c r="BQ131" s="5"/>
    </row>
    <row r="132" spans="2:69" ht="20.100000000000001" customHeight="1" x14ac:dyDescent="0.2">
      <c r="B132" s="89">
        <v>22</v>
      </c>
      <c r="C132" s="125" t="str">
        <f t="shared" si="7"/>
        <v>Difference in deferred import GST payable</v>
      </c>
      <c r="D132" s="126">
        <f>D130-D131</f>
        <v>0</v>
      </c>
      <c r="E132" s="5"/>
      <c r="I132" s="18"/>
      <c r="BQ132" s="5"/>
    </row>
    <row r="133" spans="2:69" ht="20.100000000000001" customHeight="1" x14ac:dyDescent="0.2">
      <c r="B133" s="89">
        <v>23</v>
      </c>
      <c r="C133" s="125" t="str">
        <f t="shared" si="7"/>
        <v>Difference in Net GST (per box 10 above)</v>
      </c>
      <c r="D133" s="126">
        <f>D119</f>
        <v>0</v>
      </c>
      <c r="E133" s="5"/>
      <c r="I133" s="18"/>
      <c r="BQ133" s="5"/>
    </row>
    <row r="134" spans="2:69" ht="20.100000000000001" customHeight="1" x14ac:dyDescent="0.2">
      <c r="B134" s="89">
        <v>24</v>
      </c>
      <c r="C134" s="125" t="str">
        <f t="shared" si="7"/>
        <v>Difference in total tax to be paid to IRAS/ (claimed from) IRAS</v>
      </c>
      <c r="D134" s="126">
        <f>D132+D133</f>
        <v>0</v>
      </c>
      <c r="E134" s="5"/>
      <c r="I134" s="18"/>
      <c r="BQ134" s="5"/>
    </row>
    <row r="135" spans="2:69" ht="20.100000000000001" customHeight="1" x14ac:dyDescent="0.2">
      <c r="B135" s="89">
        <v>25</v>
      </c>
      <c r="C135" s="125" t="str">
        <f t="shared" si="7"/>
        <v>Revised total tax to be paid to/ (claimed from) IRAS</v>
      </c>
      <c r="D135" s="126">
        <f>D117+D130</f>
        <v>0</v>
      </c>
      <c r="E135" s="5"/>
      <c r="I135" s="18"/>
      <c r="BQ135" s="5"/>
    </row>
    <row r="136" spans="2:69" ht="20.100000000000001" customHeight="1" x14ac:dyDescent="0.2">
      <c r="B136" s="89">
        <v>26</v>
      </c>
      <c r="C136" s="131" t="str">
        <f t="shared" si="7"/>
        <v>Revised value of goods imported under this scheme</v>
      </c>
      <c r="D136" s="130">
        <f>SUMIFS(I40:BP40,$I$13:$BP$13,4)</f>
        <v>0</v>
      </c>
      <c r="E136" s="5"/>
      <c r="I136" s="18"/>
      <c r="BQ136" s="5"/>
    </row>
    <row r="137" spans="2:69" x14ac:dyDescent="0.2">
      <c r="B137" s="108"/>
      <c r="D137" s="7"/>
      <c r="E137" s="5"/>
      <c r="I137" s="18"/>
      <c r="BQ137" s="5"/>
    </row>
    <row r="138" spans="2:69" x14ac:dyDescent="0.2">
      <c r="D138" s="9">
        <v>5</v>
      </c>
      <c r="E138" s="5"/>
      <c r="I138" s="18"/>
      <c r="BQ138" s="5"/>
    </row>
    <row r="139" spans="2:69" ht="20.100000000000001" customHeight="1" x14ac:dyDescent="0.2">
      <c r="B139" s="203" t="s">
        <v>17</v>
      </c>
      <c r="C139" s="118" t="s">
        <v>88</v>
      </c>
      <c r="D139" s="53"/>
      <c r="E139" s="5"/>
      <c r="I139" s="18"/>
      <c r="BQ139" s="5"/>
    </row>
    <row r="140" spans="2:69" ht="20.100000000000001" customHeight="1" x14ac:dyDescent="0.2">
      <c r="B140" s="203"/>
      <c r="C140" s="118" t="s">
        <v>61</v>
      </c>
      <c r="D140" s="99" t="e">
        <f>INDEX('Basic Information'!C12:C71,MATCH(D138,'Basic Information'!J12:J71,FALSE))</f>
        <v>#N/A</v>
      </c>
      <c r="E140" s="5"/>
      <c r="I140" s="18"/>
      <c r="BQ140" s="5"/>
    </row>
    <row r="141" spans="2:69" ht="20.100000000000001" customHeight="1" x14ac:dyDescent="0.2">
      <c r="B141" s="203"/>
      <c r="C141" s="118" t="s">
        <v>62</v>
      </c>
      <c r="D141" s="99" t="e">
        <f>INDEX('Basic Information'!D12:D71,MATCH(D138,'Basic Information'!J12:J71,FALSE))</f>
        <v>#N/A</v>
      </c>
      <c r="E141" s="5"/>
      <c r="I141" s="18"/>
      <c r="BQ141" s="5"/>
    </row>
    <row r="142" spans="2:69" ht="20.100000000000001" customHeight="1" x14ac:dyDescent="0.2">
      <c r="B142" s="66">
        <v>1</v>
      </c>
      <c r="C142" s="97" t="str">
        <f t="shared" ref="C142:C168" si="9">C14</f>
        <v>Total revised value of standard-rated supplies</v>
      </c>
      <c r="D142" s="96">
        <f t="shared" ref="D142:D150" si="10">SUMIFS(I14:BP14,$I$13:$BP$13,5)</f>
        <v>0</v>
      </c>
      <c r="E142" s="5"/>
      <c r="I142" s="18"/>
      <c r="BQ142" s="5"/>
    </row>
    <row r="143" spans="2:69" ht="20.100000000000001" customHeight="1" x14ac:dyDescent="0.2">
      <c r="B143" s="66">
        <v>2</v>
      </c>
      <c r="C143" s="97" t="str">
        <f t="shared" si="9"/>
        <v>Total revised value of zero-rated supplies</v>
      </c>
      <c r="D143" s="96">
        <f t="shared" si="10"/>
        <v>0</v>
      </c>
      <c r="E143" s="5"/>
      <c r="I143" s="18"/>
      <c r="BQ143" s="5"/>
    </row>
    <row r="144" spans="2:69" ht="20.100000000000001" customHeight="1" x14ac:dyDescent="0.2">
      <c r="B144" s="66">
        <v>3</v>
      </c>
      <c r="C144" s="97" t="str">
        <f t="shared" si="9"/>
        <v>Total revised value of exempt supplies</v>
      </c>
      <c r="D144" s="96">
        <f t="shared" si="10"/>
        <v>0</v>
      </c>
      <c r="E144" s="5"/>
      <c r="I144" s="18"/>
      <c r="BQ144" s="5"/>
    </row>
    <row r="145" spans="2:69" ht="20.100000000000001" customHeight="1" x14ac:dyDescent="0.2">
      <c r="B145" s="103">
        <v>4</v>
      </c>
      <c r="C145" s="98" t="str">
        <f t="shared" si="9"/>
        <v>Total revised value of (1) + (2) + (3)</v>
      </c>
      <c r="D145" s="106">
        <f t="shared" si="10"/>
        <v>0</v>
      </c>
      <c r="E145" s="5"/>
      <c r="I145" s="18"/>
      <c r="BQ145" s="5"/>
    </row>
    <row r="146" spans="2:69" ht="20.100000000000001" customHeight="1" x14ac:dyDescent="0.2">
      <c r="B146" s="66">
        <v>5</v>
      </c>
      <c r="C146" s="97" t="str">
        <f t="shared" si="9"/>
        <v>Total revised value of taxable purchases</v>
      </c>
      <c r="D146" s="96">
        <f t="shared" si="10"/>
        <v>0</v>
      </c>
      <c r="E146" s="5"/>
      <c r="I146" s="18"/>
      <c r="BQ146" s="5"/>
    </row>
    <row r="147" spans="2:69" ht="20.100000000000001" customHeight="1" x14ac:dyDescent="0.2">
      <c r="B147" s="66">
        <v>6</v>
      </c>
      <c r="C147" s="97" t="str">
        <f t="shared" si="9"/>
        <v>Revised output tax due</v>
      </c>
      <c r="D147" s="95">
        <f t="shared" si="10"/>
        <v>0</v>
      </c>
      <c r="E147" s="5"/>
      <c r="I147" s="18"/>
      <c r="BQ147" s="5"/>
    </row>
    <row r="148" spans="2:69" ht="20.100000000000001" customHeight="1" x14ac:dyDescent="0.2">
      <c r="B148" s="66">
        <v>7</v>
      </c>
      <c r="C148" s="97" t="str">
        <f t="shared" si="9"/>
        <v>Revised input tax and refunds claimed</v>
      </c>
      <c r="D148" s="95">
        <f t="shared" si="10"/>
        <v>0</v>
      </c>
      <c r="E148" s="5"/>
      <c r="I148" s="18"/>
      <c r="BQ148" s="5"/>
    </row>
    <row r="149" spans="2:69" ht="20.100000000000001" customHeight="1" x14ac:dyDescent="0.2">
      <c r="B149" s="103">
        <v>8</v>
      </c>
      <c r="C149" s="98" t="str">
        <f t="shared" si="9"/>
        <v>Net revised GST to be paid to/ (claim from) IRAS</v>
      </c>
      <c r="D149" s="107">
        <f t="shared" si="10"/>
        <v>0</v>
      </c>
      <c r="E149" s="5"/>
      <c r="I149" s="18"/>
      <c r="BQ149" s="5"/>
    </row>
    <row r="150" spans="2:69" ht="20.100000000000001" customHeight="1" x14ac:dyDescent="0.2">
      <c r="B150" s="66">
        <v>9</v>
      </c>
      <c r="C150" s="97" t="str">
        <f t="shared" si="9"/>
        <v>Net GST paid/ (claimed) previously for this accounting period</v>
      </c>
      <c r="D150" s="95">
        <f t="shared" si="10"/>
        <v>0</v>
      </c>
      <c r="E150" s="5"/>
      <c r="I150" s="18"/>
      <c r="BQ150" s="5"/>
    </row>
    <row r="151" spans="2:69" ht="20.100000000000001" customHeight="1" x14ac:dyDescent="0.2">
      <c r="B151" s="103">
        <v>10</v>
      </c>
      <c r="C151" s="98" t="str">
        <f t="shared" si="9"/>
        <v>Difference to be paid to/ (claimed from) IRAS</v>
      </c>
      <c r="D151" s="107">
        <f>D149-D150</f>
        <v>0</v>
      </c>
      <c r="E151" s="5"/>
      <c r="I151" s="18"/>
      <c r="BQ151" s="5"/>
    </row>
    <row r="152" spans="2:69" ht="28.5" x14ac:dyDescent="0.2">
      <c r="B152" s="66">
        <v>11</v>
      </c>
      <c r="C152" s="97" t="str">
        <f t="shared" si="9"/>
        <v>Total revised value of goods imported under import GST suspension schemes</v>
      </c>
      <c r="D152" s="96">
        <f>SUMIFS(I24:BP24,$I$13:$BP$13,5)</f>
        <v>0</v>
      </c>
      <c r="E152" s="5"/>
      <c r="I152" s="18"/>
      <c r="BQ152" s="5"/>
    </row>
    <row r="153" spans="2:69" ht="20.100000000000001" customHeight="1" x14ac:dyDescent="0.2">
      <c r="B153" s="66">
        <v>12</v>
      </c>
      <c r="C153" s="97" t="str">
        <f t="shared" si="9"/>
        <v>Total value of tourist refund claim</v>
      </c>
      <c r="D153" s="95">
        <f>SUMIFS(I25:BP25,$I$13:$BP$13,5)</f>
        <v>0</v>
      </c>
      <c r="E153" s="5"/>
      <c r="I153" s="18"/>
      <c r="BQ153" s="5"/>
    </row>
    <row r="154" spans="2:69" ht="28.5" x14ac:dyDescent="0.2">
      <c r="B154" s="66">
        <v>13</v>
      </c>
      <c r="C154" s="97" t="str">
        <f t="shared" si="9"/>
        <v>Total value of bad debts relief claims and/ or refund for reverse charge transactions</v>
      </c>
      <c r="D154" s="95">
        <f>SUMIFS(I26:BP26,$I$13:$BP$13,5)</f>
        <v>0</v>
      </c>
      <c r="E154" s="5"/>
      <c r="I154" s="18"/>
      <c r="BQ154" s="5"/>
    </row>
    <row r="155" spans="2:69" ht="20.100000000000001" customHeight="1" x14ac:dyDescent="0.2">
      <c r="B155" s="85">
        <v>14</v>
      </c>
      <c r="C155" s="100" t="str">
        <f t="shared" si="9"/>
        <v>Pre-registration input tax claims</v>
      </c>
      <c r="D155" s="101">
        <v>0</v>
      </c>
      <c r="E155" s="5"/>
      <c r="I155" s="18"/>
      <c r="BQ155" s="5"/>
    </row>
    <row r="156" spans="2:69" ht="20.100000000000001" customHeight="1" x14ac:dyDescent="0.2">
      <c r="B156" s="66">
        <v>15</v>
      </c>
      <c r="C156" s="97" t="str">
        <f t="shared" si="9"/>
        <v>Revenue</v>
      </c>
      <c r="D156" s="96">
        <f>SUMIFS(I28:BP28,$I$13:$BP$13,5)</f>
        <v>0</v>
      </c>
      <c r="E156" s="5"/>
      <c r="I156" s="18"/>
      <c r="BQ156" s="5"/>
    </row>
    <row r="157" spans="2:69" ht="28.5" x14ac:dyDescent="0.2">
      <c r="B157" s="66">
        <v>16</v>
      </c>
      <c r="C157" s="97" t="str">
        <f t="shared" si="9"/>
        <v>Value of imported services and/ or low-value goods subject to reverse charge</v>
      </c>
      <c r="D157" s="96">
        <f>SUMIFS(I29:BP29,$I$13:$BP$13,5)</f>
        <v>0</v>
      </c>
      <c r="E157" s="5"/>
      <c r="I157" s="18"/>
      <c r="BQ157" s="5"/>
    </row>
    <row r="158" spans="2:69" ht="28.5" x14ac:dyDescent="0.2">
      <c r="B158" s="66">
        <v>17</v>
      </c>
      <c r="C158" s="97" t="str">
        <f t="shared" si="9"/>
        <v>Value of remote services supplied by electronic marketplace operator</v>
      </c>
      <c r="D158" s="96">
        <f>SUMIFS(I30:BP30,$I$13:$BP$13,5)</f>
        <v>0</v>
      </c>
      <c r="E158" s="5"/>
      <c r="I158" s="18"/>
      <c r="BQ158" s="5"/>
    </row>
    <row r="159" spans="2:69" ht="28.5" x14ac:dyDescent="0.2">
      <c r="B159" s="66">
        <v>18</v>
      </c>
      <c r="C159" s="97" t="str">
        <f t="shared" si="9"/>
        <v>Value of imported low-value goods supplied by electronic marketplace operator/ redeliverer</v>
      </c>
      <c r="D159" s="96">
        <f>SUMIFS(I31:BP31,$I$13:$BP$13,5)</f>
        <v>0</v>
      </c>
      <c r="E159" s="5"/>
      <c r="I159" s="18"/>
      <c r="BQ159" s="5"/>
    </row>
    <row r="160" spans="2:69" ht="20.100000000000001" customHeight="1" x14ac:dyDescent="0.2">
      <c r="B160" s="66">
        <v>19</v>
      </c>
      <c r="C160" s="97" t="str">
        <f t="shared" si="9"/>
        <v>Value of own supply of imported low-value goods</v>
      </c>
      <c r="D160" s="96">
        <f>SUMIFS(I32:BP32,$I$13:$BP$13,5)</f>
        <v>0</v>
      </c>
      <c r="E160" s="5"/>
      <c r="I160" s="18"/>
      <c r="BQ160" s="5"/>
    </row>
    <row r="161" spans="2:69" ht="20.100000000000001" customHeight="1" x14ac:dyDescent="0.2">
      <c r="B161" s="89"/>
      <c r="C161" s="201" t="str">
        <f t="shared" si="9"/>
        <v>For companies under Import GST Deferment Scheme (IGDS) only:</v>
      </c>
      <c r="D161" s="202"/>
      <c r="E161" s="5"/>
      <c r="I161" s="18"/>
      <c r="BQ161" s="5"/>
    </row>
    <row r="162" spans="2:69" ht="20.100000000000001" customHeight="1" x14ac:dyDescent="0.2">
      <c r="B162" s="89">
        <v>20</v>
      </c>
      <c r="C162" s="125" t="str">
        <f t="shared" si="9"/>
        <v>Revised deferred import GST payable</v>
      </c>
      <c r="D162" s="126">
        <f>SUMIFS(I34:BP34,$I$13:$BP$13,5)</f>
        <v>0</v>
      </c>
      <c r="E162" s="5"/>
      <c r="I162" s="18"/>
      <c r="BQ162" s="5"/>
    </row>
    <row r="163" spans="2:69" ht="28.5" x14ac:dyDescent="0.2">
      <c r="B163" s="89">
        <v>21</v>
      </c>
      <c r="C163" s="125" t="str">
        <f t="shared" si="9"/>
        <v>Deferred import GST payable previously declared for this accounting period</v>
      </c>
      <c r="D163" s="126">
        <f>SUMIFS(I35:BP35,$I$13:$BP$13,5)</f>
        <v>0</v>
      </c>
      <c r="E163" s="5"/>
      <c r="I163" s="18"/>
      <c r="BQ163" s="5"/>
    </row>
    <row r="164" spans="2:69" ht="20.100000000000001" customHeight="1" x14ac:dyDescent="0.2">
      <c r="B164" s="89">
        <v>22</v>
      </c>
      <c r="C164" s="125" t="str">
        <f t="shared" si="9"/>
        <v>Difference in deferred import GST payable</v>
      </c>
      <c r="D164" s="126">
        <f>D162-D163</f>
        <v>0</v>
      </c>
      <c r="E164" s="5"/>
      <c r="I164" s="18"/>
      <c r="BQ164" s="5"/>
    </row>
    <row r="165" spans="2:69" ht="20.100000000000001" customHeight="1" x14ac:dyDescent="0.2">
      <c r="B165" s="89">
        <v>23</v>
      </c>
      <c r="C165" s="125" t="str">
        <f t="shared" si="9"/>
        <v>Difference in Net GST (per box 10 above)</v>
      </c>
      <c r="D165" s="126">
        <f>D151</f>
        <v>0</v>
      </c>
      <c r="E165" s="5"/>
      <c r="I165" s="18"/>
      <c r="BQ165" s="5"/>
    </row>
    <row r="166" spans="2:69" ht="20.100000000000001" customHeight="1" x14ac:dyDescent="0.2">
      <c r="B166" s="89">
        <v>24</v>
      </c>
      <c r="C166" s="125" t="str">
        <f t="shared" si="9"/>
        <v>Difference in total tax to be paid to IRAS/ (claimed from) IRAS</v>
      </c>
      <c r="D166" s="126">
        <f>D164+D165</f>
        <v>0</v>
      </c>
      <c r="E166" s="5"/>
      <c r="I166" s="18"/>
      <c r="BQ166" s="5"/>
    </row>
    <row r="167" spans="2:69" ht="20.100000000000001" customHeight="1" x14ac:dyDescent="0.2">
      <c r="B167" s="89">
        <v>25</v>
      </c>
      <c r="C167" s="125" t="str">
        <f t="shared" si="9"/>
        <v>Revised total tax to be paid to/ (claimed from) IRAS</v>
      </c>
      <c r="D167" s="126">
        <f>D149+D162</f>
        <v>0</v>
      </c>
      <c r="E167" s="5"/>
      <c r="I167" s="18"/>
      <c r="BQ167" s="5"/>
    </row>
    <row r="168" spans="2:69" ht="20.100000000000001" customHeight="1" x14ac:dyDescent="0.2">
      <c r="B168" s="89">
        <v>26</v>
      </c>
      <c r="C168" s="125" t="str">
        <f t="shared" si="9"/>
        <v>Revised value of goods imported under this scheme</v>
      </c>
      <c r="D168" s="129">
        <f>SUMIFS(I40:BP40,$I$13:$BP$13,5)</f>
        <v>0</v>
      </c>
      <c r="E168" s="5"/>
      <c r="I168" s="18"/>
      <c r="BQ168" s="5"/>
    </row>
    <row r="169" spans="2:69" x14ac:dyDescent="0.2">
      <c r="D169" s="7"/>
      <c r="E169" s="5"/>
      <c r="I169" s="18"/>
      <c r="BQ169" s="5"/>
    </row>
  </sheetData>
  <sheetProtection algorithmName="SHA-512" hashValue="PNA70O4UDXIQHrvG9vqW6B+JgRRhuMcZKINNAsEkOb9gWrSIqWNUiR9JhU6cL+MQrTKJ+6S7qJv39MuCIzKw+g==" saltValue="jPjQSuIhxsZBjt7KzA3bRw==" spinCount="100000" sheet="1" objects="1" scenarios="1" selectLockedCells="1"/>
  <mergeCells count="14">
    <mergeCell ref="C161:D161"/>
    <mergeCell ref="B2:F3"/>
    <mergeCell ref="B5:C5"/>
    <mergeCell ref="B6:C6"/>
    <mergeCell ref="B139:B141"/>
    <mergeCell ref="B11:B13"/>
    <mergeCell ref="B43:B45"/>
    <mergeCell ref="B75:B77"/>
    <mergeCell ref="B9:C9"/>
    <mergeCell ref="B107:B109"/>
    <mergeCell ref="C33:D33"/>
    <mergeCell ref="C65:D65"/>
    <mergeCell ref="C97:D97"/>
    <mergeCell ref="C129:D129"/>
  </mergeCells>
  <conditionalFormatting sqref="B42:D73">
    <cfRule type="expression" dxfId="3" priority="12">
      <formula>$D$42&gt;$D$9</formula>
    </cfRule>
  </conditionalFormatting>
  <conditionalFormatting sqref="B74:D104">
    <cfRule type="expression" dxfId="2" priority="13">
      <formula>$D$74&gt;$D$9</formula>
    </cfRule>
  </conditionalFormatting>
  <conditionalFormatting sqref="B106:D137">
    <cfRule type="expression" dxfId="1" priority="14">
      <formula>$D$106&gt;$D$9</formula>
    </cfRule>
  </conditionalFormatting>
  <conditionalFormatting sqref="B138:D168">
    <cfRule type="expression" dxfId="0" priority="15">
      <formula>$D$138&gt;$D$9</formula>
    </cfRule>
  </conditionalFormatting>
  <printOptions horizontalCentered="1" verticalCentered="1"/>
  <pageMargins left="0.7" right="0.7" top="0.75" bottom="0.75" header="0.3" footer="0.3"/>
  <pageSetup paperSize="9" orientation="portrait" blackAndWhite="1" r:id="rId1"/>
  <rowBreaks count="2" manualBreakCount="2">
    <brk id="73" max="16383" man="1"/>
    <brk id="137" max="16383" man="1"/>
  </rowBreaks>
  <ignoredErrors>
    <ignoredError sqref="D76:D77" evalError="1"/>
    <ignoredError sqref="D22:D23"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6811EE41CE8F47B913738936A69CFF" ma:contentTypeVersion="12" ma:contentTypeDescription="Create a new document." ma:contentTypeScope="" ma:versionID="43151ccdb9d93809d3aaf8afb0a4e39c">
  <xsd:schema xmlns:xsd="http://www.w3.org/2001/XMLSchema" xmlns:xs="http://www.w3.org/2001/XMLSchema" xmlns:p="http://schemas.microsoft.com/office/2006/metadata/properties" xmlns:ns3="ee40208f-3e0d-4133-8ed2-ead44f025f73" xmlns:ns4="34b30fab-1a96-4dea-886a-7aecffde160c" targetNamespace="http://schemas.microsoft.com/office/2006/metadata/properties" ma:root="true" ma:fieldsID="967c0f2aa819a691eb44b570467f563b" ns3:_="" ns4:_="">
    <xsd:import namespace="ee40208f-3e0d-4133-8ed2-ead44f025f73"/>
    <xsd:import namespace="34b30fab-1a96-4dea-886a-7aecffde16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40208f-3e0d-4133-8ed2-ead44f025f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b30fab-1a96-4dea-886a-7aecffde16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e40208f-3e0d-4133-8ed2-ead44f025f73" xsi:nil="true"/>
  </documentManagement>
</p:properties>
</file>

<file path=customXml/itemProps1.xml><?xml version="1.0" encoding="utf-8"?>
<ds:datastoreItem xmlns:ds="http://schemas.openxmlformats.org/officeDocument/2006/customXml" ds:itemID="{D0F87D36-A6CB-4933-BA73-3E56D7CB33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40208f-3e0d-4133-8ed2-ead44f025f73"/>
    <ds:schemaRef ds:uri="34b30fab-1a96-4dea-886a-7aecffde16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879290-4340-4BBD-9042-5371404C3BE2}">
  <ds:schemaRefs>
    <ds:schemaRef ds:uri="http://schemas.microsoft.com/sharepoint/v3/contenttype/forms"/>
  </ds:schemaRefs>
</ds:datastoreItem>
</file>

<file path=customXml/itemProps3.xml><?xml version="1.0" encoding="utf-8"?>
<ds:datastoreItem xmlns:ds="http://schemas.openxmlformats.org/officeDocument/2006/customXml" ds:itemID="{82876545-EBFD-4295-8591-65432E4A31FA}">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terms/"/>
    <ds:schemaRef ds:uri="34b30fab-1a96-4dea-886a-7aecffde160c"/>
    <ds:schemaRef ds:uri="ee40208f-3e0d-4133-8ed2-ead44f025f7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Basic Information</vt:lpstr>
      <vt:lpstr>Return Details</vt:lpstr>
      <vt:lpstr>Conclusion</vt:lpstr>
      <vt:lpstr>Individual F7</vt:lpstr>
      <vt:lpstr>Consolidating F7s (Optional)</vt:lpstr>
      <vt:lpstr>'Basic Information'!Print_Area</vt:lpstr>
      <vt:lpstr>'Individual F7'!Print_Area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JiaHua</dc:creator>
  <cp:keywords/>
  <dc:description/>
  <cp:lastModifiedBy>Jayden ONG (IRAS)</cp:lastModifiedBy>
  <cp:revision/>
  <cp:lastPrinted>2025-07-18T02:36:51Z</cp:lastPrinted>
  <dcterms:created xsi:type="dcterms:W3CDTF">2013-10-30T14:29:45Z</dcterms:created>
  <dcterms:modified xsi:type="dcterms:W3CDTF">2025-07-24T01:32:58Z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2025-06-23T07:36:08Z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b076e572-1632-4b53-b812-eb8caa2b8ab4</vt:lpwstr>
  </property>
  <property fmtid="{D5CDD505-2E9C-101B-9397-08002B2CF9AE}" pid="8" name="MSIP_Label_5434c4c7-833e-41e4-b0ab-cdb227a2f6f7_ContentBits">
    <vt:lpwstr>0</vt:lpwstr>
  </property>
  <property fmtid="{D5CDD505-2E9C-101B-9397-08002B2CF9AE}" pid="9" name="MSIP_Label_5434c4c7-833e-41e4-b0ab-cdb227a2f6f7_Tag">
    <vt:lpwstr>10, 0, 1, 1</vt:lpwstr>
  </property>
  <property fmtid="{D5CDD505-2E9C-101B-9397-08002B2CF9AE}" pid="10" name="ContentTypeId">
    <vt:lpwstr>0x010100256811EE41CE8F47B913738936A69CFF</vt:lpwstr>
  </property>
</Properties>
</file>