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/>
  <mc:AlternateContent xmlns:mc="http://schemas.openxmlformats.org/markup-compatibility/2006">
    <mc:Choice Requires="x15">
      <x15ac:absPath xmlns:x15ac="http://schemas.microsoft.com/office/spreadsheetml/2010/11/ac" url="C:\Users\IRASUser\Desktop\Batch 5\"/>
    </mc:Choice>
  </mc:AlternateContent>
  <xr:revisionPtr revIDLastSave="0" documentId="13_ncr:1_{EC310A91-B638-4AF6-86A1-6670BEBE7687}" xr6:coauthVersionLast="36" xr6:coauthVersionMax="47" xr10:uidLastSave="{00000000-0000-0000-0000-000000000000}"/>
  <bookViews>
    <workbookView xWindow="0" yWindow="0" windowWidth="28800" windowHeight="12225" tabRatio="836" xr2:uid="{00000000-000D-0000-FFFF-FFFF00000000}"/>
  </bookViews>
  <sheets>
    <sheet name="P&amp;L Statement-Appx 1A " sheetId="26" r:id="rId1"/>
    <sheet name="Balance Sheet-Appx 1B" sheetId="23" r:id="rId2"/>
    <sheet name="Revenue Records -Appx 2" sheetId="24" r:id="rId3"/>
    <sheet name="Purchase Records - Appx 3" sheetId="25" r:id="rId4"/>
    <sheet name="Tax Invoice - Appx 4A" sheetId="18" r:id="rId5"/>
    <sheet name="Simplified Tax Invoice - Appx4B" sheetId="19" r:id="rId6"/>
    <sheet name="Credit Note - Appx 5" sheetId="17" r:id="rId7"/>
    <sheet name="Remuneration-Appx 6" sheetId="8" r:id="rId8"/>
    <sheet name="Stock-Inv List Schedule-Appx 7" sheetId="5" r:id="rId9"/>
    <sheet name="Transport-Appx 8" sheetId="14" r:id="rId10"/>
    <sheet name="Travelling-Appx 9" sheetId="10" r:id="rId11"/>
    <sheet name="Entertainment-Appx 10" sheetId="9" r:id="rId12"/>
    <sheet name="Fixed Asset Schedule-Appx 11" sheetId="12" r:id="rId13"/>
  </sheets>
  <definedNames>
    <definedName name="_xlnm.Print_Area" localSheetId="2">'Revenue Records -Appx 2'!$A$1:$M$48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12" l="1"/>
  <c r="D11" i="12"/>
  <c r="D10" i="12"/>
  <c r="H8" i="9"/>
  <c r="H12" i="12" l="1"/>
  <c r="J12" i="12" s="1"/>
  <c r="H11" i="12"/>
  <c r="J11" i="12" s="1"/>
  <c r="H10" i="12"/>
  <c r="J10" i="12" s="1"/>
  <c r="I8" i="9"/>
  <c r="H24" i="10"/>
  <c r="G24" i="14"/>
  <c r="E11" i="5"/>
  <c r="E10" i="5"/>
  <c r="E9" i="5"/>
  <c r="J25" i="8"/>
  <c r="G25" i="8"/>
  <c r="F25" i="8"/>
  <c r="E25" i="8"/>
  <c r="I10" i="8"/>
  <c r="I25" i="8" s="1"/>
  <c r="H10" i="8"/>
  <c r="I9" i="8"/>
  <c r="H9" i="8"/>
  <c r="H25" i="8" s="1"/>
  <c r="F32" i="17"/>
  <c r="F31" i="17"/>
  <c r="F35" i="17" s="1"/>
  <c r="G20" i="19"/>
  <c r="M39" i="25"/>
  <c r="L39" i="25"/>
  <c r="K39" i="25"/>
  <c r="J39" i="25"/>
  <c r="I39" i="25"/>
  <c r="H39" i="25"/>
  <c r="G39" i="25"/>
  <c r="F39" i="25"/>
  <c r="E39" i="25"/>
  <c r="D39" i="25"/>
  <c r="C39" i="25"/>
  <c r="B39" i="25"/>
  <c r="M42" i="25" s="1"/>
  <c r="M39" i="24"/>
  <c r="L39" i="24"/>
  <c r="K39" i="24"/>
  <c r="J39" i="24"/>
  <c r="I39" i="24"/>
  <c r="H39" i="24"/>
  <c r="G39" i="24"/>
  <c r="F39" i="24"/>
  <c r="E39" i="24"/>
  <c r="D39" i="24"/>
  <c r="M41" i="24" s="1"/>
  <c r="C39" i="24"/>
  <c r="B39" i="24"/>
  <c r="G37" i="23"/>
  <c r="H38" i="23" s="1"/>
  <c r="H39" i="23" s="1"/>
  <c r="H30" i="23"/>
  <c r="H31" i="23" s="1"/>
  <c r="H25" i="23"/>
  <c r="H18" i="23"/>
  <c r="G11" i="23"/>
  <c r="G9" i="23"/>
  <c r="H11" i="23" s="1"/>
  <c r="H12" i="23" s="1"/>
  <c r="H19" i="23" s="1"/>
  <c r="F39" i="17" l="1"/>
  <c r="H40" i="23"/>
</calcChain>
</file>

<file path=xl/sharedStrings.xml><?xml version="1.0" encoding="utf-8"?>
<sst xmlns="http://schemas.openxmlformats.org/spreadsheetml/2006/main" count="362" uniqueCount="259">
  <si>
    <t xml:space="preserve">Name of Business : </t>
  </si>
  <si>
    <t>Year end :</t>
  </si>
  <si>
    <t>Description</t>
  </si>
  <si>
    <t>Date of Purchase</t>
  </si>
  <si>
    <t>At Beginning of the Year</t>
  </si>
  <si>
    <t>Depreciation Charged for the Year</t>
  </si>
  <si>
    <t>At End of the Year</t>
  </si>
  <si>
    <t>Net Book Value</t>
  </si>
  <si>
    <t>Date of Sales</t>
  </si>
  <si>
    <t>Profit/(Loss) of Fixed Asset</t>
  </si>
  <si>
    <t>(A)</t>
  </si>
  <si>
    <t>(B)</t>
  </si>
  <si>
    <t>Model No.</t>
  </si>
  <si>
    <t>Example : to compute the cost of a particular model at year end,</t>
  </si>
  <si>
    <t xml:space="preserve">Average cost = </t>
  </si>
  <si>
    <t xml:space="preserve">   cost of goods available for sale (opening stock + total purchases for the year)</t>
  </si>
  <si>
    <t xml:space="preserve">    no. of units available for sale (opening stock + total purchases for the year)</t>
  </si>
  <si>
    <r>
      <t xml:space="preserve">* You may use the </t>
    </r>
    <r>
      <rPr>
        <b/>
        <sz val="11"/>
        <rFont val="Arial"/>
        <family val="2"/>
      </rPr>
      <t>average cost method</t>
    </r>
    <r>
      <rPr>
        <sz val="11"/>
        <rFont val="Arial"/>
        <family val="2"/>
      </rPr>
      <t xml:space="preserve"> to compute the unit cost of the stock</t>
    </r>
  </si>
  <si>
    <t>Total</t>
  </si>
  <si>
    <t>ABC Pte Ltd</t>
  </si>
  <si>
    <t>TV</t>
  </si>
  <si>
    <t>Monitor</t>
  </si>
  <si>
    <t>DVD</t>
  </si>
  <si>
    <t>XXXXX</t>
  </si>
  <si>
    <t>Furniture &amp; Fittings</t>
  </si>
  <si>
    <t>Office Equipment</t>
  </si>
  <si>
    <t>Van</t>
  </si>
  <si>
    <t>(A) - (B)</t>
  </si>
  <si>
    <t>Remuneration</t>
  </si>
  <si>
    <t>S/n</t>
  </si>
  <si>
    <t>CPF Payable</t>
  </si>
  <si>
    <t>Month:</t>
  </si>
  <si>
    <t>Date</t>
  </si>
  <si>
    <t>Place of Entertainment</t>
  </si>
  <si>
    <t>Purpose</t>
  </si>
  <si>
    <t>Directors of DEF Company - Mr Alfonso and Mr Terry</t>
  </si>
  <si>
    <t xml:space="preserve">To discuss on Contract </t>
  </si>
  <si>
    <t>Director - Mr Johnson</t>
  </si>
  <si>
    <t>Destination</t>
  </si>
  <si>
    <t>Mode of Transport</t>
  </si>
  <si>
    <t>Duration</t>
  </si>
  <si>
    <t>Hong Kong</t>
  </si>
  <si>
    <t>Air-plane</t>
  </si>
  <si>
    <t>Director-Mr Johnson</t>
  </si>
  <si>
    <t>Conference</t>
  </si>
  <si>
    <t>2days</t>
  </si>
  <si>
    <t>Hotel Charges</t>
  </si>
  <si>
    <t>Blk 5 Jurong Industrial Park #01-01</t>
  </si>
  <si>
    <t>Taxi</t>
  </si>
  <si>
    <t>To deliver computer spare parts</t>
  </si>
  <si>
    <t>Blk 5 Ang Mo Kio Industrial Park 1 #01-02</t>
  </si>
  <si>
    <t>To collect cheque payments from suppliers</t>
  </si>
  <si>
    <t>Cost of Assets (exclusive of GST)</t>
  </si>
  <si>
    <t>Sales Price (exclusive of GST)</t>
  </si>
  <si>
    <t>GST</t>
  </si>
  <si>
    <t>Amount exclusive of GST</t>
  </si>
  <si>
    <t>Amount inclusive of GST</t>
  </si>
  <si>
    <t>Amount</t>
  </si>
  <si>
    <t>XYZ Restaurant</t>
  </si>
  <si>
    <t>PID 2800</t>
  </si>
  <si>
    <t>Plasma TV</t>
  </si>
  <si>
    <t>PID1800</t>
  </si>
  <si>
    <t>Unit Price</t>
  </si>
  <si>
    <t>Qty</t>
  </si>
  <si>
    <t>Product ID</t>
  </si>
  <si>
    <t xml:space="preserve">S/N </t>
  </si>
  <si>
    <t>6222 2222</t>
  </si>
  <si>
    <t xml:space="preserve">Fax: </t>
  </si>
  <si>
    <t>6111 1111</t>
  </si>
  <si>
    <t>Tel:</t>
  </si>
  <si>
    <t>Mr XX</t>
  </si>
  <si>
    <t>Attn:</t>
  </si>
  <si>
    <t>Cash</t>
  </si>
  <si>
    <t>Terms:</t>
  </si>
  <si>
    <t>Our Ref:</t>
  </si>
  <si>
    <t>Your Ref:</t>
  </si>
  <si>
    <t>Customer's Address</t>
  </si>
  <si>
    <t>Date:</t>
  </si>
  <si>
    <t>Customer's Name</t>
  </si>
  <si>
    <t>CREDIT NOTE</t>
  </si>
  <si>
    <t>E-mail:</t>
  </si>
  <si>
    <t>Fax:</t>
  </si>
  <si>
    <t>Total After GST</t>
  </si>
  <si>
    <t>Total Before GST</t>
  </si>
  <si>
    <t xml:space="preserve">GST Reg No: </t>
  </si>
  <si>
    <t xml:space="preserve">          Gallery Photo Supplier</t>
  </si>
  <si>
    <t xml:space="preserve">          888 Jalan Ang Teng</t>
  </si>
  <si>
    <t xml:space="preserve">          Singapore 560009</t>
  </si>
  <si>
    <t xml:space="preserve">          GST Reg No: M2-1234567-K</t>
  </si>
  <si>
    <t xml:space="preserve">          Invoice No: F012345</t>
  </si>
  <si>
    <t>Type of Supply: Cash / Credit Sale</t>
  </si>
  <si>
    <t>S/No</t>
  </si>
  <si>
    <t>Discount</t>
  </si>
  <si>
    <t>($)</t>
  </si>
  <si>
    <t>Yashica MG2</t>
  </si>
  <si>
    <t>Pentax Z-1 Body</t>
  </si>
  <si>
    <t>Camera W35</t>
  </si>
  <si>
    <t>Camera Prima 5</t>
  </si>
  <si>
    <t>Amount Due:</t>
  </si>
  <si>
    <t>Thank you. We look forward to being of service to you again.</t>
  </si>
  <si>
    <t>TAX INVOICE</t>
  </si>
  <si>
    <t>GST Reg No: M2-1234567-K</t>
  </si>
  <si>
    <t>Subtotal</t>
  </si>
  <si>
    <t>Grand Total*</t>
  </si>
  <si>
    <t>Amount Paid by:</t>
  </si>
  <si>
    <t>Cash / Nets/ Credit Card</t>
  </si>
  <si>
    <t>Change</t>
  </si>
  <si>
    <t>Gallery Photo Supplier</t>
  </si>
  <si>
    <t>888 Jalan Ang Teng</t>
  </si>
  <si>
    <t>Singapore 560009</t>
  </si>
  <si>
    <t>Employee (20%)*</t>
  </si>
  <si>
    <t>$</t>
  </si>
  <si>
    <t>ASSETS</t>
  </si>
  <si>
    <t>CURRENT</t>
  </si>
  <si>
    <t>NON-CURRENT LIABILITIES</t>
  </si>
  <si>
    <t>NON-CURRENT</t>
  </si>
  <si>
    <t>Trade Debtors</t>
  </si>
  <si>
    <t>Capital</t>
  </si>
  <si>
    <t>Less: Drawings</t>
  </si>
  <si>
    <t>Trade Creditors</t>
  </si>
  <si>
    <t>Note:</t>
  </si>
  <si>
    <t>Balance sheet should be prepared based on accepted accounting principles and standards. This is only a</t>
  </si>
  <si>
    <t>sample format to serve as a guide on how a balance sheet may be presented.</t>
  </si>
  <si>
    <t>Some pointers when preparing a balance sheet:</t>
  </si>
  <si>
    <t>• Current year profit/earnings in the balance sheet should be the same as net profit in the P&amp;L</t>
  </si>
  <si>
    <t>• Stock value (if any) in the balance sheet should be same as closing stock reflected in profit and loss statement (P&amp;L)</t>
  </si>
  <si>
    <t>Unit Cost* (exclusive of GST) 
(B)</t>
  </si>
  <si>
    <t>Stock / Inventory Description</t>
  </si>
  <si>
    <t>Stock / Inventory on Hand (A)</t>
  </si>
  <si>
    <t>Stock / Inventory  Balance
(A) X (B)</t>
  </si>
  <si>
    <t xml:space="preserve">  ABC Pte Ltd</t>
  </si>
  <si>
    <t>Year: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</si>
  <si>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</si>
  <si>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</si>
  <si>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</si>
  <si>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</si>
  <si>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</si>
  <si>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</si>
  <si>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</si>
  <si>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</si>
  <si>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</si>
  <si>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</si>
  <si>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</si>
  <si>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</si>
  <si>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</si>
  <si>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Grand Total </t>
  </si>
  <si>
    <t>Appendix 7: Stock / Inventory List</t>
  </si>
  <si>
    <t>Appendix 6: Staff Remuneration Record</t>
  </si>
  <si>
    <t xml:space="preserve">Appendix 8: Public Transport Expenses Record </t>
  </si>
  <si>
    <t>For Financial Year:</t>
  </si>
  <si>
    <t xml:space="preserve">REVENUE (Total Sales / Income) </t>
  </si>
  <si>
    <t>Box 1</t>
  </si>
  <si>
    <t>Cost of Goods Sold</t>
  </si>
  <si>
    <t>{Opening Trading Stock + Trading Stock Purchased – Closing Trading Stock}</t>
  </si>
  <si>
    <t>GROSS PROFIT / LOSS</t>
  </si>
  <si>
    <t>Box 2</t>
  </si>
  <si>
    <t>{Revenue less Cost of Goods Sold}</t>
  </si>
  <si>
    <t>Telephone charges</t>
  </si>
  <si>
    <t>Entertainment expenses</t>
  </si>
  <si>
    <t>Utility charges</t>
  </si>
  <si>
    <t>Rental</t>
  </si>
  <si>
    <t>Stationery</t>
  </si>
  <si>
    <t xml:space="preserve">Advertising </t>
  </si>
  <si>
    <t>Staff remuneration expenses</t>
  </si>
  <si>
    <t xml:space="preserve">Transport expenses </t>
  </si>
  <si>
    <t>Other business expenses:</t>
  </si>
  <si>
    <t>(Insert description of expense and corresponding amount below)</t>
  </si>
  <si>
    <t>i)</t>
  </si>
  <si>
    <t>ii)</t>
  </si>
  <si>
    <t>iii)</t>
  </si>
  <si>
    <t>iv)</t>
  </si>
  <si>
    <t xml:space="preserve">Total Business Expenses </t>
  </si>
  <si>
    <t>Box 3</t>
  </si>
  <si>
    <r>
      <t>NET PROFIT / (LOSS)</t>
    </r>
    <r>
      <rPr>
        <sz val="11"/>
        <rFont val="Arial"/>
        <family val="2"/>
      </rPr>
      <t xml:space="preserve">  </t>
    </r>
  </si>
  <si>
    <t>Box 4</t>
  </si>
  <si>
    <t>{Box 2 less Box 3}</t>
  </si>
  <si>
    <t>Appendix 1A: Profit and Loss Statement</t>
  </si>
  <si>
    <t>Joanne Lim Ah Bee - Accounts Clerk</t>
  </si>
  <si>
    <t>Ali Bin Abdul Rahman - Deliveryman</t>
  </si>
  <si>
    <t>Name and Designation of Person(s) Entertained</t>
  </si>
  <si>
    <t>Name and Designation of Person Incurring it</t>
  </si>
  <si>
    <t>Reason for Expenditure</t>
  </si>
  <si>
    <t>Appendix 9: Record of Expenses Incurred during Overseas Business Trips</t>
  </si>
  <si>
    <t>Accumulated Depreciation*</t>
  </si>
  <si>
    <t>* Depreciation is not an allowable business expense for income tax purposes</t>
  </si>
  <si>
    <t>DD/MM/YYYY</t>
  </si>
  <si>
    <t xml:space="preserve">Record Keeping Guide for 
GST-Registered Businesses
</t>
  </si>
  <si>
    <t>Name of Business / Taxpayer:</t>
  </si>
  <si>
    <t>Registration Number:</t>
  </si>
  <si>
    <r>
      <t>Name of Employee</t>
    </r>
    <r>
      <rPr>
        <b/>
        <vertAlign val="superscript"/>
        <sz val="11"/>
        <rFont val="Arial"/>
        <family val="2"/>
      </rPr>
      <t>1</t>
    </r>
  </si>
  <si>
    <t>Designation</t>
  </si>
  <si>
    <t>Identification number</t>
  </si>
  <si>
    <r>
      <t>SDL</t>
    </r>
    <r>
      <rPr>
        <b/>
        <vertAlign val="superscript"/>
        <sz val="11"/>
        <rFont val="Arial"/>
        <family val="2"/>
      </rPr>
      <t>2</t>
    </r>
  </si>
  <si>
    <r>
      <t>FWL</t>
    </r>
    <r>
      <rPr>
        <b/>
        <vertAlign val="superscript"/>
        <sz val="11"/>
        <rFont val="Arial"/>
        <family val="2"/>
      </rPr>
      <t>3</t>
    </r>
  </si>
  <si>
    <t>Joanne Lim Ah Bee</t>
  </si>
  <si>
    <t>Accounts Clerk</t>
  </si>
  <si>
    <t>Ali Bin Abdul Rahman</t>
  </si>
  <si>
    <t>Deliveryman</t>
  </si>
  <si>
    <t>* The stated percentages (in asterisk) may change over time and are not applicable for all age group</t>
  </si>
  <si>
    <t>TOTAL ASSETS</t>
  </si>
  <si>
    <t>Long-Term Loans</t>
  </si>
  <si>
    <t>Short-Term Loans</t>
  </si>
  <si>
    <t>Motor Vehicle</t>
  </si>
  <si>
    <t>Less: Accumulated Depreciation</t>
  </si>
  <si>
    <t>Machinery</t>
  </si>
  <si>
    <t>Trading Stock</t>
  </si>
  <si>
    <t>Prepayments and Deposits</t>
  </si>
  <si>
    <t>Cash and Bank Balances</t>
  </si>
  <si>
    <t>{Box 1 plus Box 2}</t>
  </si>
  <si>
    <t>LIABILITIES</t>
  </si>
  <si>
    <t>Current LIABILITIES</t>
  </si>
  <si>
    <t>Box 5</t>
  </si>
  <si>
    <t>TOTAL LIABILITES</t>
  </si>
  <si>
    <t>Box 6</t>
  </si>
  <si>
    <t>{Box 4 plus Box 5}</t>
  </si>
  <si>
    <t>PROPRIETOR'S FUNDS</t>
  </si>
  <si>
    <t>Retained Profits</t>
  </si>
  <si>
    <t>Current Year Profit</t>
  </si>
  <si>
    <t>TOTAL PROPRIETOR'S FUNDS</t>
  </si>
  <si>
    <t>Box 7</t>
  </si>
  <si>
    <t>TOTAL LIABILITIES AND PROPRIETOR'S FUNDS</t>
  </si>
  <si>
    <t>Box 8</t>
  </si>
  <si>
    <t>{Box 6 plus Box 7}</t>
  </si>
  <si>
    <t>Appendix 1B: Balance Sheet  (Sample below is for a sole-proprietorship)</t>
  </si>
  <si>
    <t>BALANCE SHEET AS AT DD MM YYYY</t>
  </si>
  <si>
    <t>• TOTAL ASSETS = TOTAL LIABILITIES AND PROPRIETOR’S FUND (i.e. Box 3 should be equal to Box 8)</t>
  </si>
  <si>
    <r>
      <t>BUSINESS EXPENSES</t>
    </r>
    <r>
      <rPr>
        <b/>
        <vertAlign val="superscript"/>
        <sz val="11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</si>
  <si>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Private and capital expenses (e.g. expenses incurred on private cars, business owners’ salaries and private medical costs) are disallowable expenses for income tax purposes.</t>
    </r>
  </si>
  <si>
    <t>Appendix 4A: Tax Invoice</t>
  </si>
  <si>
    <t>Appendix 3: Daily Purchase Record</t>
  </si>
  <si>
    <t>Appendix 2: Daily Revenue Record</t>
  </si>
  <si>
    <t>Appendix 4B: Simplified Tax Invoice</t>
  </si>
  <si>
    <t>Being Credit Note for goods returned on DD/MM/YYYY under Tax Invoice No.: 1234.</t>
  </si>
  <si>
    <t>Appendix 5: Credit Note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</si>
  <si>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Arial"/>
        <family val="2"/>
      </rPr>
      <t xml:space="preserve"> Business owners’ salaries are disallowable expenses for income tax purposes.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</si>
  <si>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Arial"/>
        <family val="2"/>
      </rPr>
      <t xml:space="preserve"> SDL - Skills Development Levy</t>
    </r>
  </si>
  <si>
    <r>
      <rPr>
        <vertAlign val="superscript"/>
        <sz val="11"/>
        <rFont val="Calibri"/>
        <family val="2"/>
        <scheme val="minor"/>
      </rPr>
      <t>3</t>
    </r>
    <r>
      <rPr>
        <sz val="11"/>
        <rFont val="Arial"/>
        <family val="2"/>
      </rPr>
      <t xml:space="preserve"> FWL - Foregin Worker Levy</t>
    </r>
  </si>
  <si>
    <r>
      <t xml:space="preserve">ABC </t>
    </r>
    <r>
      <rPr>
        <b/>
        <sz val="11"/>
        <rFont val="Arial"/>
        <family val="2"/>
      </rPr>
      <t>Pte Ltd</t>
    </r>
  </si>
  <si>
    <t>Appendix 11: Fixed Asset Schedule</t>
  </si>
  <si>
    <t>Business Name:</t>
  </si>
  <si>
    <t>Business Address:</t>
  </si>
  <si>
    <t>Appendix 10: Entertainment Expenses Record</t>
  </si>
  <si>
    <r>
      <t>Employer (</t>
    </r>
    <r>
      <rPr>
        <b/>
        <sz val="11"/>
        <rFont val="Arial"/>
        <family val="2"/>
      </rPr>
      <t>16%)*</t>
    </r>
  </si>
  <si>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>Expenses incurred on private cars are disallowable expenses for income tax purposes</t>
    </r>
  </si>
  <si>
    <r>
      <t>Mode of Transport</t>
    </r>
    <r>
      <rPr>
        <b/>
        <vertAlign val="superscript"/>
        <sz val="11"/>
        <rFont val="Arial"/>
        <family val="2"/>
      </rPr>
      <t>1</t>
    </r>
  </si>
  <si>
    <t>SXXXX345A</t>
  </si>
  <si>
    <t>SXXXX345B</t>
  </si>
  <si>
    <t xml:space="preserve">In this example, Mr Ali Bin Abdul Rahman is born in year 1971 (Above 50 to 55 years) </t>
  </si>
  <si>
    <t xml:space="preserve">          Date: 02/01/2024</t>
  </si>
  <si>
    <t>Date: 02/01/2024</t>
  </si>
  <si>
    <t>GST (9%)</t>
  </si>
  <si>
    <t>02.01.2024</t>
  </si>
  <si>
    <t>23.01.2024</t>
  </si>
  <si>
    <t>05.01.2024</t>
  </si>
  <si>
    <t>03.01.2024</t>
  </si>
  <si>
    <t>Add GST @ 9%</t>
  </si>
  <si>
    <t>*Prices charged are inclusive of 9% GST</t>
  </si>
  <si>
    <t xml:space="preserve"> January 2024</t>
  </si>
  <si>
    <t>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</si>
</sst>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-&quot;$&quot;* #,##0.00_-;\-&quot;$&quot;* #,##0.00_-;_-&quot;$&quot;* &quot;-&quot;??_-;_-@_-"/>
    <numFmt numFmtId="171" formatCode="&quot;$&quot;#,##0"/>
    <numFmt numFmtId="172" formatCode="&quot;$&quot;#,##0.00"/>
  </numFmts>
  <fonts count="26" x14ac:knownFonts="1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i/>
      <u/>
      <sz val="11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i/>
      <sz val="11"/>
      <name val="Arial"/>
      <family val="2"/>
    </font>
    <font>
      <b/>
      <vertAlign val="superscript"/>
      <sz val="11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2"/>
      <name val="Century Gothic"/>
      <family val="2"/>
    </font>
    <font>
      <sz val="12"/>
      <name val="Century Gothic"/>
      <family val="2"/>
    </font>
    <font>
      <vertAlign val="superscript"/>
      <sz val="11"/>
      <name val="Calibri"/>
      <family val="2"/>
      <scheme val="minor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9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Font="0" applyFill="0" applyBorder="0" applyAlignment="0" applyProtection="0"/>
    <xf numFmtId="0" fontId="1" fillId="0" borderId="0"/>
  </cellStyleXfs>
  <cellXfs count="26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5" fillId="0" borderId="0" xfId="0" applyFont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5" fillId="0" borderId="1" xfId="0" applyFont="1" applyBorder="1"/>
    <xf numFmtId="0" fontId="7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8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 vertical="top" wrapText="1"/>
    </xf>
    <xf numFmtId="0" fontId="4" fillId="0" borderId="20" xfId="0" applyFont="1" applyBorder="1"/>
    <xf numFmtId="165" fontId="4" fillId="0" borderId="13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165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21" xfId="0" applyFont="1" applyBorder="1"/>
    <xf numFmtId="0" fontId="5" fillId="0" borderId="21" xfId="0" applyFont="1" applyBorder="1" applyAlignment="1">
      <alignment horizontal="left"/>
    </xf>
    <xf numFmtId="0" fontId="4" fillId="0" borderId="0" xfId="0" quotePrefix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9" xfId="0" applyFont="1" applyBorder="1"/>
    <xf numFmtId="0" fontId="4" fillId="0" borderId="1" xfId="0" applyFont="1" applyBorder="1"/>
    <xf numFmtId="0" fontId="4" fillId="0" borderId="23" xfId="0" applyFont="1" applyBorder="1" applyAlignment="1">
      <alignment horizontal="center"/>
    </xf>
    <xf numFmtId="0" fontId="4" fillId="0" borderId="13" xfId="0" applyFont="1" applyBorder="1" applyAlignment="1">
      <alignment horizontal="left" wrapText="1"/>
    </xf>
    <xf numFmtId="0" fontId="4" fillId="0" borderId="6" xfId="0" applyFont="1" applyBorder="1" applyAlignment="1">
      <alignment horizontal="center"/>
    </xf>
    <xf numFmtId="0" fontId="4" fillId="0" borderId="25" xfId="0" applyFont="1" applyBorder="1"/>
    <xf numFmtId="171" fontId="7" fillId="0" borderId="11" xfId="0" applyNumberFormat="1" applyFont="1" applyBorder="1" applyAlignment="1">
      <alignment horizontal="center" vertical="top" wrapText="1"/>
    </xf>
    <xf numFmtId="171" fontId="4" fillId="0" borderId="7" xfId="0" applyNumberFormat="1" applyFont="1" applyBorder="1" applyAlignment="1">
      <alignment horizontal="center"/>
    </xf>
    <xf numFmtId="171" fontId="4" fillId="0" borderId="13" xfId="0" applyNumberFormat="1" applyFont="1" applyBorder="1" applyAlignment="1">
      <alignment horizontal="center"/>
    </xf>
    <xf numFmtId="171" fontId="4" fillId="0" borderId="9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7" fontId="4" fillId="0" borderId="7" xfId="0" applyNumberFormat="1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171" fontId="4" fillId="0" borderId="21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167" fontId="4" fillId="0" borderId="9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0" xfId="3" applyFont="1"/>
    <xf numFmtId="0" fontId="6" fillId="0" borderId="0" xfId="3" applyFont="1" applyAlignment="1">
      <alignment horizontal="right"/>
    </xf>
    <xf numFmtId="0" fontId="4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0" fontId="10" fillId="0" borderId="0" xfId="3" applyFont="1"/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quotePrefix="1" applyFont="1" applyBorder="1"/>
    <xf numFmtId="171" fontId="4" fillId="0" borderId="13" xfId="0" quotePrefix="1" applyNumberFormat="1" applyFont="1" applyBorder="1" applyAlignment="1">
      <alignment horizontal="center"/>
    </xf>
    <xf numFmtId="171" fontId="4" fillId="0" borderId="17" xfId="0" applyNumberFormat="1" applyFont="1" applyBorder="1" applyAlignment="1">
      <alignment horizontal="center"/>
    </xf>
    <xf numFmtId="171" fontId="4" fillId="0" borderId="15" xfId="0" applyNumberFormat="1" applyFont="1" applyBorder="1" applyAlignment="1">
      <alignment horizontal="center"/>
    </xf>
    <xf numFmtId="171" fontId="4" fillId="0" borderId="3" xfId="1" applyNumberFormat="1" applyFont="1" applyBorder="1" applyAlignment="1">
      <alignment horizontal="center"/>
    </xf>
    <xf numFmtId="169" fontId="4" fillId="0" borderId="3" xfId="1" applyFont="1" applyBorder="1" applyAlignment="1">
      <alignment horizontal="center"/>
    </xf>
    <xf numFmtId="164" fontId="4" fillId="0" borderId="3" xfId="0" applyNumberFormat="1" applyFont="1" applyBorder="1"/>
    <xf numFmtId="171" fontId="4" fillId="0" borderId="0" xfId="0" applyNumberFormat="1" applyFont="1" applyAlignment="1">
      <alignment horizontal="center"/>
    </xf>
    <xf numFmtId="171" fontId="4" fillId="0" borderId="0" xfId="0" applyNumberFormat="1" applyFont="1"/>
    <xf numFmtId="171" fontId="3" fillId="0" borderId="0" xfId="0" applyNumberFormat="1" applyFont="1" applyAlignment="1">
      <alignment horizontal="center"/>
    </xf>
    <xf numFmtId="171" fontId="4" fillId="0" borderId="1" xfId="0" applyNumberFormat="1" applyFont="1" applyBorder="1" applyAlignment="1">
      <alignment horizontal="center"/>
    </xf>
    <xf numFmtId="171" fontId="4" fillId="0" borderId="1" xfId="0" quotePrefix="1" applyNumberFormat="1" applyFont="1" applyBorder="1"/>
    <xf numFmtId="171" fontId="5" fillId="0" borderId="3" xfId="0" applyNumberFormat="1" applyFont="1" applyBorder="1" applyAlignment="1">
      <alignment horizontal="center"/>
    </xf>
    <xf numFmtId="171" fontId="4" fillId="0" borderId="26" xfId="0" applyNumberFormat="1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171" fontId="14" fillId="0" borderId="0" xfId="0" applyNumberFormat="1" applyFont="1" applyAlignment="1">
      <alignment horizontal="center" wrapText="1"/>
    </xf>
    <xf numFmtId="171" fontId="5" fillId="0" borderId="0" xfId="0" applyNumberFormat="1" applyFont="1"/>
    <xf numFmtId="171" fontId="4" fillId="0" borderId="0" xfId="0" applyNumberFormat="1" applyFont="1" applyAlignment="1">
      <alignment horizontal="left"/>
    </xf>
    <xf numFmtId="171" fontId="4" fillId="0" borderId="0" xfId="0" quotePrefix="1" applyNumberFormat="1" applyFont="1" applyAlignment="1">
      <alignment horizontal="center"/>
    </xf>
    <xf numFmtId="0" fontId="15" fillId="0" borderId="0" xfId="0" applyFont="1"/>
    <xf numFmtId="0" fontId="15" fillId="0" borderId="31" xfId="0" applyFont="1" applyBorder="1"/>
    <xf numFmtId="0" fontId="4" fillId="0" borderId="31" xfId="0" applyFont="1" applyBorder="1"/>
    <xf numFmtId="0" fontId="16" fillId="0" borderId="0" xfId="0" applyFont="1" applyAlignment="1">
      <alignment horizontal="justify" wrapText="1"/>
    </xf>
    <xf numFmtId="0" fontId="15" fillId="0" borderId="1" xfId="0" applyFont="1" applyBorder="1"/>
    <xf numFmtId="0" fontId="5" fillId="0" borderId="2" xfId="0" applyFont="1" applyBorder="1" applyAlignment="1">
      <alignment horizontal="center"/>
    </xf>
    <xf numFmtId="0" fontId="15" fillId="0" borderId="2" xfId="0" applyFont="1" applyBorder="1"/>
    <xf numFmtId="0" fontId="4" fillId="0" borderId="0" xfId="0" applyFont="1" applyAlignment="1">
      <alignment horizontal="justify" vertical="top"/>
    </xf>
    <xf numFmtId="0" fontId="15" fillId="0" borderId="0" xfId="0" applyFont="1" applyAlignment="1">
      <alignment vertical="top"/>
    </xf>
    <xf numFmtId="0" fontId="4" fillId="0" borderId="1" xfId="0" applyFont="1" applyBorder="1" applyAlignment="1">
      <alignment horizontal="justify"/>
    </xf>
    <xf numFmtId="0" fontId="4" fillId="0" borderId="31" xfId="0" applyFont="1" applyBorder="1" applyAlignment="1">
      <alignment horizontal="justify"/>
    </xf>
    <xf numFmtId="0" fontId="5" fillId="0" borderId="31" xfId="0" applyFont="1" applyBorder="1" applyAlignment="1">
      <alignment horizontal="justify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center" vertical="center" wrapText="1"/>
    </xf>
    <xf numFmtId="0" fontId="10" fillId="0" borderId="0" xfId="3" applyFont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71" fontId="4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0" fillId="0" borderId="0" xfId="0" applyFont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30" xfId="0" applyFont="1" applyBorder="1"/>
    <xf numFmtId="0" fontId="5" fillId="0" borderId="3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5" xfId="0" applyFont="1" applyBorder="1"/>
    <xf numFmtId="0" fontId="5" fillId="0" borderId="25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3" fontId="4" fillId="0" borderId="29" xfId="0" applyNumberFormat="1" applyFont="1" applyBorder="1" applyAlignment="1">
      <alignment horizontal="center"/>
    </xf>
    <xf numFmtId="4" fontId="4" fillId="0" borderId="2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0" fontId="4" fillId="0" borderId="26" xfId="0" applyFont="1" applyBorder="1"/>
    <xf numFmtId="0" fontId="4" fillId="0" borderId="29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29" xfId="0" applyFont="1" applyBorder="1"/>
    <xf numFmtId="0" fontId="4" fillId="0" borderId="29" xfId="0" applyFont="1" applyBorder="1" applyAlignment="1">
      <alignment horizontal="right"/>
    </xf>
    <xf numFmtId="0" fontId="4" fillId="0" borderId="3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31" xfId="3" applyFont="1" applyBorder="1"/>
    <xf numFmtId="0" fontId="1" fillId="0" borderId="31" xfId="0" applyFont="1" applyBorder="1"/>
    <xf numFmtId="0" fontId="3" fillId="0" borderId="31" xfId="0" applyFont="1" applyBorder="1" applyAlignment="1">
      <alignment horizontal="left" vertical="top"/>
    </xf>
    <xf numFmtId="0" fontId="5" fillId="0" borderId="31" xfId="0" applyFont="1" applyBorder="1"/>
    <xf numFmtId="3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31" xfId="0" applyFont="1" applyBorder="1" applyAlignment="1">
      <alignment horizontal="left" indent="2"/>
    </xf>
    <xf numFmtId="0" fontId="1" fillId="0" borderId="0" xfId="3" applyFont="1"/>
    <xf numFmtId="0" fontId="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8" fillId="0" borderId="0" xfId="3" applyFont="1" applyAlignment="1">
      <alignment horizontal="center"/>
    </xf>
    <xf numFmtId="0" fontId="13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justify"/>
    </xf>
    <xf numFmtId="0" fontId="4" fillId="0" borderId="22" xfId="3" applyFont="1" applyBorder="1"/>
    <xf numFmtId="0" fontId="4" fillId="0" borderId="22" xfId="3" applyFont="1" applyBorder="1" applyAlignment="1">
      <alignment horizontal="center"/>
    </xf>
    <xf numFmtId="0" fontId="5" fillId="0" borderId="0" xfId="3" applyFont="1"/>
    <xf numFmtId="0" fontId="22" fillId="0" borderId="0" xfId="3" applyFont="1"/>
    <xf numFmtId="0" fontId="8" fillId="0" borderId="0" xfId="3" applyFont="1"/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0" fontId="23" fillId="0" borderId="0" xfId="3" applyFont="1"/>
    <xf numFmtId="168" fontId="4" fillId="0" borderId="0" xfId="2" applyFont="1" applyAlignment="1">
      <alignment horizontal="center"/>
    </xf>
    <xf numFmtId="168" fontId="4" fillId="0" borderId="0" xfId="2" applyFont="1" applyBorder="1" applyAlignment="1">
      <alignment horizontal="center"/>
    </xf>
    <xf numFmtId="0" fontId="4" fillId="0" borderId="1" xfId="3" applyFont="1" applyBorder="1" applyAlignment="1">
      <alignment horizontal="justify"/>
    </xf>
    <xf numFmtId="0" fontId="1" fillId="0" borderId="0" xfId="0" applyFont="1" applyAlignment="1">
      <alignment vertical="center"/>
    </xf>
    <xf numFmtId="0" fontId="4" fillId="0" borderId="36" xfId="0" applyFont="1" applyBorder="1" applyAlignment="1">
      <alignment horizontal="justify"/>
    </xf>
    <xf numFmtId="0" fontId="4" fillId="0" borderId="31" xfId="0" applyFont="1" applyBorder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4" fillId="0" borderId="34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3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34" xfId="0" applyFont="1" applyBorder="1" applyAlignment="1">
      <alignment horizontal="right"/>
    </xf>
    <xf numFmtId="0" fontId="5" fillId="0" borderId="0" xfId="0" applyFont="1" applyAlignment="1">
      <alignment horizontal="right"/>
    </xf>
    <xf numFmtId="166" fontId="4" fillId="0" borderId="0" xfId="0" applyNumberFormat="1" applyFont="1" applyAlignment="1">
      <alignment horizontal="left"/>
    </xf>
    <xf numFmtId="0" fontId="4" fillId="0" borderId="10" xfId="0" applyFont="1" applyBorder="1"/>
    <xf numFmtId="0" fontId="4" fillId="0" borderId="23" xfId="0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" fontId="1" fillId="0" borderId="0" xfId="0" applyNumberFormat="1" applyFont="1"/>
    <xf numFmtId="0" fontId="5" fillId="0" borderId="0" xfId="3" applyFont="1" applyAlignment="1">
      <alignment horizontal="right"/>
    </xf>
    <xf numFmtId="168" fontId="5" fillId="0" borderId="0" xfId="3" applyNumberFormat="1" applyFont="1"/>
    <xf numFmtId="170" fontId="1" fillId="0" borderId="0" xfId="3" applyNumberFormat="1" applyFont="1"/>
    <xf numFmtId="167" fontId="4" fillId="0" borderId="1" xfId="3" applyNumberFormat="1" applyFont="1" applyBorder="1"/>
    <xf numFmtId="167" fontId="4" fillId="0" borderId="22" xfId="3" applyNumberFormat="1" applyFont="1" applyBorder="1"/>
    <xf numFmtId="17" fontId="5" fillId="0" borderId="2" xfId="0" quotePrefix="1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7" fontId="5" fillId="0" borderId="2" xfId="0" quotePrefix="1" applyNumberFormat="1" applyFont="1" applyBorder="1"/>
    <xf numFmtId="0" fontId="4" fillId="0" borderId="2" xfId="0" applyFont="1" applyBorder="1"/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14" fontId="4" fillId="0" borderId="19" xfId="0" applyNumberFormat="1" applyFont="1" applyBorder="1" applyAlignment="1">
      <alignment horizontal="center"/>
    </xf>
    <xf numFmtId="165" fontId="4" fillId="0" borderId="19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0" xfId="3" applyFont="1" applyAlignment="1">
      <alignment horizontal="right"/>
    </xf>
    <xf numFmtId="167" fontId="4" fillId="0" borderId="0" xfId="3" applyNumberFormat="1" applyFont="1"/>
    <xf numFmtId="165" fontId="4" fillId="0" borderId="24" xfId="0" applyNumberFormat="1" applyFont="1" applyBorder="1" applyAlignment="1">
      <alignment horizontal="center"/>
    </xf>
    <xf numFmtId="0" fontId="5" fillId="0" borderId="31" xfId="0" applyFont="1" applyBorder="1" applyAlignment="1">
      <alignment horizontal="justify"/>
    </xf>
    <xf numFmtId="0" fontId="5" fillId="0" borderId="0" xfId="0" applyFont="1" applyAlignment="1">
      <alignment horizontal="justify"/>
    </xf>
    <xf numFmtId="0" fontId="4" fillId="0" borderId="31" xfId="0" applyFont="1" applyBorder="1" applyAlignment="1">
      <alignment horizontal="justify"/>
    </xf>
    <xf numFmtId="0" fontId="4" fillId="0" borderId="0" xfId="0" applyFont="1" applyAlignment="1">
      <alignment horizontal="justify"/>
    </xf>
    <xf numFmtId="0" fontId="17" fillId="0" borderId="3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17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3" xfId="0" applyFont="1" applyBorder="1"/>
    <xf numFmtId="0" fontId="21" fillId="0" borderId="0" xfId="0" applyFont="1" applyAlignment="1">
      <alignment horizontal="center" wrapText="1"/>
    </xf>
    <xf numFmtId="0" fontId="4" fillId="0" borderId="29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32" xfId="0" applyFont="1" applyBorder="1"/>
    <xf numFmtId="0" fontId="4" fillId="0" borderId="30" xfId="0" applyFont="1" applyBorder="1"/>
    <xf numFmtId="0" fontId="4" fillId="0" borderId="33" xfId="0" applyFont="1" applyBorder="1"/>
    <xf numFmtId="0" fontId="4" fillId="0" borderId="26" xfId="0" applyFont="1" applyBorder="1"/>
    <xf numFmtId="0" fontId="4" fillId="0" borderId="31" xfId="0" applyFont="1" applyBorder="1"/>
    <xf numFmtId="0" fontId="4" fillId="0" borderId="25" xfId="0" applyFont="1" applyBorder="1"/>
    <xf numFmtId="0" fontId="5" fillId="0" borderId="30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5" xfId="0" applyFont="1" applyBorder="1"/>
    <xf numFmtId="0" fontId="5" fillId="0" borderId="10" xfId="0" applyFont="1" applyBorder="1"/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0" xfId="3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4" fillId="0" borderId="21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7">
    <cellStyle name="Comma" xfId="1" builtinId="3"/>
    <cellStyle name="Comma 2" xfId="5" xr:uid="{00000000-0005-0000-0000-000001000000}"/>
    <cellStyle name="Currency 2" xfId="2" xr:uid="{00000000-0005-0000-0000-000002000000}"/>
    <cellStyle name="Hyperlink 2" xfId="4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3</xdr:row>
      <xdr:rowOff>1019175</xdr:rowOff>
    </xdr:from>
    <xdr:to>
      <xdr:col>6</xdr:col>
      <xdr:colOff>438150</xdr:colOff>
      <xdr:row>3</xdr:row>
      <xdr:rowOff>1019175</xdr:rowOff>
    </xdr:to>
    <xdr:sp macro="" textlink="">
      <xdr:nvSpPr>
        <xdr:cNvPr id="1029" name="AutoShape 1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2476500" y="1219200"/>
          <a:ext cx="22288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504825</xdr:colOff>
      <xdr:row>40</xdr:row>
      <xdr:rowOff>28575</xdr:rowOff>
    </xdr:from>
    <xdr:to>
      <xdr:col>13</xdr:col>
      <xdr:colOff>57150</xdr:colOff>
      <xdr:row>41</xdr:row>
      <xdr:rowOff>123825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8782050" y="12306300"/>
          <a:ext cx="1057275" cy="495300"/>
        </a:xfrm>
        <a:prstGeom prst="ellipse">
          <a:avLst/>
        </a:prstGeom>
        <a:noFill/>
        <a:ln w="2540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409575</xdr:colOff>
      <xdr:row>41</xdr:row>
      <xdr:rowOff>85725</xdr:rowOff>
    </xdr:from>
    <xdr:to>
      <xdr:col>11</xdr:col>
      <xdr:colOff>581025</xdr:colOff>
      <xdr:row>42</xdr:row>
      <xdr:rowOff>114300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H="1">
          <a:off x="8686800" y="12763500"/>
          <a:ext cx="17145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276225</xdr:colOff>
      <xdr:row>43</xdr:row>
      <xdr:rowOff>28575</xdr:rowOff>
    </xdr:from>
    <xdr:to>
      <xdr:col>12</xdr:col>
      <xdr:colOff>742950</xdr:colOff>
      <xdr:row>45</xdr:row>
      <xdr:rowOff>9525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7800975" y="13068300"/>
          <a:ext cx="197167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Revenue to be reported for Income Tax purposes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43</xdr:row>
      <xdr:rowOff>180975</xdr:rowOff>
    </xdr:from>
    <xdr:to>
      <xdr:col>12</xdr:col>
      <xdr:colOff>457200</xdr:colOff>
      <xdr:row>44</xdr:row>
      <xdr:rowOff>247650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7429500" y="13620750"/>
          <a:ext cx="185737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Purchases to be reported</a:t>
          </a:r>
        </a:p>
      </xdr:txBody>
    </xdr:sp>
    <xdr:clientData/>
  </xdr:twoCellAnchor>
  <xdr:twoCellAnchor>
    <xdr:from>
      <xdr:col>11</xdr:col>
      <xdr:colOff>504825</xdr:colOff>
      <xdr:row>41</xdr:row>
      <xdr:rowOff>28575</xdr:rowOff>
    </xdr:from>
    <xdr:to>
      <xdr:col>13</xdr:col>
      <xdr:colOff>57150</xdr:colOff>
      <xdr:row>42</xdr:row>
      <xdr:rowOff>123825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8582025" y="12506325"/>
          <a:ext cx="1057275" cy="733425"/>
        </a:xfrm>
        <a:prstGeom prst="ellipse">
          <a:avLst/>
        </a:prstGeom>
        <a:noFill/>
        <a:ln w="2540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11</xdr:col>
      <xdr:colOff>409575</xdr:colOff>
      <xdr:row>42</xdr:row>
      <xdr:rowOff>85725</xdr:rowOff>
    </xdr:from>
    <xdr:to>
      <xdr:col>11</xdr:col>
      <xdr:colOff>581025</xdr:colOff>
      <xdr:row>43</xdr:row>
      <xdr:rowOff>114300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 flipH="1">
          <a:off x="8486775" y="13201650"/>
          <a:ext cx="17145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zoomScale="70" zoomScaleNormal="70" workbookViewId="0">
      <selection activeCell="H14" sqref="H14"/>
    </sheetView>
  </sheetViews>
  <sheetFormatPr defaultColWidth="9.28515625" defaultRowHeight="12.75" x14ac:dyDescent="0.2"/>
  <cols>
    <col min="1" max="1" width="39.28515625" style="86" customWidth="1"/>
    <col min="2" max="2" width="9.28515625" style="86" customWidth="1"/>
    <col min="3" max="4" width="9.28515625" style="86"/>
    <col min="5" max="5" width="11.5703125" style="86" customWidth="1"/>
    <col min="6" max="6" width="9.28515625" style="86"/>
    <col min="7" max="7" width="11.7109375" style="86" customWidth="1"/>
    <col min="8" max="16384" width="9.28515625" style="86"/>
  </cols>
  <sheetData>
    <row r="1" spans="1:9" ht="15.75" x14ac:dyDescent="0.25">
      <c r="A1" s="72" t="s">
        <v>186</v>
      </c>
    </row>
    <row r="2" spans="1:9" ht="15.75" x14ac:dyDescent="0.25">
      <c r="A2" s="72" t="s">
        <v>176</v>
      </c>
      <c r="B2" s="72"/>
      <c r="C2" s="72"/>
      <c r="D2" s="72"/>
      <c r="E2" s="72"/>
      <c r="F2" s="72"/>
      <c r="G2" s="72"/>
      <c r="H2" s="72"/>
      <c r="I2" s="72"/>
    </row>
    <row r="3" spans="1:9" ht="15.75" x14ac:dyDescent="0.25">
      <c r="A3" s="73"/>
      <c r="B3" s="73"/>
      <c r="C3" s="73"/>
      <c r="D3" s="73"/>
      <c r="E3" s="73"/>
      <c r="F3" s="73"/>
      <c r="G3" s="73"/>
      <c r="H3" s="73"/>
      <c r="I3" s="73"/>
    </row>
    <row r="4" spans="1:9" ht="16.5" customHeight="1" x14ac:dyDescent="0.25">
      <c r="A4" s="117" t="s">
        <v>187</v>
      </c>
      <c r="B4" s="107"/>
      <c r="C4" s="107"/>
      <c r="D4" s="111"/>
      <c r="E4" s="111"/>
      <c r="F4" s="111"/>
      <c r="G4" s="111"/>
      <c r="H4" s="107"/>
      <c r="I4" s="110"/>
    </row>
    <row r="5" spans="1:9" ht="15.75" x14ac:dyDescent="0.25">
      <c r="A5" s="117" t="s">
        <v>188</v>
      </c>
      <c r="B5" s="50"/>
      <c r="C5" s="50"/>
      <c r="D5" s="112"/>
      <c r="E5" s="112"/>
      <c r="F5" s="113"/>
      <c r="G5" s="113"/>
      <c r="H5" s="107"/>
      <c r="I5" s="110"/>
    </row>
    <row r="6" spans="1:9" ht="15.75" x14ac:dyDescent="0.25">
      <c r="A6" s="109"/>
      <c r="B6" s="50"/>
      <c r="C6" s="50"/>
      <c r="D6" s="50"/>
      <c r="E6" s="50"/>
      <c r="F6" s="107"/>
      <c r="G6" s="107"/>
      <c r="H6" s="107"/>
      <c r="I6" s="110"/>
    </row>
    <row r="7" spans="1:9" ht="15.75" x14ac:dyDescent="0.25">
      <c r="A7" s="119" t="s">
        <v>149</v>
      </c>
      <c r="B7" s="107"/>
      <c r="C7" s="107"/>
      <c r="D7" s="116"/>
      <c r="E7" s="111"/>
      <c r="F7" s="111"/>
      <c r="G7" s="111"/>
      <c r="H7" s="107"/>
      <c r="I7" s="110"/>
    </row>
    <row r="8" spans="1:9" ht="15.75" x14ac:dyDescent="0.25">
      <c r="A8" s="108"/>
      <c r="B8" s="107"/>
      <c r="C8" s="107"/>
      <c r="D8" s="107"/>
      <c r="E8" s="3" t="s">
        <v>111</v>
      </c>
      <c r="F8" s="107"/>
      <c r="G8" s="3" t="s">
        <v>111</v>
      </c>
      <c r="H8" s="107"/>
      <c r="I8" s="110"/>
    </row>
    <row r="9" spans="1:9" ht="15.75" x14ac:dyDescent="0.25">
      <c r="A9" s="216" t="s">
        <v>150</v>
      </c>
      <c r="B9" s="217"/>
      <c r="C9" s="107"/>
      <c r="D9" s="107"/>
      <c r="E9" s="107"/>
      <c r="F9" s="107"/>
      <c r="G9" s="190"/>
      <c r="H9" s="3" t="s">
        <v>151</v>
      </c>
      <c r="I9" s="110"/>
    </row>
    <row r="10" spans="1:9" ht="15.75" x14ac:dyDescent="0.25">
      <c r="A10" s="117" t="s">
        <v>152</v>
      </c>
      <c r="B10" s="107"/>
      <c r="C10" s="107"/>
      <c r="D10" s="107"/>
      <c r="E10" s="190"/>
      <c r="F10" s="107"/>
      <c r="G10" s="107"/>
      <c r="H10" s="107"/>
      <c r="I10" s="110"/>
    </row>
    <row r="11" spans="1:9" ht="29.25" customHeight="1" x14ac:dyDescent="0.25">
      <c r="A11" s="181" t="s">
        <v>153</v>
      </c>
      <c r="B11" s="107"/>
      <c r="C11" s="107"/>
      <c r="D11" s="107"/>
      <c r="E11" s="107"/>
      <c r="F11" s="107"/>
      <c r="G11" s="107"/>
      <c r="H11" s="107"/>
      <c r="I11" s="110"/>
    </row>
    <row r="12" spans="1:9" ht="15" customHeight="1" x14ac:dyDescent="0.25">
      <c r="A12" s="181"/>
      <c r="B12" s="107"/>
      <c r="C12" s="107"/>
      <c r="D12" s="107"/>
      <c r="E12" s="107"/>
      <c r="F12" s="107"/>
      <c r="G12" s="107"/>
      <c r="H12" s="107"/>
      <c r="I12" s="110"/>
    </row>
    <row r="13" spans="1:9" ht="15.75" x14ac:dyDescent="0.25">
      <c r="A13" s="118" t="s">
        <v>154</v>
      </c>
      <c r="B13" s="107"/>
      <c r="C13" s="107"/>
      <c r="D13" s="107"/>
      <c r="E13" s="107"/>
      <c r="F13" s="107"/>
      <c r="G13" s="190"/>
      <c r="H13" s="3" t="s">
        <v>155</v>
      </c>
      <c r="I13" s="110"/>
    </row>
    <row r="14" spans="1:9" ht="15.75" x14ac:dyDescent="0.25">
      <c r="A14" s="218" t="s">
        <v>156</v>
      </c>
      <c r="B14" s="219"/>
      <c r="C14" s="107"/>
      <c r="D14" s="107"/>
      <c r="E14" s="107"/>
      <c r="F14" s="107"/>
      <c r="G14" s="107"/>
      <c r="H14" s="107"/>
      <c r="I14" s="110"/>
    </row>
    <row r="15" spans="1:9" ht="15.75" x14ac:dyDescent="0.25">
      <c r="A15" s="117"/>
      <c r="B15" s="119"/>
      <c r="C15" s="107"/>
      <c r="D15" s="107"/>
      <c r="E15" s="107"/>
      <c r="F15" s="107"/>
      <c r="G15" s="107"/>
      <c r="H15" s="107"/>
      <c r="I15" s="110"/>
    </row>
    <row r="16" spans="1:9" ht="15.75" x14ac:dyDescent="0.25">
      <c r="A16" s="216" t="s">
        <v>226</v>
      </c>
      <c r="B16" s="217"/>
      <c r="C16" s="217"/>
      <c r="D16" s="107"/>
      <c r="E16" s="107"/>
      <c r="F16" s="107"/>
      <c r="G16" s="107"/>
      <c r="H16" s="107"/>
      <c r="I16" s="110"/>
    </row>
    <row r="17" spans="1:9" ht="9" customHeight="1" x14ac:dyDescent="0.25">
      <c r="A17" s="108"/>
      <c r="B17" s="107"/>
      <c r="C17" s="107"/>
      <c r="D17" s="107"/>
      <c r="E17" s="107"/>
      <c r="F17" s="107"/>
      <c r="G17" s="107"/>
      <c r="H17" s="107"/>
      <c r="I17" s="110"/>
    </row>
    <row r="18" spans="1:9" ht="15.75" x14ac:dyDescent="0.25">
      <c r="A18" s="117" t="s">
        <v>157</v>
      </c>
      <c r="B18" s="107"/>
      <c r="C18" s="107"/>
      <c r="D18" s="107"/>
      <c r="E18" s="190"/>
      <c r="F18" s="107"/>
      <c r="G18" s="107"/>
      <c r="H18" s="107"/>
      <c r="I18" s="110"/>
    </row>
    <row r="19" spans="1:9" ht="15.75" x14ac:dyDescent="0.25">
      <c r="A19" s="117" t="s">
        <v>158</v>
      </c>
      <c r="B19" s="107"/>
      <c r="C19" s="107"/>
      <c r="D19" s="107"/>
      <c r="E19" s="190"/>
      <c r="F19" s="107"/>
      <c r="G19" s="107"/>
      <c r="H19" s="107"/>
      <c r="I19" s="110"/>
    </row>
    <row r="20" spans="1:9" ht="15.75" x14ac:dyDescent="0.25">
      <c r="A20" s="117" t="s">
        <v>159</v>
      </c>
      <c r="B20" s="107"/>
      <c r="C20" s="107"/>
      <c r="D20" s="107"/>
      <c r="E20" s="190"/>
      <c r="F20" s="107"/>
      <c r="G20" s="107"/>
      <c r="H20" s="107"/>
      <c r="I20" s="110"/>
    </row>
    <row r="21" spans="1:9" ht="15.75" x14ac:dyDescent="0.25">
      <c r="A21" s="117" t="s">
        <v>160</v>
      </c>
      <c r="B21" s="107"/>
      <c r="C21" s="107"/>
      <c r="D21" s="107"/>
      <c r="E21" s="190"/>
      <c r="F21" s="107"/>
      <c r="G21" s="107"/>
      <c r="H21" s="107"/>
      <c r="I21" s="110"/>
    </row>
    <row r="22" spans="1:9" ht="15.75" x14ac:dyDescent="0.25">
      <c r="A22" s="117" t="s">
        <v>161</v>
      </c>
      <c r="B22" s="107"/>
      <c r="C22" s="107"/>
      <c r="D22" s="107"/>
      <c r="E22" s="190"/>
      <c r="F22" s="107"/>
      <c r="G22" s="107"/>
      <c r="H22" s="107"/>
      <c r="I22" s="110"/>
    </row>
    <row r="23" spans="1:9" ht="15.75" x14ac:dyDescent="0.25">
      <c r="A23" s="117" t="s">
        <v>162</v>
      </c>
      <c r="B23" s="107"/>
      <c r="C23" s="107"/>
      <c r="D23" s="107"/>
      <c r="E23" s="190"/>
      <c r="F23" s="107"/>
      <c r="G23" s="107"/>
      <c r="H23" s="107"/>
      <c r="I23" s="110"/>
    </row>
    <row r="24" spans="1:9" ht="15.75" x14ac:dyDescent="0.25">
      <c r="A24" s="117" t="s">
        <v>163</v>
      </c>
      <c r="B24" s="107"/>
      <c r="C24" s="107"/>
      <c r="D24" s="107"/>
      <c r="E24" s="190"/>
      <c r="F24" s="107"/>
      <c r="G24" s="107"/>
      <c r="H24" s="107"/>
      <c r="I24" s="110"/>
    </row>
    <row r="25" spans="1:9" ht="15.75" x14ac:dyDescent="0.25">
      <c r="A25" s="117" t="s">
        <v>164</v>
      </c>
      <c r="B25" s="107"/>
      <c r="C25" s="107"/>
      <c r="D25" s="107"/>
      <c r="E25" s="190"/>
      <c r="F25" s="107"/>
      <c r="G25" s="107"/>
      <c r="H25" s="107"/>
      <c r="I25" s="110"/>
    </row>
    <row r="26" spans="1:9" ht="15.75" x14ac:dyDescent="0.25">
      <c r="A26" s="117" t="s">
        <v>165</v>
      </c>
      <c r="B26" s="107"/>
      <c r="C26" s="107"/>
      <c r="D26" s="107"/>
      <c r="E26" s="191"/>
      <c r="F26" s="107"/>
      <c r="G26" s="107"/>
      <c r="H26" s="107"/>
      <c r="I26" s="110"/>
    </row>
    <row r="27" spans="1:9" ht="16.5" customHeight="1" x14ac:dyDescent="0.25">
      <c r="A27" s="220" t="s">
        <v>166</v>
      </c>
      <c r="B27" s="221"/>
      <c r="C27" s="222"/>
      <c r="D27" s="222"/>
      <c r="E27" s="191"/>
      <c r="F27" s="107"/>
      <c r="G27" s="107"/>
      <c r="H27" s="107"/>
      <c r="I27" s="110"/>
    </row>
    <row r="28" spans="1:9" ht="15.75" x14ac:dyDescent="0.25">
      <c r="A28" s="180" t="s">
        <v>167</v>
      </c>
      <c r="B28" s="116"/>
      <c r="C28" s="107"/>
      <c r="D28" s="107"/>
      <c r="E28" s="190"/>
      <c r="F28" s="107"/>
      <c r="G28" s="107"/>
      <c r="H28" s="107"/>
      <c r="I28" s="110"/>
    </row>
    <row r="29" spans="1:9" ht="15.75" x14ac:dyDescent="0.25">
      <c r="A29" s="180" t="s">
        <v>168</v>
      </c>
      <c r="B29" s="116"/>
      <c r="C29" s="107"/>
      <c r="D29" s="107"/>
      <c r="E29" s="190"/>
      <c r="F29" s="107"/>
      <c r="G29" s="107"/>
      <c r="H29" s="107"/>
      <c r="I29" s="110"/>
    </row>
    <row r="30" spans="1:9" ht="15.75" x14ac:dyDescent="0.25">
      <c r="A30" s="180" t="s">
        <v>169</v>
      </c>
      <c r="B30" s="116"/>
      <c r="C30" s="107"/>
      <c r="D30" s="107"/>
      <c r="E30" s="190"/>
      <c r="F30" s="107"/>
      <c r="G30" s="107"/>
      <c r="H30" s="107"/>
      <c r="I30" s="110"/>
    </row>
    <row r="31" spans="1:9" ht="15.75" x14ac:dyDescent="0.25">
      <c r="A31" s="180" t="s">
        <v>170</v>
      </c>
      <c r="B31" s="116"/>
      <c r="C31" s="107"/>
      <c r="D31" s="107"/>
      <c r="E31" s="190"/>
      <c r="F31" s="107"/>
      <c r="G31" s="107"/>
      <c r="H31" s="107"/>
      <c r="I31" s="110"/>
    </row>
    <row r="32" spans="1:9" ht="15.75" x14ac:dyDescent="0.25">
      <c r="A32" s="108"/>
      <c r="B32" s="107"/>
      <c r="C32" s="107"/>
      <c r="D32" s="107"/>
      <c r="E32" s="107"/>
      <c r="F32" s="107"/>
      <c r="G32" s="107"/>
      <c r="H32" s="107"/>
      <c r="I32" s="110"/>
    </row>
    <row r="33" spans="1:9" ht="15.75" x14ac:dyDescent="0.25">
      <c r="A33" s="218" t="s">
        <v>171</v>
      </c>
      <c r="B33" s="219"/>
      <c r="C33" s="219"/>
      <c r="D33" s="107"/>
      <c r="E33" s="107"/>
      <c r="F33" s="107"/>
      <c r="G33" s="190"/>
      <c r="H33" s="3" t="s">
        <v>172</v>
      </c>
      <c r="I33" s="110"/>
    </row>
    <row r="34" spans="1:9" ht="15.75" x14ac:dyDescent="0.25">
      <c r="A34" s="216" t="s">
        <v>173</v>
      </c>
      <c r="B34" s="217"/>
      <c r="C34" s="107"/>
      <c r="D34" s="107"/>
      <c r="E34" s="107"/>
      <c r="F34" s="107"/>
      <c r="G34" s="190"/>
      <c r="H34" s="3" t="s">
        <v>174</v>
      </c>
      <c r="I34" s="110"/>
    </row>
    <row r="35" spans="1:9" ht="15.75" x14ac:dyDescent="0.25">
      <c r="A35" s="114" t="s">
        <v>175</v>
      </c>
      <c r="B35" s="115"/>
      <c r="C35" s="115"/>
      <c r="D35" s="115"/>
      <c r="E35" s="115"/>
      <c r="F35" s="115"/>
      <c r="G35" s="115"/>
      <c r="H35" s="115"/>
      <c r="I35" s="110"/>
    </row>
    <row r="38" spans="1:9" ht="14.25" x14ac:dyDescent="0.2">
      <c r="A38" s="86" t="s">
        <v>227</v>
      </c>
    </row>
  </sheetData>
  <mergeCells count="6">
    <mergeCell ref="A34:B34"/>
    <mergeCell ref="A9:B9"/>
    <mergeCell ref="A14:B14"/>
    <mergeCell ref="A16:C16"/>
    <mergeCell ref="A33:C33"/>
    <mergeCell ref="A27:D27"/>
  </mergeCells>
  <pageMargins left="0.70866141732283472" right="0.70866141732283472" top="0.74803149606299213" bottom="0.74803149606299213" header="0.31496062992125984" footer="0.3149606299212598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="70" zoomScaleNormal="70" workbookViewId="0">
      <selection activeCell="G58" sqref="G58"/>
    </sheetView>
  </sheetViews>
  <sheetFormatPr defaultColWidth="9.28515625" defaultRowHeight="14.25" x14ac:dyDescent="0.2"/>
  <cols>
    <col min="1" max="1" width="15.28515625" style="86" customWidth="1"/>
    <col min="2" max="5" width="9.28515625" style="86"/>
    <col min="6" max="6" width="10.7109375" style="87" customWidth="1"/>
    <col min="7" max="8" width="10.42578125" style="182" customWidth="1"/>
    <col min="9" max="10" width="9.28515625" style="87"/>
    <col min="11" max="16384" width="9.28515625" style="86"/>
  </cols>
  <sheetData>
    <row r="1" spans="1:10" ht="15.75" x14ac:dyDescent="0.25">
      <c r="A1" s="72" t="s">
        <v>186</v>
      </c>
    </row>
    <row r="2" spans="1:10" ht="15.75" x14ac:dyDescent="0.25">
      <c r="A2" s="73" t="s">
        <v>223</v>
      </c>
      <c r="F2" s="86"/>
      <c r="G2" s="4"/>
      <c r="H2" s="4"/>
      <c r="I2" s="86"/>
      <c r="J2" s="86"/>
    </row>
    <row r="4" spans="1:10" ht="15.75" customHeight="1" x14ac:dyDescent="0.25">
      <c r="A4" s="7" t="s">
        <v>224</v>
      </c>
      <c r="F4" s="86"/>
      <c r="G4" s="4"/>
      <c r="H4" s="3"/>
      <c r="I4" s="86"/>
      <c r="J4" s="86"/>
    </row>
    <row r="5" spans="1:10" ht="15.75" customHeight="1" x14ac:dyDescent="0.25">
      <c r="A5" s="7"/>
      <c r="F5" s="128" t="s">
        <v>111</v>
      </c>
      <c r="G5" s="3" t="s">
        <v>111</v>
      </c>
      <c r="H5" s="3" t="s">
        <v>111</v>
      </c>
      <c r="I5" s="86"/>
      <c r="J5" s="86"/>
    </row>
    <row r="6" spans="1:10" ht="15" x14ac:dyDescent="0.25">
      <c r="A6" s="85" t="s">
        <v>112</v>
      </c>
      <c r="F6" s="183"/>
      <c r="G6" s="131"/>
      <c r="H6" s="131"/>
      <c r="I6" s="86"/>
      <c r="J6" s="86"/>
    </row>
    <row r="7" spans="1:10" ht="15" x14ac:dyDescent="0.25">
      <c r="A7" s="7" t="s">
        <v>115</v>
      </c>
      <c r="F7" s="183"/>
      <c r="G7" s="131"/>
      <c r="H7" s="131"/>
      <c r="I7" s="86"/>
      <c r="J7" s="86"/>
    </row>
    <row r="8" spans="1:10" x14ac:dyDescent="0.2">
      <c r="A8" s="86" t="s">
        <v>202</v>
      </c>
      <c r="F8" s="184"/>
      <c r="G8" s="131"/>
      <c r="H8" s="131"/>
      <c r="I8" s="86"/>
      <c r="J8" s="86"/>
    </row>
    <row r="9" spans="1:10" x14ac:dyDescent="0.2">
      <c r="A9" s="86" t="s">
        <v>203</v>
      </c>
      <c r="F9" s="184"/>
      <c r="G9" s="188">
        <f>F8-F9</f>
        <v>0</v>
      </c>
      <c r="H9" s="188"/>
      <c r="I9" s="86"/>
      <c r="J9" s="86"/>
    </row>
    <row r="10" spans="1:10" ht="15.75" customHeight="1" x14ac:dyDescent="0.2">
      <c r="A10" s="86" t="s">
        <v>204</v>
      </c>
      <c r="F10" s="184"/>
      <c r="G10" s="188"/>
      <c r="H10" s="188"/>
      <c r="I10" s="86"/>
      <c r="J10" s="86"/>
    </row>
    <row r="11" spans="1:10" x14ac:dyDescent="0.2">
      <c r="A11" s="86" t="s">
        <v>203</v>
      </c>
      <c r="F11" s="184"/>
      <c r="G11" s="189">
        <f>F10-F11</f>
        <v>0</v>
      </c>
      <c r="H11" s="189">
        <f>SUM(G9+G11)</f>
        <v>0</v>
      </c>
      <c r="I11" s="86"/>
      <c r="J11" s="86"/>
    </row>
    <row r="12" spans="1:10" x14ac:dyDescent="0.2">
      <c r="F12" s="183"/>
      <c r="G12" s="188"/>
      <c r="H12" s="186">
        <f>H11</f>
        <v>0</v>
      </c>
      <c r="I12" s="86" t="s">
        <v>151</v>
      </c>
      <c r="J12" s="86"/>
    </row>
    <row r="13" spans="1:10" ht="15" x14ac:dyDescent="0.25">
      <c r="A13" s="7" t="s">
        <v>113</v>
      </c>
      <c r="F13" s="183"/>
      <c r="G13" s="188"/>
      <c r="H13" s="188"/>
      <c r="I13" s="86"/>
      <c r="J13" s="86"/>
    </row>
    <row r="14" spans="1:10" x14ac:dyDescent="0.2">
      <c r="A14" s="86" t="s">
        <v>205</v>
      </c>
      <c r="F14" s="183"/>
      <c r="G14" s="188"/>
      <c r="H14" s="184"/>
      <c r="I14" s="86"/>
      <c r="J14" s="86"/>
    </row>
    <row r="15" spans="1:10" x14ac:dyDescent="0.2">
      <c r="A15" s="86" t="s">
        <v>116</v>
      </c>
      <c r="F15" s="183"/>
      <c r="G15" s="188"/>
      <c r="H15" s="184"/>
      <c r="I15" s="86"/>
      <c r="J15" s="86"/>
    </row>
    <row r="16" spans="1:10" x14ac:dyDescent="0.2">
      <c r="A16" s="86" t="s">
        <v>206</v>
      </c>
      <c r="F16" s="183"/>
      <c r="G16" s="188"/>
      <c r="H16" s="184"/>
      <c r="I16" s="86"/>
      <c r="J16" s="86"/>
    </row>
    <row r="17" spans="1:10" x14ac:dyDescent="0.2">
      <c r="A17" s="86" t="s">
        <v>207</v>
      </c>
      <c r="F17" s="183"/>
      <c r="G17" s="188"/>
      <c r="H17" s="184"/>
      <c r="I17" s="86"/>
      <c r="J17" s="86"/>
    </row>
    <row r="18" spans="1:10" x14ac:dyDescent="0.2">
      <c r="F18" s="183"/>
      <c r="G18" s="188"/>
      <c r="H18" s="186">
        <f>SUM(H14:H17)</f>
        <v>0</v>
      </c>
      <c r="I18" s="86" t="s">
        <v>155</v>
      </c>
      <c r="J18" s="86"/>
    </row>
    <row r="19" spans="1:10" ht="15" thickBot="1" x14ac:dyDescent="0.25">
      <c r="A19" s="86" t="s">
        <v>199</v>
      </c>
      <c r="F19" s="183"/>
      <c r="G19" s="188"/>
      <c r="H19" s="187">
        <f>H12+H18</f>
        <v>0</v>
      </c>
      <c r="I19" s="86" t="s">
        <v>172</v>
      </c>
      <c r="J19" s="86"/>
    </row>
    <row r="20" spans="1:10" ht="15" thickTop="1" x14ac:dyDescent="0.2">
      <c r="A20" s="129" t="s">
        <v>208</v>
      </c>
      <c r="F20" s="183"/>
      <c r="G20" s="188"/>
      <c r="H20" s="188"/>
      <c r="I20" s="86"/>
      <c r="J20" s="86"/>
    </row>
    <row r="21" spans="1:10" ht="17.25" customHeight="1" x14ac:dyDescent="0.2">
      <c r="F21" s="183"/>
      <c r="G21" s="188"/>
      <c r="H21" s="188"/>
      <c r="I21" s="86"/>
      <c r="J21" s="86"/>
    </row>
    <row r="22" spans="1:10" ht="15" x14ac:dyDescent="0.25">
      <c r="A22" s="85" t="s">
        <v>209</v>
      </c>
      <c r="F22" s="183"/>
      <c r="G22" s="188"/>
      <c r="H22" s="188"/>
      <c r="I22" s="86"/>
      <c r="J22" s="86"/>
    </row>
    <row r="23" spans="1:10" ht="15" x14ac:dyDescent="0.25">
      <c r="A23" s="7" t="s">
        <v>114</v>
      </c>
      <c r="F23" s="183"/>
      <c r="G23" s="188"/>
      <c r="H23" s="188"/>
      <c r="I23" s="86"/>
      <c r="J23" s="86"/>
    </row>
    <row r="24" spans="1:10" x14ac:dyDescent="0.2">
      <c r="A24" s="86" t="s">
        <v>200</v>
      </c>
      <c r="F24" s="183"/>
      <c r="G24" s="188"/>
      <c r="H24" s="184"/>
      <c r="I24" s="86"/>
      <c r="J24" s="86"/>
    </row>
    <row r="25" spans="1:10" x14ac:dyDescent="0.2">
      <c r="F25" s="183"/>
      <c r="G25" s="188"/>
      <c r="H25" s="186">
        <f>H24</f>
        <v>0</v>
      </c>
      <c r="I25" s="86" t="s">
        <v>174</v>
      </c>
      <c r="J25" s="86"/>
    </row>
    <row r="26" spans="1:10" x14ac:dyDescent="0.2">
      <c r="F26" s="183"/>
      <c r="G26" s="188"/>
      <c r="H26" s="188"/>
      <c r="I26" s="86"/>
      <c r="J26" s="86"/>
    </row>
    <row r="27" spans="1:10" ht="15" x14ac:dyDescent="0.25">
      <c r="A27" s="7" t="s">
        <v>210</v>
      </c>
      <c r="F27" s="183"/>
      <c r="G27" s="188"/>
      <c r="H27" s="188"/>
      <c r="I27" s="86"/>
      <c r="J27" s="86"/>
    </row>
    <row r="28" spans="1:10" x14ac:dyDescent="0.2">
      <c r="A28" s="86" t="s">
        <v>119</v>
      </c>
      <c r="F28" s="183"/>
      <c r="G28" s="188"/>
      <c r="H28" s="184"/>
      <c r="I28" s="86"/>
      <c r="J28" s="86"/>
    </row>
    <row r="29" spans="1:10" x14ac:dyDescent="0.2">
      <c r="A29" s="86" t="s">
        <v>201</v>
      </c>
      <c r="F29" s="183"/>
      <c r="G29" s="188"/>
      <c r="H29" s="184"/>
      <c r="I29" s="86"/>
      <c r="J29" s="86"/>
    </row>
    <row r="30" spans="1:10" x14ac:dyDescent="0.2">
      <c r="F30" s="183"/>
      <c r="G30" s="188"/>
      <c r="H30" s="186">
        <f>SUM(H28+H29)</f>
        <v>0</v>
      </c>
      <c r="I30" s="86" t="s">
        <v>211</v>
      </c>
      <c r="J30" s="86"/>
    </row>
    <row r="31" spans="1:10" x14ac:dyDescent="0.2">
      <c r="A31" s="86" t="s">
        <v>212</v>
      </c>
      <c r="F31" s="183"/>
      <c r="G31" s="188"/>
      <c r="H31" s="186">
        <f>H25+H30</f>
        <v>0</v>
      </c>
      <c r="I31" s="86" t="s">
        <v>213</v>
      </c>
      <c r="J31" s="86"/>
    </row>
    <row r="32" spans="1:10" x14ac:dyDescent="0.2">
      <c r="A32" s="129" t="s">
        <v>214</v>
      </c>
      <c r="F32" s="183"/>
      <c r="G32" s="188"/>
      <c r="H32" s="188"/>
      <c r="I32" s="86"/>
      <c r="J32" s="86"/>
    </row>
    <row r="33" spans="1:10" x14ac:dyDescent="0.2">
      <c r="F33" s="183"/>
      <c r="G33" s="188"/>
      <c r="H33" s="188"/>
      <c r="I33" s="86"/>
      <c r="J33" s="86"/>
    </row>
    <row r="34" spans="1:10" ht="15" x14ac:dyDescent="0.25">
      <c r="A34" s="85" t="s">
        <v>215</v>
      </c>
      <c r="F34" s="183"/>
      <c r="G34" s="188"/>
      <c r="H34" s="188"/>
      <c r="I34" s="86"/>
      <c r="J34" s="86"/>
    </row>
    <row r="35" spans="1:10" x14ac:dyDescent="0.2">
      <c r="A35" s="86" t="s">
        <v>117</v>
      </c>
      <c r="F35" s="183"/>
      <c r="G35" s="188"/>
      <c r="H35" s="184"/>
      <c r="I35" s="86"/>
      <c r="J35" s="86"/>
    </row>
    <row r="36" spans="1:10" x14ac:dyDescent="0.2">
      <c r="A36" s="86" t="s">
        <v>216</v>
      </c>
      <c r="F36" s="185"/>
      <c r="G36" s="188"/>
      <c r="H36" s="188"/>
      <c r="I36" s="86"/>
      <c r="J36" s="86"/>
    </row>
    <row r="37" spans="1:10" x14ac:dyDescent="0.2">
      <c r="A37" s="86" t="s">
        <v>217</v>
      </c>
      <c r="F37" s="185"/>
      <c r="G37" s="188">
        <f>SUM(F36+F37)</f>
        <v>0</v>
      </c>
      <c r="H37" s="188"/>
      <c r="I37" s="86"/>
      <c r="J37" s="86"/>
    </row>
    <row r="38" spans="1:10" x14ac:dyDescent="0.2">
      <c r="A38" s="86" t="s">
        <v>118</v>
      </c>
      <c r="F38" s="183"/>
      <c r="G38" s="184"/>
      <c r="H38" s="189">
        <f>G37-G38</f>
        <v>0</v>
      </c>
      <c r="I38" s="86"/>
      <c r="J38" s="86"/>
    </row>
    <row r="39" spans="1:10" x14ac:dyDescent="0.2">
      <c r="A39" s="86" t="s">
        <v>218</v>
      </c>
      <c r="F39" s="183"/>
      <c r="G39" s="188"/>
      <c r="H39" s="186">
        <f>H35+H38</f>
        <v>0</v>
      </c>
      <c r="I39" s="86" t="s">
        <v>219</v>
      </c>
      <c r="J39" s="86"/>
    </row>
    <row r="40" spans="1:10" ht="15" thickBot="1" x14ac:dyDescent="0.25">
      <c r="A40" s="86" t="s">
        <v>220</v>
      </c>
      <c r="F40" s="183"/>
      <c r="G40" s="188"/>
      <c r="H40" s="187">
        <f>H31+H39</f>
        <v>0</v>
      </c>
      <c r="I40" s="86" t="s">
        <v>221</v>
      </c>
      <c r="J40" s="86"/>
    </row>
    <row r="41" spans="1:10" ht="15" thickTop="1" x14ac:dyDescent="0.2">
      <c r="A41" s="129" t="s">
        <v>222</v>
      </c>
      <c r="F41" s="86"/>
      <c r="G41" s="4"/>
      <c r="H41" s="3"/>
      <c r="I41" s="86"/>
      <c r="J41" s="86"/>
    </row>
    <row r="42" spans="1:10" x14ac:dyDescent="0.2">
      <c r="F42" s="86"/>
      <c r="G42" s="4"/>
      <c r="H42" s="3"/>
      <c r="I42" s="86"/>
      <c r="J42" s="86"/>
    </row>
    <row r="43" spans="1:10" x14ac:dyDescent="0.2">
      <c r="F43" s="86"/>
      <c r="G43" s="4"/>
      <c r="H43" s="3"/>
      <c r="I43" s="86"/>
      <c r="J43" s="86"/>
    </row>
    <row r="45" spans="1:10" x14ac:dyDescent="0.2">
      <c r="A45" s="86" t="s">
        <v>120</v>
      </c>
    </row>
    <row r="46" spans="1:10" x14ac:dyDescent="0.2">
      <c r="A46" s="86" t="s">
        <v>121</v>
      </c>
    </row>
    <row r="47" spans="1:10" x14ac:dyDescent="0.2">
      <c r="A47" s="86" t="s">
        <v>122</v>
      </c>
    </row>
    <row r="49" spans="1:9" x14ac:dyDescent="0.2">
      <c r="A49" s="86" t="s">
        <v>123</v>
      </c>
    </row>
    <row r="50" spans="1:9" x14ac:dyDescent="0.2">
      <c r="A50" s="86" t="s">
        <v>125</v>
      </c>
    </row>
    <row r="51" spans="1:9" x14ac:dyDescent="0.2">
      <c r="A51" s="86" t="s">
        <v>124</v>
      </c>
    </row>
    <row r="52" spans="1:9" x14ac:dyDescent="0.2">
      <c r="A52" s="86" t="s">
        <v>225</v>
      </c>
    </row>
    <row r="54" spans="1:9" x14ac:dyDescent="0.2">
      <c r="F54" s="86"/>
      <c r="G54" s="4"/>
      <c r="H54" s="3"/>
      <c r="I54" s="86"/>
    </row>
    <row r="55" spans="1:9" x14ac:dyDescent="0.2">
      <c r="F55" s="86"/>
      <c r="G55" s="4"/>
      <c r="H55" s="3"/>
      <c r="I55" s="8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1"/>
  <sheetViews>
    <sheetView zoomScale="70" zoomScaleNormal="70" workbookViewId="0">
      <selection activeCell="Q21" sqref="Q21"/>
    </sheetView>
  </sheetViews>
  <sheetFormatPr defaultRowHeight="14.25" x14ac:dyDescent="0.2"/>
  <cols>
    <col min="1" max="1" width="11.28515625" style="84" customWidth="1"/>
    <col min="2" max="4" width="11.28515625" style="3" customWidth="1"/>
    <col min="5" max="13" width="11.28515625" style="4" customWidth="1"/>
    <col min="14" max="41" width="12.7109375" style="4" customWidth="1"/>
    <col min="42" max="256" width="9.28515625" style="4"/>
    <col min="257" max="269" width="11.28515625" style="4" customWidth="1"/>
    <col min="270" max="297" width="12.7109375" style="4" customWidth="1"/>
    <col min="298" max="512" width="9.28515625" style="4"/>
    <col min="513" max="525" width="11.28515625" style="4" customWidth="1"/>
    <col min="526" max="553" width="12.7109375" style="4" customWidth="1"/>
    <col min="554" max="768" width="9.28515625" style="4"/>
    <col min="769" max="781" width="11.28515625" style="4" customWidth="1"/>
    <col min="782" max="809" width="12.7109375" style="4" customWidth="1"/>
    <col min="810" max="1024" width="9.28515625" style="4"/>
    <col min="1025" max="1037" width="11.28515625" style="4" customWidth="1"/>
    <col min="1038" max="1065" width="12.7109375" style="4" customWidth="1"/>
    <col min="1066" max="1280" width="9.28515625" style="4"/>
    <col min="1281" max="1293" width="11.28515625" style="4" customWidth="1"/>
    <col min="1294" max="1321" width="12.7109375" style="4" customWidth="1"/>
    <col min="1322" max="1536" width="9.28515625" style="4"/>
    <col min="1537" max="1549" width="11.28515625" style="4" customWidth="1"/>
    <col min="1550" max="1577" width="12.7109375" style="4" customWidth="1"/>
    <col min="1578" max="1792" width="9.28515625" style="4"/>
    <col min="1793" max="1805" width="11.28515625" style="4" customWidth="1"/>
    <col min="1806" max="1833" width="12.7109375" style="4" customWidth="1"/>
    <col min="1834" max="2048" width="9.28515625" style="4"/>
    <col min="2049" max="2061" width="11.28515625" style="4" customWidth="1"/>
    <col min="2062" max="2089" width="12.7109375" style="4" customWidth="1"/>
    <col min="2090" max="2304" width="9.28515625" style="4"/>
    <col min="2305" max="2317" width="11.28515625" style="4" customWidth="1"/>
    <col min="2318" max="2345" width="12.7109375" style="4" customWidth="1"/>
    <col min="2346" max="2560" width="9.28515625" style="4"/>
    <col min="2561" max="2573" width="11.28515625" style="4" customWidth="1"/>
    <col min="2574" max="2601" width="12.7109375" style="4" customWidth="1"/>
    <col min="2602" max="2816" width="9.28515625" style="4"/>
    <col min="2817" max="2829" width="11.28515625" style="4" customWidth="1"/>
    <col min="2830" max="2857" width="12.7109375" style="4" customWidth="1"/>
    <col min="2858" max="3072" width="9.28515625" style="4"/>
    <col min="3073" max="3085" width="11.28515625" style="4" customWidth="1"/>
    <col min="3086" max="3113" width="12.7109375" style="4" customWidth="1"/>
    <col min="3114" max="3328" width="9.28515625" style="4"/>
    <col min="3329" max="3341" width="11.28515625" style="4" customWidth="1"/>
    <col min="3342" max="3369" width="12.7109375" style="4" customWidth="1"/>
    <col min="3370" max="3584" width="9.28515625" style="4"/>
    <col min="3585" max="3597" width="11.28515625" style="4" customWidth="1"/>
    <col min="3598" max="3625" width="12.7109375" style="4" customWidth="1"/>
    <col min="3626" max="3840" width="9.28515625" style="4"/>
    <col min="3841" max="3853" width="11.28515625" style="4" customWidth="1"/>
    <col min="3854" max="3881" width="12.7109375" style="4" customWidth="1"/>
    <col min="3882" max="4096" width="9.28515625" style="4"/>
    <col min="4097" max="4109" width="11.28515625" style="4" customWidth="1"/>
    <col min="4110" max="4137" width="12.7109375" style="4" customWidth="1"/>
    <col min="4138" max="4352" width="9.28515625" style="4"/>
    <col min="4353" max="4365" width="11.28515625" style="4" customWidth="1"/>
    <col min="4366" max="4393" width="12.7109375" style="4" customWidth="1"/>
    <col min="4394" max="4608" width="9.28515625" style="4"/>
    <col min="4609" max="4621" width="11.28515625" style="4" customWidth="1"/>
    <col min="4622" max="4649" width="12.7109375" style="4" customWidth="1"/>
    <col min="4650" max="4864" width="9.28515625" style="4"/>
    <col min="4865" max="4877" width="11.28515625" style="4" customWidth="1"/>
    <col min="4878" max="4905" width="12.7109375" style="4" customWidth="1"/>
    <col min="4906" max="5120" width="9.28515625" style="4"/>
    <col min="5121" max="5133" width="11.28515625" style="4" customWidth="1"/>
    <col min="5134" max="5161" width="12.7109375" style="4" customWidth="1"/>
    <col min="5162" max="5376" width="9.28515625" style="4"/>
    <col min="5377" max="5389" width="11.28515625" style="4" customWidth="1"/>
    <col min="5390" max="5417" width="12.7109375" style="4" customWidth="1"/>
    <col min="5418" max="5632" width="9.28515625" style="4"/>
    <col min="5633" max="5645" width="11.28515625" style="4" customWidth="1"/>
    <col min="5646" max="5673" width="12.7109375" style="4" customWidth="1"/>
    <col min="5674" max="5888" width="9.28515625" style="4"/>
    <col min="5889" max="5901" width="11.28515625" style="4" customWidth="1"/>
    <col min="5902" max="5929" width="12.7109375" style="4" customWidth="1"/>
    <col min="5930" max="6144" width="9.28515625" style="4"/>
    <col min="6145" max="6157" width="11.28515625" style="4" customWidth="1"/>
    <col min="6158" max="6185" width="12.7109375" style="4" customWidth="1"/>
    <col min="6186" max="6400" width="9.28515625" style="4"/>
    <col min="6401" max="6413" width="11.28515625" style="4" customWidth="1"/>
    <col min="6414" max="6441" width="12.7109375" style="4" customWidth="1"/>
    <col min="6442" max="6656" width="9.28515625" style="4"/>
    <col min="6657" max="6669" width="11.28515625" style="4" customWidth="1"/>
    <col min="6670" max="6697" width="12.7109375" style="4" customWidth="1"/>
    <col min="6698" max="6912" width="9.28515625" style="4"/>
    <col min="6913" max="6925" width="11.28515625" style="4" customWidth="1"/>
    <col min="6926" max="6953" width="12.7109375" style="4" customWidth="1"/>
    <col min="6954" max="7168" width="9.28515625" style="4"/>
    <col min="7169" max="7181" width="11.28515625" style="4" customWidth="1"/>
    <col min="7182" max="7209" width="12.7109375" style="4" customWidth="1"/>
    <col min="7210" max="7424" width="9.28515625" style="4"/>
    <col min="7425" max="7437" width="11.28515625" style="4" customWidth="1"/>
    <col min="7438" max="7465" width="12.7109375" style="4" customWidth="1"/>
    <col min="7466" max="7680" width="9.28515625" style="4"/>
    <col min="7681" max="7693" width="11.28515625" style="4" customWidth="1"/>
    <col min="7694" max="7721" width="12.7109375" style="4" customWidth="1"/>
    <col min="7722" max="7936" width="9.28515625" style="4"/>
    <col min="7937" max="7949" width="11.28515625" style="4" customWidth="1"/>
    <col min="7950" max="7977" width="12.7109375" style="4" customWidth="1"/>
    <col min="7978" max="8192" width="9.28515625" style="4"/>
    <col min="8193" max="8205" width="11.28515625" style="4" customWidth="1"/>
    <col min="8206" max="8233" width="12.7109375" style="4" customWidth="1"/>
    <col min="8234" max="8448" width="9.28515625" style="4"/>
    <col min="8449" max="8461" width="11.28515625" style="4" customWidth="1"/>
    <col min="8462" max="8489" width="12.7109375" style="4" customWidth="1"/>
    <col min="8490" max="8704" width="9.28515625" style="4"/>
    <col min="8705" max="8717" width="11.28515625" style="4" customWidth="1"/>
    <col min="8718" max="8745" width="12.7109375" style="4" customWidth="1"/>
    <col min="8746" max="8960" width="9.28515625" style="4"/>
    <col min="8961" max="8973" width="11.28515625" style="4" customWidth="1"/>
    <col min="8974" max="9001" width="12.7109375" style="4" customWidth="1"/>
    <col min="9002" max="9216" width="9.28515625" style="4"/>
    <col min="9217" max="9229" width="11.28515625" style="4" customWidth="1"/>
    <col min="9230" max="9257" width="12.7109375" style="4" customWidth="1"/>
    <col min="9258" max="9472" width="9.28515625" style="4"/>
    <col min="9473" max="9485" width="11.28515625" style="4" customWidth="1"/>
    <col min="9486" max="9513" width="12.7109375" style="4" customWidth="1"/>
    <col min="9514" max="9728" width="9.28515625" style="4"/>
    <col min="9729" max="9741" width="11.28515625" style="4" customWidth="1"/>
    <col min="9742" max="9769" width="12.7109375" style="4" customWidth="1"/>
    <col min="9770" max="9984" width="9.28515625" style="4"/>
    <col min="9985" max="9997" width="11.28515625" style="4" customWidth="1"/>
    <col min="9998" max="10025" width="12.7109375" style="4" customWidth="1"/>
    <col min="10026" max="10240" width="9.28515625" style="4"/>
    <col min="10241" max="10253" width="11.28515625" style="4" customWidth="1"/>
    <col min="10254" max="10281" width="12.7109375" style="4" customWidth="1"/>
    <col min="10282" max="10496" width="9.28515625" style="4"/>
    <col min="10497" max="10509" width="11.28515625" style="4" customWidth="1"/>
    <col min="10510" max="10537" width="12.7109375" style="4" customWidth="1"/>
    <col min="10538" max="10752" width="9.28515625" style="4"/>
    <col min="10753" max="10765" width="11.28515625" style="4" customWidth="1"/>
    <col min="10766" max="10793" width="12.7109375" style="4" customWidth="1"/>
    <col min="10794" max="11008" width="9.28515625" style="4"/>
    <col min="11009" max="11021" width="11.28515625" style="4" customWidth="1"/>
    <col min="11022" max="11049" width="12.7109375" style="4" customWidth="1"/>
    <col min="11050" max="11264" width="9.28515625" style="4"/>
    <col min="11265" max="11277" width="11.28515625" style="4" customWidth="1"/>
    <col min="11278" max="11305" width="12.7109375" style="4" customWidth="1"/>
    <col min="11306" max="11520" width="9.28515625" style="4"/>
    <col min="11521" max="11533" width="11.28515625" style="4" customWidth="1"/>
    <col min="11534" max="11561" width="12.7109375" style="4" customWidth="1"/>
    <col min="11562" max="11776" width="9.28515625" style="4"/>
    <col min="11777" max="11789" width="11.28515625" style="4" customWidth="1"/>
    <col min="11790" max="11817" width="12.7109375" style="4" customWidth="1"/>
    <col min="11818" max="12032" width="9.28515625" style="4"/>
    <col min="12033" max="12045" width="11.28515625" style="4" customWidth="1"/>
    <col min="12046" max="12073" width="12.7109375" style="4" customWidth="1"/>
    <col min="12074" max="12288" width="9.28515625" style="4"/>
    <col min="12289" max="12301" width="11.28515625" style="4" customWidth="1"/>
    <col min="12302" max="12329" width="12.7109375" style="4" customWidth="1"/>
    <col min="12330" max="12544" width="9.28515625" style="4"/>
    <col min="12545" max="12557" width="11.28515625" style="4" customWidth="1"/>
    <col min="12558" max="12585" width="12.7109375" style="4" customWidth="1"/>
    <col min="12586" max="12800" width="9.28515625" style="4"/>
    <col min="12801" max="12813" width="11.28515625" style="4" customWidth="1"/>
    <col min="12814" max="12841" width="12.7109375" style="4" customWidth="1"/>
    <col min="12842" max="13056" width="9.28515625" style="4"/>
    <col min="13057" max="13069" width="11.28515625" style="4" customWidth="1"/>
    <col min="13070" max="13097" width="12.7109375" style="4" customWidth="1"/>
    <col min="13098" max="13312" width="9.28515625" style="4"/>
    <col min="13313" max="13325" width="11.28515625" style="4" customWidth="1"/>
    <col min="13326" max="13353" width="12.7109375" style="4" customWidth="1"/>
    <col min="13354" max="13568" width="9.28515625" style="4"/>
    <col min="13569" max="13581" width="11.28515625" style="4" customWidth="1"/>
    <col min="13582" max="13609" width="12.7109375" style="4" customWidth="1"/>
    <col min="13610" max="13824" width="9.28515625" style="4"/>
    <col min="13825" max="13837" width="11.28515625" style="4" customWidth="1"/>
    <col min="13838" max="13865" width="12.7109375" style="4" customWidth="1"/>
    <col min="13866" max="14080" width="9.28515625" style="4"/>
    <col min="14081" max="14093" width="11.28515625" style="4" customWidth="1"/>
    <col min="14094" max="14121" width="12.7109375" style="4" customWidth="1"/>
    <col min="14122" max="14336" width="9.28515625" style="4"/>
    <col min="14337" max="14349" width="11.28515625" style="4" customWidth="1"/>
    <col min="14350" max="14377" width="12.7109375" style="4" customWidth="1"/>
    <col min="14378" max="14592" width="9.28515625" style="4"/>
    <col min="14593" max="14605" width="11.28515625" style="4" customWidth="1"/>
    <col min="14606" max="14633" width="12.7109375" style="4" customWidth="1"/>
    <col min="14634" max="14848" width="9.28515625" style="4"/>
    <col min="14849" max="14861" width="11.28515625" style="4" customWidth="1"/>
    <col min="14862" max="14889" width="12.7109375" style="4" customWidth="1"/>
    <col min="14890" max="15104" width="9.28515625" style="4"/>
    <col min="15105" max="15117" width="11.28515625" style="4" customWidth="1"/>
    <col min="15118" max="15145" width="12.7109375" style="4" customWidth="1"/>
    <col min="15146" max="15360" width="9.28515625" style="4"/>
    <col min="15361" max="15373" width="11.28515625" style="4" customWidth="1"/>
    <col min="15374" max="15401" width="12.7109375" style="4" customWidth="1"/>
    <col min="15402" max="15616" width="9.28515625" style="4"/>
    <col min="15617" max="15629" width="11.28515625" style="4" customWidth="1"/>
    <col min="15630" max="15657" width="12.7109375" style="4" customWidth="1"/>
    <col min="15658" max="15872" width="9.28515625" style="4"/>
    <col min="15873" max="15885" width="11.28515625" style="4" customWidth="1"/>
    <col min="15886" max="15913" width="12.7109375" style="4" customWidth="1"/>
    <col min="15914" max="16128" width="9.28515625" style="4"/>
    <col min="16129" max="16141" width="11.28515625" style="4" customWidth="1"/>
    <col min="16142" max="16169" width="12.7109375" style="4" customWidth="1"/>
    <col min="16170" max="16384" width="9.28515625" style="4"/>
  </cols>
  <sheetData>
    <row r="1" spans="1:13" ht="15.75" x14ac:dyDescent="0.25">
      <c r="A1" s="72" t="s">
        <v>186</v>
      </c>
      <c r="D1" s="4"/>
      <c r="M1" s="71"/>
    </row>
    <row r="2" spans="1:13" ht="15.75" x14ac:dyDescent="0.25">
      <c r="A2" s="73" t="s">
        <v>230</v>
      </c>
      <c r="E2" s="26"/>
    </row>
    <row r="3" spans="1:13" ht="15" x14ac:dyDescent="0.25">
      <c r="E3" s="26"/>
    </row>
    <row r="4" spans="1:13" ht="18" customHeight="1" x14ac:dyDescent="0.25">
      <c r="A4" s="5" t="s">
        <v>0</v>
      </c>
      <c r="C4" s="130" t="s">
        <v>130</v>
      </c>
      <c r="D4" s="123"/>
      <c r="E4" s="88"/>
    </row>
    <row r="5" spans="1:13" ht="18" customHeight="1" x14ac:dyDescent="0.25">
      <c r="A5" s="5" t="s">
        <v>131</v>
      </c>
      <c r="C5" s="6">
        <v>2024</v>
      </c>
    </row>
    <row r="6" spans="1:13" ht="18" customHeight="1" thickBot="1" x14ac:dyDescent="0.3">
      <c r="A6" s="5"/>
    </row>
    <row r="7" spans="1:13" ht="26.1" customHeight="1" thickBot="1" x14ac:dyDescent="0.3">
      <c r="A7" s="27" t="s">
        <v>132</v>
      </c>
      <c r="B7" s="28" t="s">
        <v>133</v>
      </c>
      <c r="C7" s="28" t="s">
        <v>134</v>
      </c>
      <c r="D7" s="28" t="s">
        <v>135</v>
      </c>
      <c r="E7" s="28" t="s">
        <v>136</v>
      </c>
      <c r="F7" s="28" t="s">
        <v>137</v>
      </c>
      <c r="G7" s="28" t="s">
        <v>138</v>
      </c>
      <c r="H7" s="28" t="s">
        <v>139</v>
      </c>
      <c r="I7" s="28" t="s">
        <v>140</v>
      </c>
      <c r="J7" s="28" t="s">
        <v>141</v>
      </c>
      <c r="K7" s="28" t="s">
        <v>142</v>
      </c>
      <c r="L7" s="28" t="s">
        <v>143</v>
      </c>
      <c r="M7" s="28" t="s">
        <v>144</v>
      </c>
    </row>
    <row r="8" spans="1:13" ht="26.1" customHeight="1" x14ac:dyDescent="0.2">
      <c r="A8" s="29">
        <v>1</v>
      </c>
      <c r="B8" s="63">
        <v>1080</v>
      </c>
      <c r="C8" s="63">
        <v>240</v>
      </c>
      <c r="D8" s="63">
        <v>120</v>
      </c>
      <c r="E8" s="63">
        <v>360</v>
      </c>
      <c r="F8" s="63">
        <v>426</v>
      </c>
      <c r="G8" s="63">
        <v>480</v>
      </c>
      <c r="H8" s="63">
        <v>336</v>
      </c>
      <c r="I8" s="63">
        <v>336</v>
      </c>
      <c r="J8" s="63">
        <v>336</v>
      </c>
      <c r="K8" s="63">
        <v>480</v>
      </c>
      <c r="L8" s="63">
        <v>120</v>
      </c>
      <c r="M8" s="63">
        <v>480</v>
      </c>
    </row>
    <row r="9" spans="1:13" ht="26.1" customHeight="1" x14ac:dyDescent="0.2">
      <c r="A9" s="31">
        <v>2</v>
      </c>
      <c r="B9" s="64">
        <v>960</v>
      </c>
      <c r="C9" s="64">
        <v>300</v>
      </c>
      <c r="D9" s="64">
        <v>120</v>
      </c>
      <c r="E9" s="64">
        <v>336</v>
      </c>
      <c r="F9" s="64">
        <v>636</v>
      </c>
      <c r="G9" s="64">
        <v>426</v>
      </c>
      <c r="H9" s="64">
        <v>372</v>
      </c>
      <c r="I9" s="64">
        <v>372</v>
      </c>
      <c r="J9" s="64">
        <v>372</v>
      </c>
      <c r="K9" s="64">
        <v>414</v>
      </c>
      <c r="L9" s="64">
        <v>120</v>
      </c>
      <c r="M9" s="64">
        <v>426</v>
      </c>
    </row>
    <row r="10" spans="1:13" ht="26.1" customHeight="1" x14ac:dyDescent="0.2">
      <c r="A10" s="31">
        <v>3</v>
      </c>
      <c r="B10" s="64">
        <v>840</v>
      </c>
      <c r="C10" s="64">
        <v>360</v>
      </c>
      <c r="D10" s="64">
        <v>252</v>
      </c>
      <c r="E10" s="64">
        <v>372</v>
      </c>
      <c r="F10" s="64">
        <v>648</v>
      </c>
      <c r="G10" s="64">
        <v>372</v>
      </c>
      <c r="H10" s="64">
        <v>480</v>
      </c>
      <c r="I10" s="64">
        <v>480</v>
      </c>
      <c r="J10" s="64">
        <v>480</v>
      </c>
      <c r="K10" s="64">
        <v>532.79999999999995</v>
      </c>
      <c r="L10" s="64">
        <v>252</v>
      </c>
      <c r="M10" s="64">
        <v>372</v>
      </c>
    </row>
    <row r="11" spans="1:13" ht="26.1" customHeight="1" x14ac:dyDescent="0.2">
      <c r="A11" s="31">
        <v>4</v>
      </c>
      <c r="B11" s="64">
        <v>1020</v>
      </c>
      <c r="C11" s="64">
        <v>336</v>
      </c>
      <c r="D11" s="64">
        <v>186</v>
      </c>
      <c r="E11" s="64">
        <v>480</v>
      </c>
      <c r="F11" s="64">
        <v>480</v>
      </c>
      <c r="G11" s="64">
        <v>480</v>
      </c>
      <c r="H11" s="64">
        <v>426</v>
      </c>
      <c r="I11" s="64">
        <v>426</v>
      </c>
      <c r="J11" s="64">
        <v>426</v>
      </c>
      <c r="K11" s="64">
        <v>225.6</v>
      </c>
      <c r="L11" s="64">
        <v>186</v>
      </c>
      <c r="M11" s="64">
        <v>480</v>
      </c>
    </row>
    <row r="12" spans="1:13" ht="26.1" customHeight="1" x14ac:dyDescent="0.2">
      <c r="A12" s="31">
        <v>5</v>
      </c>
      <c r="B12" s="64">
        <v>480</v>
      </c>
      <c r="C12" s="64">
        <v>372</v>
      </c>
      <c r="D12" s="64">
        <v>148.79999999999998</v>
      </c>
      <c r="E12" s="64">
        <v>426</v>
      </c>
      <c r="F12" s="64">
        <v>414</v>
      </c>
      <c r="G12" s="64">
        <v>192</v>
      </c>
      <c r="H12" s="64">
        <v>372</v>
      </c>
      <c r="I12" s="64">
        <v>426</v>
      </c>
      <c r="J12" s="64">
        <v>426</v>
      </c>
      <c r="K12" s="64">
        <v>252</v>
      </c>
      <c r="L12" s="64">
        <v>148.79999999999998</v>
      </c>
      <c r="M12" s="64">
        <v>192</v>
      </c>
    </row>
    <row r="13" spans="1:13" ht="26.1" customHeight="1" x14ac:dyDescent="0.2">
      <c r="A13" s="31">
        <v>6</v>
      </c>
      <c r="B13" s="64">
        <v>600</v>
      </c>
      <c r="C13" s="64">
        <v>480</v>
      </c>
      <c r="D13" s="64">
        <v>225.6</v>
      </c>
      <c r="E13" s="64">
        <v>372</v>
      </c>
      <c r="F13" s="64">
        <v>532.79999999999995</v>
      </c>
      <c r="G13" s="64">
        <v>600</v>
      </c>
      <c r="H13" s="64">
        <v>480</v>
      </c>
      <c r="I13" s="64">
        <v>372</v>
      </c>
      <c r="J13" s="64">
        <v>372</v>
      </c>
      <c r="K13" s="64">
        <v>199.2</v>
      </c>
      <c r="L13" s="64">
        <v>225.6</v>
      </c>
      <c r="M13" s="64">
        <v>600</v>
      </c>
    </row>
    <row r="14" spans="1:13" ht="26.1" customHeight="1" x14ac:dyDescent="0.2">
      <c r="A14" s="31">
        <v>7</v>
      </c>
      <c r="B14" s="64">
        <v>240</v>
      </c>
      <c r="C14" s="64">
        <v>426</v>
      </c>
      <c r="D14" s="64">
        <v>252</v>
      </c>
      <c r="E14" s="64">
        <v>480</v>
      </c>
      <c r="F14" s="64">
        <v>225.6</v>
      </c>
      <c r="G14" s="64">
        <v>360</v>
      </c>
      <c r="H14" s="64">
        <v>192</v>
      </c>
      <c r="I14" s="64">
        <v>480</v>
      </c>
      <c r="J14" s="64">
        <v>480</v>
      </c>
      <c r="K14" s="64">
        <v>180</v>
      </c>
      <c r="L14" s="64">
        <v>252</v>
      </c>
      <c r="M14" s="64">
        <v>360</v>
      </c>
    </row>
    <row r="15" spans="1:13" ht="26.1" customHeight="1" x14ac:dyDescent="0.2">
      <c r="A15" s="31">
        <v>8</v>
      </c>
      <c r="B15" s="64">
        <v>300</v>
      </c>
      <c r="C15" s="64">
        <v>372</v>
      </c>
      <c r="D15" s="64">
        <v>199.2</v>
      </c>
      <c r="E15" s="64">
        <v>192</v>
      </c>
      <c r="F15" s="64">
        <v>252</v>
      </c>
      <c r="G15" s="64">
        <v>480</v>
      </c>
      <c r="H15" s="64">
        <v>600</v>
      </c>
      <c r="I15" s="64">
        <v>192</v>
      </c>
      <c r="J15" s="64">
        <v>192</v>
      </c>
      <c r="K15" s="64">
        <v>180</v>
      </c>
      <c r="L15" s="64">
        <v>199.2</v>
      </c>
      <c r="M15" s="64">
        <v>480</v>
      </c>
    </row>
    <row r="16" spans="1:13" ht="26.1" customHeight="1" x14ac:dyDescent="0.2">
      <c r="A16" s="31">
        <v>9</v>
      </c>
      <c r="B16" s="64">
        <v>360</v>
      </c>
      <c r="C16" s="64">
        <v>480</v>
      </c>
      <c r="D16" s="64">
        <v>180</v>
      </c>
      <c r="E16" s="64">
        <v>600</v>
      </c>
      <c r="F16" s="64">
        <v>199.2</v>
      </c>
      <c r="G16" s="64">
        <v>180</v>
      </c>
      <c r="H16" s="64">
        <v>360</v>
      </c>
      <c r="I16" s="64">
        <v>600</v>
      </c>
      <c r="J16" s="64">
        <v>600</v>
      </c>
      <c r="K16" s="64">
        <v>360</v>
      </c>
      <c r="L16" s="64">
        <v>480</v>
      </c>
      <c r="M16" s="64">
        <v>180</v>
      </c>
    </row>
    <row r="17" spans="1:13" ht="26.1" customHeight="1" x14ac:dyDescent="0.2">
      <c r="A17" s="31">
        <v>10</v>
      </c>
      <c r="B17" s="64">
        <v>336</v>
      </c>
      <c r="C17" s="64">
        <v>426</v>
      </c>
      <c r="D17" s="64">
        <v>180</v>
      </c>
      <c r="E17" s="64">
        <v>360</v>
      </c>
      <c r="F17" s="64">
        <v>180</v>
      </c>
      <c r="G17" s="64">
        <v>180</v>
      </c>
      <c r="H17" s="64">
        <v>480</v>
      </c>
      <c r="I17" s="64">
        <v>360</v>
      </c>
      <c r="J17" s="64">
        <v>360</v>
      </c>
      <c r="K17" s="64">
        <v>180</v>
      </c>
      <c r="L17" s="64">
        <v>192</v>
      </c>
      <c r="M17" s="64">
        <v>180</v>
      </c>
    </row>
    <row r="18" spans="1:13" ht="26.1" customHeight="1" x14ac:dyDescent="0.2">
      <c r="A18" s="31">
        <v>11</v>
      </c>
      <c r="B18" s="64">
        <v>372</v>
      </c>
      <c r="C18" s="64">
        <v>636</v>
      </c>
      <c r="D18" s="64">
        <v>192</v>
      </c>
      <c r="E18" s="64">
        <v>480</v>
      </c>
      <c r="F18" s="64">
        <v>180</v>
      </c>
      <c r="G18" s="64">
        <v>192</v>
      </c>
      <c r="H18" s="64">
        <v>840</v>
      </c>
      <c r="I18" s="64">
        <v>480</v>
      </c>
      <c r="J18" s="64">
        <v>360</v>
      </c>
      <c r="K18" s="64">
        <v>192</v>
      </c>
      <c r="L18" s="64">
        <v>600</v>
      </c>
      <c r="M18" s="64">
        <v>192</v>
      </c>
    </row>
    <row r="19" spans="1:13" ht="26.1" customHeight="1" x14ac:dyDescent="0.2">
      <c r="A19" s="31">
        <v>12</v>
      </c>
      <c r="B19" s="64">
        <v>480</v>
      </c>
      <c r="C19" s="64">
        <v>648</v>
      </c>
      <c r="D19" s="64">
        <v>600</v>
      </c>
      <c r="E19" s="64">
        <v>840</v>
      </c>
      <c r="F19" s="64">
        <v>192</v>
      </c>
      <c r="G19" s="64">
        <v>960</v>
      </c>
      <c r="H19" s="64">
        <v>960</v>
      </c>
      <c r="I19" s="64">
        <v>840</v>
      </c>
      <c r="J19" s="64">
        <v>508.79999999999995</v>
      </c>
      <c r="K19" s="64">
        <v>960</v>
      </c>
      <c r="L19" s="64">
        <v>360</v>
      </c>
      <c r="M19" s="64">
        <v>960</v>
      </c>
    </row>
    <row r="20" spans="1:13" ht="26.1" customHeight="1" x14ac:dyDescent="0.2">
      <c r="A20" s="31">
        <v>13</v>
      </c>
      <c r="B20" s="64">
        <v>426</v>
      </c>
      <c r="C20" s="64">
        <v>480</v>
      </c>
      <c r="D20" s="64">
        <v>360</v>
      </c>
      <c r="E20" s="64">
        <v>960</v>
      </c>
      <c r="F20" s="64">
        <v>960</v>
      </c>
      <c r="G20" s="64">
        <v>1065.5999999999999</v>
      </c>
      <c r="H20" s="64">
        <v>1065.5999999999999</v>
      </c>
      <c r="I20" s="64">
        <v>480</v>
      </c>
      <c r="J20" s="64">
        <v>600</v>
      </c>
      <c r="K20" s="64">
        <v>1065.5999999999999</v>
      </c>
      <c r="L20" s="64">
        <v>480</v>
      </c>
      <c r="M20" s="64">
        <v>1065.5999999999999</v>
      </c>
    </row>
    <row r="21" spans="1:13" ht="26.1" customHeight="1" x14ac:dyDescent="0.2">
      <c r="A21" s="31">
        <v>14</v>
      </c>
      <c r="B21" s="64">
        <v>636</v>
      </c>
      <c r="C21" s="64">
        <v>414</v>
      </c>
      <c r="D21" s="64">
        <v>480</v>
      </c>
      <c r="E21" s="64">
        <v>1065.5999999999999</v>
      </c>
      <c r="F21" s="64">
        <v>1065.5999999999999</v>
      </c>
      <c r="G21" s="64">
        <v>932.4</v>
      </c>
      <c r="H21" s="64">
        <v>336</v>
      </c>
      <c r="I21" s="64">
        <v>192</v>
      </c>
      <c r="J21" s="64">
        <v>799.19999999999993</v>
      </c>
      <c r="K21" s="64">
        <v>932.4</v>
      </c>
      <c r="L21" s="64">
        <v>840</v>
      </c>
      <c r="M21" s="64">
        <v>932.4</v>
      </c>
    </row>
    <row r="22" spans="1:13" ht="26.1" customHeight="1" x14ac:dyDescent="0.2">
      <c r="A22" s="31">
        <v>15</v>
      </c>
      <c r="B22" s="64">
        <v>648</v>
      </c>
      <c r="C22" s="64">
        <v>532.79999999999995</v>
      </c>
      <c r="D22" s="64">
        <v>840</v>
      </c>
      <c r="E22" s="64">
        <v>600</v>
      </c>
      <c r="F22" s="64">
        <v>932.4</v>
      </c>
      <c r="G22" s="64">
        <v>399.59999999999997</v>
      </c>
      <c r="H22" s="64">
        <v>372</v>
      </c>
      <c r="I22" s="64">
        <v>600</v>
      </c>
      <c r="J22" s="64">
        <v>666</v>
      </c>
      <c r="K22" s="64">
        <v>399.59999999999997</v>
      </c>
      <c r="L22" s="64">
        <v>960</v>
      </c>
      <c r="M22" s="64">
        <v>399.59999999999997</v>
      </c>
    </row>
    <row r="23" spans="1:13" ht="26.1" customHeight="1" x14ac:dyDescent="0.2">
      <c r="A23" s="31">
        <v>16</v>
      </c>
      <c r="B23" s="64">
        <v>480</v>
      </c>
      <c r="C23" s="64">
        <v>420</v>
      </c>
      <c r="D23" s="64">
        <v>960</v>
      </c>
      <c r="E23" s="64">
        <v>960</v>
      </c>
      <c r="F23" s="64">
        <v>399.59999999999997</v>
      </c>
      <c r="G23" s="64">
        <v>799.19999999999993</v>
      </c>
      <c r="H23" s="64">
        <v>480</v>
      </c>
      <c r="I23" s="64">
        <v>360</v>
      </c>
      <c r="J23" s="64">
        <v>507.59999999999997</v>
      </c>
      <c r="K23" s="64">
        <v>508.79999999999995</v>
      </c>
      <c r="L23" s="64">
        <v>1065.5999999999999</v>
      </c>
      <c r="M23" s="64">
        <v>799.19999999999993</v>
      </c>
    </row>
    <row r="24" spans="1:13" ht="26.1" customHeight="1" x14ac:dyDescent="0.2">
      <c r="A24" s="31">
        <v>17</v>
      </c>
      <c r="B24" s="64">
        <v>414</v>
      </c>
      <c r="C24" s="64">
        <v>372</v>
      </c>
      <c r="D24" s="64">
        <v>1065.5999999999999</v>
      </c>
      <c r="E24" s="64">
        <v>1065.5999999999999</v>
      </c>
      <c r="F24" s="64">
        <v>508.79999999999995</v>
      </c>
      <c r="G24" s="64">
        <v>666</v>
      </c>
      <c r="H24" s="64">
        <v>426</v>
      </c>
      <c r="I24" s="64">
        <v>480</v>
      </c>
      <c r="J24" s="64">
        <v>667.19999999999993</v>
      </c>
      <c r="K24" s="64">
        <v>600</v>
      </c>
      <c r="L24" s="64">
        <v>600</v>
      </c>
      <c r="M24" s="64">
        <v>666</v>
      </c>
    </row>
    <row r="25" spans="1:13" ht="26.1" customHeight="1" x14ac:dyDescent="0.2">
      <c r="A25" s="31">
        <v>18</v>
      </c>
      <c r="B25" s="64">
        <v>532.79999999999995</v>
      </c>
      <c r="C25" s="64">
        <v>276</v>
      </c>
      <c r="D25" s="64">
        <v>932.4</v>
      </c>
      <c r="E25" s="64">
        <v>932.4</v>
      </c>
      <c r="F25" s="64">
        <v>600</v>
      </c>
      <c r="G25" s="64">
        <v>507.59999999999997</v>
      </c>
      <c r="H25" s="64">
        <v>426</v>
      </c>
      <c r="I25" s="64">
        <v>840</v>
      </c>
      <c r="J25" s="64">
        <v>928.8</v>
      </c>
      <c r="K25" s="64">
        <v>372</v>
      </c>
      <c r="L25" s="64">
        <v>960</v>
      </c>
      <c r="M25" s="64">
        <v>507.59999999999997</v>
      </c>
    </row>
    <row r="26" spans="1:13" ht="26.1" customHeight="1" x14ac:dyDescent="0.2">
      <c r="A26" s="31">
        <v>19</v>
      </c>
      <c r="B26" s="64">
        <v>420</v>
      </c>
      <c r="C26" s="64">
        <v>480</v>
      </c>
      <c r="D26" s="64">
        <v>399.59999999999997</v>
      </c>
      <c r="E26" s="64">
        <v>399.59999999999997</v>
      </c>
      <c r="F26" s="64">
        <v>799.19999999999993</v>
      </c>
      <c r="G26" s="64">
        <v>667.19999999999993</v>
      </c>
      <c r="H26" s="64">
        <v>372</v>
      </c>
      <c r="I26" s="64">
        <v>508.79999999999995</v>
      </c>
      <c r="J26" s="64">
        <v>926.4</v>
      </c>
      <c r="K26" s="64">
        <v>480</v>
      </c>
      <c r="L26" s="64">
        <v>1065.5999999999999</v>
      </c>
      <c r="M26" s="64">
        <v>667.19999999999993</v>
      </c>
    </row>
    <row r="27" spans="1:13" ht="26.1" customHeight="1" x14ac:dyDescent="0.2">
      <c r="A27" s="31">
        <v>20</v>
      </c>
      <c r="B27" s="64">
        <v>648</v>
      </c>
      <c r="C27" s="64">
        <v>600</v>
      </c>
      <c r="D27" s="64">
        <v>508.79999999999995</v>
      </c>
      <c r="E27" s="64">
        <v>508.79999999999995</v>
      </c>
      <c r="F27" s="64">
        <v>666</v>
      </c>
      <c r="G27" s="64">
        <v>928.8</v>
      </c>
      <c r="H27" s="64">
        <v>480</v>
      </c>
      <c r="I27" s="64">
        <v>600</v>
      </c>
      <c r="J27" s="64">
        <v>796.8</v>
      </c>
      <c r="K27" s="64">
        <v>192</v>
      </c>
      <c r="L27" s="64">
        <v>932.4</v>
      </c>
      <c r="M27" s="64">
        <v>928.8</v>
      </c>
    </row>
    <row r="28" spans="1:13" ht="26.1" customHeight="1" x14ac:dyDescent="0.2">
      <c r="A28" s="31">
        <v>21</v>
      </c>
      <c r="B28" s="64">
        <v>480</v>
      </c>
      <c r="C28" s="64">
        <v>240</v>
      </c>
      <c r="D28" s="64">
        <v>600</v>
      </c>
      <c r="E28" s="64">
        <v>600</v>
      </c>
      <c r="F28" s="64">
        <v>507.59999999999997</v>
      </c>
      <c r="G28" s="64">
        <v>926.4</v>
      </c>
      <c r="H28" s="64">
        <v>192</v>
      </c>
      <c r="I28" s="64">
        <v>799.19999999999993</v>
      </c>
      <c r="J28" s="64">
        <v>666</v>
      </c>
      <c r="K28" s="64">
        <v>600</v>
      </c>
      <c r="L28" s="64">
        <v>399.59999999999997</v>
      </c>
      <c r="M28" s="64">
        <v>926.4</v>
      </c>
    </row>
    <row r="29" spans="1:13" ht="26.1" customHeight="1" x14ac:dyDescent="0.2">
      <c r="A29" s="31">
        <v>22</v>
      </c>
      <c r="B29" s="64">
        <v>414</v>
      </c>
      <c r="C29" s="64">
        <v>276</v>
      </c>
      <c r="D29" s="64">
        <v>799.19999999999993</v>
      </c>
      <c r="E29" s="64">
        <v>799.19999999999993</v>
      </c>
      <c r="F29" s="64">
        <v>508.79999999999995</v>
      </c>
      <c r="G29" s="64">
        <v>796.8</v>
      </c>
      <c r="H29" s="64">
        <v>600</v>
      </c>
      <c r="I29" s="64">
        <v>666</v>
      </c>
      <c r="J29" s="64">
        <v>600</v>
      </c>
      <c r="K29" s="64">
        <v>360</v>
      </c>
      <c r="L29" s="64">
        <v>508.79999999999995</v>
      </c>
      <c r="M29" s="64">
        <v>796.8</v>
      </c>
    </row>
    <row r="30" spans="1:13" ht="26.1" customHeight="1" x14ac:dyDescent="0.2">
      <c r="A30" s="31">
        <v>23</v>
      </c>
      <c r="B30" s="64">
        <v>532.79999999999995</v>
      </c>
      <c r="C30" s="64">
        <v>480</v>
      </c>
      <c r="D30" s="64">
        <v>666</v>
      </c>
      <c r="E30" s="64">
        <v>666</v>
      </c>
      <c r="F30" s="64">
        <v>600</v>
      </c>
      <c r="G30" s="64">
        <v>480</v>
      </c>
      <c r="H30" s="64">
        <v>360</v>
      </c>
      <c r="I30" s="64">
        <v>507.59999999999997</v>
      </c>
      <c r="J30" s="64">
        <v>552</v>
      </c>
      <c r="K30" s="64">
        <v>480</v>
      </c>
      <c r="L30" s="64">
        <v>600</v>
      </c>
      <c r="M30" s="64">
        <v>480</v>
      </c>
    </row>
    <row r="31" spans="1:13" ht="26.1" customHeight="1" x14ac:dyDescent="0.2">
      <c r="A31" s="31">
        <v>24</v>
      </c>
      <c r="B31" s="64">
        <v>420</v>
      </c>
      <c r="C31" s="64">
        <v>600</v>
      </c>
      <c r="D31" s="64">
        <v>507.59999999999997</v>
      </c>
      <c r="E31" s="64">
        <v>507.59999999999997</v>
      </c>
      <c r="F31" s="64">
        <v>799.19999999999993</v>
      </c>
      <c r="G31" s="64">
        <v>600</v>
      </c>
      <c r="H31" s="64">
        <v>480</v>
      </c>
      <c r="I31" s="64">
        <v>667.19999999999993</v>
      </c>
      <c r="J31" s="64">
        <v>372</v>
      </c>
      <c r="K31" s="64">
        <v>840</v>
      </c>
      <c r="L31" s="64">
        <v>360</v>
      </c>
      <c r="M31" s="64">
        <v>600</v>
      </c>
    </row>
    <row r="32" spans="1:13" ht="26.1" customHeight="1" x14ac:dyDescent="0.2">
      <c r="A32" s="31">
        <v>25</v>
      </c>
      <c r="B32" s="64">
        <v>372</v>
      </c>
      <c r="C32" s="64">
        <v>240</v>
      </c>
      <c r="D32" s="64">
        <v>667.19999999999993</v>
      </c>
      <c r="E32" s="64">
        <v>414</v>
      </c>
      <c r="F32" s="64">
        <v>666</v>
      </c>
      <c r="G32" s="64">
        <v>240</v>
      </c>
      <c r="H32" s="64">
        <v>840</v>
      </c>
      <c r="I32" s="64">
        <v>928.8</v>
      </c>
      <c r="J32" s="64">
        <v>480</v>
      </c>
      <c r="K32" s="64">
        <v>600</v>
      </c>
      <c r="L32" s="64">
        <v>480</v>
      </c>
      <c r="M32" s="64">
        <v>240</v>
      </c>
    </row>
    <row r="33" spans="1:13" ht="26.1" customHeight="1" x14ac:dyDescent="0.2">
      <c r="A33" s="31">
        <v>26</v>
      </c>
      <c r="B33" s="64">
        <v>276</v>
      </c>
      <c r="C33" s="64">
        <v>300</v>
      </c>
      <c r="D33" s="64">
        <v>928.8</v>
      </c>
      <c r="E33" s="64">
        <v>532.79999999999995</v>
      </c>
      <c r="F33" s="64">
        <v>507.59999999999997</v>
      </c>
      <c r="G33" s="64">
        <v>300</v>
      </c>
      <c r="H33" s="64">
        <v>192</v>
      </c>
      <c r="I33" s="64">
        <v>926.4</v>
      </c>
      <c r="J33" s="64">
        <v>192</v>
      </c>
      <c r="K33" s="64">
        <v>360</v>
      </c>
      <c r="L33" s="64">
        <v>840</v>
      </c>
      <c r="M33" s="64">
        <v>300</v>
      </c>
    </row>
    <row r="34" spans="1:13" ht="26.1" customHeight="1" x14ac:dyDescent="0.2">
      <c r="A34" s="31">
        <v>27</v>
      </c>
      <c r="B34" s="64">
        <v>480</v>
      </c>
      <c r="C34" s="64">
        <v>276</v>
      </c>
      <c r="D34" s="64">
        <v>926.4</v>
      </c>
      <c r="E34" s="64">
        <v>420</v>
      </c>
      <c r="F34" s="64">
        <v>414</v>
      </c>
      <c r="G34" s="64">
        <v>276</v>
      </c>
      <c r="H34" s="64">
        <v>600</v>
      </c>
      <c r="I34" s="64">
        <v>796.8</v>
      </c>
      <c r="J34" s="64">
        <v>600</v>
      </c>
      <c r="K34" s="64">
        <v>480</v>
      </c>
      <c r="L34" s="64">
        <v>192</v>
      </c>
      <c r="M34" s="64">
        <v>276</v>
      </c>
    </row>
    <row r="35" spans="1:13" ht="26.1" customHeight="1" x14ac:dyDescent="0.2">
      <c r="A35" s="31">
        <v>28</v>
      </c>
      <c r="B35" s="64">
        <v>600</v>
      </c>
      <c r="C35" s="64">
        <v>480</v>
      </c>
      <c r="D35" s="64">
        <v>796.8</v>
      </c>
      <c r="E35" s="64">
        <v>648</v>
      </c>
      <c r="F35" s="64">
        <v>532.79999999999995</v>
      </c>
      <c r="G35" s="64">
        <v>480</v>
      </c>
      <c r="H35" s="64">
        <v>360</v>
      </c>
      <c r="I35" s="64">
        <v>666</v>
      </c>
      <c r="J35" s="64">
        <v>360</v>
      </c>
      <c r="K35" s="64">
        <v>840</v>
      </c>
      <c r="L35" s="64">
        <v>600</v>
      </c>
      <c r="M35" s="64">
        <v>480</v>
      </c>
    </row>
    <row r="36" spans="1:13" ht="26.1" customHeight="1" x14ac:dyDescent="0.2">
      <c r="A36" s="31">
        <v>29</v>
      </c>
      <c r="B36" s="64">
        <v>240</v>
      </c>
      <c r="C36" s="64">
        <v>0</v>
      </c>
      <c r="D36" s="64">
        <v>666</v>
      </c>
      <c r="E36" s="64">
        <v>480</v>
      </c>
      <c r="F36" s="64">
        <v>420</v>
      </c>
      <c r="G36" s="64">
        <v>504</v>
      </c>
      <c r="H36" s="64">
        <v>480</v>
      </c>
      <c r="I36" s="64">
        <v>600</v>
      </c>
      <c r="J36" s="64">
        <v>480</v>
      </c>
      <c r="K36" s="64">
        <v>192</v>
      </c>
      <c r="L36" s="64">
        <v>360</v>
      </c>
      <c r="M36" s="64">
        <v>504</v>
      </c>
    </row>
    <row r="37" spans="1:13" ht="26.1" customHeight="1" x14ac:dyDescent="0.2">
      <c r="A37" s="31">
        <v>30</v>
      </c>
      <c r="B37" s="64">
        <v>300</v>
      </c>
      <c r="C37" s="64">
        <v>0</v>
      </c>
      <c r="D37" s="64">
        <v>600</v>
      </c>
      <c r="E37" s="64">
        <v>414</v>
      </c>
      <c r="F37" s="64">
        <v>648</v>
      </c>
      <c r="G37" s="64">
        <v>666</v>
      </c>
      <c r="H37" s="64">
        <v>840</v>
      </c>
      <c r="I37" s="64">
        <v>552</v>
      </c>
      <c r="J37" s="64">
        <v>840</v>
      </c>
      <c r="K37" s="64">
        <v>600</v>
      </c>
      <c r="L37" s="64">
        <v>840</v>
      </c>
      <c r="M37" s="64">
        <v>666</v>
      </c>
    </row>
    <row r="38" spans="1:13" ht="26.1" customHeight="1" thickBot="1" x14ac:dyDescent="0.25">
      <c r="A38" s="42">
        <v>31</v>
      </c>
      <c r="B38" s="90">
        <v>372</v>
      </c>
      <c r="C38" s="90">
        <v>0</v>
      </c>
      <c r="D38" s="90">
        <v>552</v>
      </c>
      <c r="E38" s="90">
        <v>0</v>
      </c>
      <c r="F38" s="90">
        <v>532.79999999999995</v>
      </c>
      <c r="G38" s="90">
        <v>0</v>
      </c>
      <c r="H38" s="90">
        <v>420</v>
      </c>
      <c r="I38" s="90">
        <v>552</v>
      </c>
      <c r="J38" s="90">
        <v>0</v>
      </c>
      <c r="K38" s="90">
        <v>360</v>
      </c>
      <c r="L38" s="90">
        <v>0</v>
      </c>
      <c r="M38" s="90">
        <v>465.59999999999997</v>
      </c>
    </row>
    <row r="39" spans="1:13" ht="26.1" customHeight="1" thickBot="1" x14ac:dyDescent="0.3">
      <c r="A39" s="28" t="s">
        <v>18</v>
      </c>
      <c r="B39" s="92">
        <f t="shared" ref="B39:M39" si="0">SUM(B8:B38)</f>
        <v>15759.599999999999</v>
      </c>
      <c r="C39" s="92">
        <f t="shared" si="0"/>
        <v>11542.8</v>
      </c>
      <c r="D39" s="93">
        <f t="shared" si="0"/>
        <v>15912</v>
      </c>
      <c r="E39" s="93">
        <f t="shared" si="0"/>
        <v>17271.599999999999</v>
      </c>
      <c r="F39" s="93">
        <f t="shared" si="0"/>
        <v>16434</v>
      </c>
      <c r="G39" s="93">
        <f t="shared" si="0"/>
        <v>16137.599999999999</v>
      </c>
      <c r="H39" s="93">
        <f t="shared" si="0"/>
        <v>15219.6</v>
      </c>
      <c r="I39" s="93">
        <f t="shared" si="0"/>
        <v>17086.8</v>
      </c>
      <c r="J39" s="93">
        <f t="shared" si="0"/>
        <v>15946.8</v>
      </c>
      <c r="K39" s="93">
        <f t="shared" si="0"/>
        <v>14418</v>
      </c>
      <c r="L39" s="93">
        <f t="shared" si="0"/>
        <v>15219.6</v>
      </c>
      <c r="M39" s="93">
        <f t="shared" si="0"/>
        <v>16603.199999999997</v>
      </c>
    </row>
    <row r="40" spans="1:13" ht="26.1" customHeight="1" thickBot="1" x14ac:dyDescent="0.25"/>
    <row r="41" spans="1:13" ht="31.5" customHeight="1" thickBot="1" x14ac:dyDescent="0.3">
      <c r="A41" s="223"/>
      <c r="B41" s="224"/>
      <c r="C41" s="224"/>
      <c r="D41" s="224"/>
      <c r="E41" s="224"/>
      <c r="F41" s="224"/>
      <c r="G41" s="224"/>
      <c r="H41" s="224"/>
      <c r="I41" s="224"/>
      <c r="K41" s="7" t="s">
        <v>145</v>
      </c>
      <c r="M41" s="94">
        <f>SUM(B39:M39)</f>
        <v>187551.60000000003</v>
      </c>
    </row>
  </sheetData>
  <mergeCells count="1">
    <mergeCell ref="A41:I41"/>
  </mergeCells>
  <pageMargins left="0.39" right="0.24" top="0.76" bottom="0.65" header="0.36" footer="0.33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4"/>
  <sheetViews>
    <sheetView zoomScale="70" zoomScaleNormal="70" workbookViewId="0">
      <selection activeCell="C5" sqref="C5"/>
    </sheetView>
  </sheetViews>
  <sheetFormatPr defaultRowHeight="14.25" x14ac:dyDescent="0.2"/>
  <cols>
    <col min="1" max="1" width="8.28515625" style="84" customWidth="1"/>
    <col min="2" max="3" width="11.28515625" style="3" customWidth="1"/>
    <col min="4" max="4" width="11.28515625" style="95" customWidth="1"/>
    <col min="5" max="5" width="11.28515625" style="96" customWidth="1"/>
    <col min="6" max="6" width="11.28515625" style="95" customWidth="1"/>
    <col min="7" max="7" width="11.28515625" style="4" customWidth="1"/>
    <col min="8" max="13" width="11.28515625" style="96" customWidth="1"/>
    <col min="14" max="41" width="12.7109375" style="4" customWidth="1"/>
    <col min="42" max="256" width="9.28515625" style="4"/>
    <col min="257" max="257" width="8.28515625" style="4" customWidth="1"/>
    <col min="258" max="269" width="11.28515625" style="4" customWidth="1"/>
    <col min="270" max="297" width="12.7109375" style="4" customWidth="1"/>
    <col min="298" max="512" width="9.28515625" style="4"/>
    <col min="513" max="513" width="8.28515625" style="4" customWidth="1"/>
    <col min="514" max="525" width="11.28515625" style="4" customWidth="1"/>
    <col min="526" max="553" width="12.7109375" style="4" customWidth="1"/>
    <col min="554" max="768" width="9.28515625" style="4"/>
    <col min="769" max="769" width="8.28515625" style="4" customWidth="1"/>
    <col min="770" max="781" width="11.28515625" style="4" customWidth="1"/>
    <col min="782" max="809" width="12.7109375" style="4" customWidth="1"/>
    <col min="810" max="1024" width="9.28515625" style="4"/>
    <col min="1025" max="1025" width="8.28515625" style="4" customWidth="1"/>
    <col min="1026" max="1037" width="11.28515625" style="4" customWidth="1"/>
    <col min="1038" max="1065" width="12.7109375" style="4" customWidth="1"/>
    <col min="1066" max="1280" width="9.28515625" style="4"/>
    <col min="1281" max="1281" width="8.28515625" style="4" customWidth="1"/>
    <col min="1282" max="1293" width="11.28515625" style="4" customWidth="1"/>
    <col min="1294" max="1321" width="12.7109375" style="4" customWidth="1"/>
    <col min="1322" max="1536" width="9.28515625" style="4"/>
    <col min="1537" max="1537" width="8.28515625" style="4" customWidth="1"/>
    <col min="1538" max="1549" width="11.28515625" style="4" customWidth="1"/>
    <col min="1550" max="1577" width="12.7109375" style="4" customWidth="1"/>
    <col min="1578" max="1792" width="9.28515625" style="4"/>
    <col min="1793" max="1793" width="8.28515625" style="4" customWidth="1"/>
    <col min="1794" max="1805" width="11.28515625" style="4" customWidth="1"/>
    <col min="1806" max="1833" width="12.7109375" style="4" customWidth="1"/>
    <col min="1834" max="2048" width="9.28515625" style="4"/>
    <col min="2049" max="2049" width="8.28515625" style="4" customWidth="1"/>
    <col min="2050" max="2061" width="11.28515625" style="4" customWidth="1"/>
    <col min="2062" max="2089" width="12.7109375" style="4" customWidth="1"/>
    <col min="2090" max="2304" width="9.28515625" style="4"/>
    <col min="2305" max="2305" width="8.28515625" style="4" customWidth="1"/>
    <col min="2306" max="2317" width="11.28515625" style="4" customWidth="1"/>
    <col min="2318" max="2345" width="12.7109375" style="4" customWidth="1"/>
    <col min="2346" max="2560" width="9.28515625" style="4"/>
    <col min="2561" max="2561" width="8.28515625" style="4" customWidth="1"/>
    <col min="2562" max="2573" width="11.28515625" style="4" customWidth="1"/>
    <col min="2574" max="2601" width="12.7109375" style="4" customWidth="1"/>
    <col min="2602" max="2816" width="9.28515625" style="4"/>
    <col min="2817" max="2817" width="8.28515625" style="4" customWidth="1"/>
    <col min="2818" max="2829" width="11.28515625" style="4" customWidth="1"/>
    <col min="2830" max="2857" width="12.7109375" style="4" customWidth="1"/>
    <col min="2858" max="3072" width="9.28515625" style="4"/>
    <col min="3073" max="3073" width="8.28515625" style="4" customWidth="1"/>
    <col min="3074" max="3085" width="11.28515625" style="4" customWidth="1"/>
    <col min="3086" max="3113" width="12.7109375" style="4" customWidth="1"/>
    <col min="3114" max="3328" width="9.28515625" style="4"/>
    <col min="3329" max="3329" width="8.28515625" style="4" customWidth="1"/>
    <col min="3330" max="3341" width="11.28515625" style="4" customWidth="1"/>
    <col min="3342" max="3369" width="12.7109375" style="4" customWidth="1"/>
    <col min="3370" max="3584" width="9.28515625" style="4"/>
    <col min="3585" max="3585" width="8.28515625" style="4" customWidth="1"/>
    <col min="3586" max="3597" width="11.28515625" style="4" customWidth="1"/>
    <col min="3598" max="3625" width="12.7109375" style="4" customWidth="1"/>
    <col min="3626" max="3840" width="9.28515625" style="4"/>
    <col min="3841" max="3841" width="8.28515625" style="4" customWidth="1"/>
    <col min="3842" max="3853" width="11.28515625" style="4" customWidth="1"/>
    <col min="3854" max="3881" width="12.7109375" style="4" customWidth="1"/>
    <col min="3882" max="4096" width="9.28515625" style="4"/>
    <col min="4097" max="4097" width="8.28515625" style="4" customWidth="1"/>
    <col min="4098" max="4109" width="11.28515625" style="4" customWidth="1"/>
    <col min="4110" max="4137" width="12.7109375" style="4" customWidth="1"/>
    <col min="4138" max="4352" width="9.28515625" style="4"/>
    <col min="4353" max="4353" width="8.28515625" style="4" customWidth="1"/>
    <col min="4354" max="4365" width="11.28515625" style="4" customWidth="1"/>
    <col min="4366" max="4393" width="12.7109375" style="4" customWidth="1"/>
    <col min="4394" max="4608" width="9.28515625" style="4"/>
    <col min="4609" max="4609" width="8.28515625" style="4" customWidth="1"/>
    <col min="4610" max="4621" width="11.28515625" style="4" customWidth="1"/>
    <col min="4622" max="4649" width="12.7109375" style="4" customWidth="1"/>
    <col min="4650" max="4864" width="9.28515625" style="4"/>
    <col min="4865" max="4865" width="8.28515625" style="4" customWidth="1"/>
    <col min="4866" max="4877" width="11.28515625" style="4" customWidth="1"/>
    <col min="4878" max="4905" width="12.7109375" style="4" customWidth="1"/>
    <col min="4906" max="5120" width="9.28515625" style="4"/>
    <col min="5121" max="5121" width="8.28515625" style="4" customWidth="1"/>
    <col min="5122" max="5133" width="11.28515625" style="4" customWidth="1"/>
    <col min="5134" max="5161" width="12.7109375" style="4" customWidth="1"/>
    <col min="5162" max="5376" width="9.28515625" style="4"/>
    <col min="5377" max="5377" width="8.28515625" style="4" customWidth="1"/>
    <col min="5378" max="5389" width="11.28515625" style="4" customWidth="1"/>
    <col min="5390" max="5417" width="12.7109375" style="4" customWidth="1"/>
    <col min="5418" max="5632" width="9.28515625" style="4"/>
    <col min="5633" max="5633" width="8.28515625" style="4" customWidth="1"/>
    <col min="5634" max="5645" width="11.28515625" style="4" customWidth="1"/>
    <col min="5646" max="5673" width="12.7109375" style="4" customWidth="1"/>
    <col min="5674" max="5888" width="9.28515625" style="4"/>
    <col min="5889" max="5889" width="8.28515625" style="4" customWidth="1"/>
    <col min="5890" max="5901" width="11.28515625" style="4" customWidth="1"/>
    <col min="5902" max="5929" width="12.7109375" style="4" customWidth="1"/>
    <col min="5930" max="6144" width="9.28515625" style="4"/>
    <col min="6145" max="6145" width="8.28515625" style="4" customWidth="1"/>
    <col min="6146" max="6157" width="11.28515625" style="4" customWidth="1"/>
    <col min="6158" max="6185" width="12.7109375" style="4" customWidth="1"/>
    <col min="6186" max="6400" width="9.28515625" style="4"/>
    <col min="6401" max="6401" width="8.28515625" style="4" customWidth="1"/>
    <col min="6402" max="6413" width="11.28515625" style="4" customWidth="1"/>
    <col min="6414" max="6441" width="12.7109375" style="4" customWidth="1"/>
    <col min="6442" max="6656" width="9.28515625" style="4"/>
    <col min="6657" max="6657" width="8.28515625" style="4" customWidth="1"/>
    <col min="6658" max="6669" width="11.28515625" style="4" customWidth="1"/>
    <col min="6670" max="6697" width="12.7109375" style="4" customWidth="1"/>
    <col min="6698" max="6912" width="9.28515625" style="4"/>
    <col min="6913" max="6913" width="8.28515625" style="4" customWidth="1"/>
    <col min="6914" max="6925" width="11.28515625" style="4" customWidth="1"/>
    <col min="6926" max="6953" width="12.7109375" style="4" customWidth="1"/>
    <col min="6954" max="7168" width="9.28515625" style="4"/>
    <col min="7169" max="7169" width="8.28515625" style="4" customWidth="1"/>
    <col min="7170" max="7181" width="11.28515625" style="4" customWidth="1"/>
    <col min="7182" max="7209" width="12.7109375" style="4" customWidth="1"/>
    <col min="7210" max="7424" width="9.28515625" style="4"/>
    <col min="7425" max="7425" width="8.28515625" style="4" customWidth="1"/>
    <col min="7426" max="7437" width="11.28515625" style="4" customWidth="1"/>
    <col min="7438" max="7465" width="12.7109375" style="4" customWidth="1"/>
    <col min="7466" max="7680" width="9.28515625" style="4"/>
    <col min="7681" max="7681" width="8.28515625" style="4" customWidth="1"/>
    <col min="7682" max="7693" width="11.28515625" style="4" customWidth="1"/>
    <col min="7694" max="7721" width="12.7109375" style="4" customWidth="1"/>
    <col min="7722" max="7936" width="9.28515625" style="4"/>
    <col min="7937" max="7937" width="8.28515625" style="4" customWidth="1"/>
    <col min="7938" max="7949" width="11.28515625" style="4" customWidth="1"/>
    <col min="7950" max="7977" width="12.7109375" style="4" customWidth="1"/>
    <col min="7978" max="8192" width="9.28515625" style="4"/>
    <col min="8193" max="8193" width="8.28515625" style="4" customWidth="1"/>
    <col min="8194" max="8205" width="11.28515625" style="4" customWidth="1"/>
    <col min="8206" max="8233" width="12.7109375" style="4" customWidth="1"/>
    <col min="8234" max="8448" width="9.28515625" style="4"/>
    <col min="8449" max="8449" width="8.28515625" style="4" customWidth="1"/>
    <col min="8450" max="8461" width="11.28515625" style="4" customWidth="1"/>
    <col min="8462" max="8489" width="12.7109375" style="4" customWidth="1"/>
    <col min="8490" max="8704" width="9.28515625" style="4"/>
    <col min="8705" max="8705" width="8.28515625" style="4" customWidth="1"/>
    <col min="8706" max="8717" width="11.28515625" style="4" customWidth="1"/>
    <col min="8718" max="8745" width="12.7109375" style="4" customWidth="1"/>
    <col min="8746" max="8960" width="9.28515625" style="4"/>
    <col min="8961" max="8961" width="8.28515625" style="4" customWidth="1"/>
    <col min="8962" max="8973" width="11.28515625" style="4" customWidth="1"/>
    <col min="8974" max="9001" width="12.7109375" style="4" customWidth="1"/>
    <col min="9002" max="9216" width="9.28515625" style="4"/>
    <col min="9217" max="9217" width="8.28515625" style="4" customWidth="1"/>
    <col min="9218" max="9229" width="11.28515625" style="4" customWidth="1"/>
    <col min="9230" max="9257" width="12.7109375" style="4" customWidth="1"/>
    <col min="9258" max="9472" width="9.28515625" style="4"/>
    <col min="9473" max="9473" width="8.28515625" style="4" customWidth="1"/>
    <col min="9474" max="9485" width="11.28515625" style="4" customWidth="1"/>
    <col min="9486" max="9513" width="12.7109375" style="4" customWidth="1"/>
    <col min="9514" max="9728" width="9.28515625" style="4"/>
    <col min="9729" max="9729" width="8.28515625" style="4" customWidth="1"/>
    <col min="9730" max="9741" width="11.28515625" style="4" customWidth="1"/>
    <col min="9742" max="9769" width="12.7109375" style="4" customWidth="1"/>
    <col min="9770" max="9984" width="9.28515625" style="4"/>
    <col min="9985" max="9985" width="8.28515625" style="4" customWidth="1"/>
    <col min="9986" max="9997" width="11.28515625" style="4" customWidth="1"/>
    <col min="9998" max="10025" width="12.7109375" style="4" customWidth="1"/>
    <col min="10026" max="10240" width="9.28515625" style="4"/>
    <col min="10241" max="10241" width="8.28515625" style="4" customWidth="1"/>
    <col min="10242" max="10253" width="11.28515625" style="4" customWidth="1"/>
    <col min="10254" max="10281" width="12.7109375" style="4" customWidth="1"/>
    <col min="10282" max="10496" width="9.28515625" style="4"/>
    <col min="10497" max="10497" width="8.28515625" style="4" customWidth="1"/>
    <col min="10498" max="10509" width="11.28515625" style="4" customWidth="1"/>
    <col min="10510" max="10537" width="12.7109375" style="4" customWidth="1"/>
    <col min="10538" max="10752" width="9.28515625" style="4"/>
    <col min="10753" max="10753" width="8.28515625" style="4" customWidth="1"/>
    <col min="10754" max="10765" width="11.28515625" style="4" customWidth="1"/>
    <col min="10766" max="10793" width="12.7109375" style="4" customWidth="1"/>
    <col min="10794" max="11008" width="9.28515625" style="4"/>
    <col min="11009" max="11009" width="8.28515625" style="4" customWidth="1"/>
    <col min="11010" max="11021" width="11.28515625" style="4" customWidth="1"/>
    <col min="11022" max="11049" width="12.7109375" style="4" customWidth="1"/>
    <col min="11050" max="11264" width="9.28515625" style="4"/>
    <col min="11265" max="11265" width="8.28515625" style="4" customWidth="1"/>
    <col min="11266" max="11277" width="11.28515625" style="4" customWidth="1"/>
    <col min="11278" max="11305" width="12.7109375" style="4" customWidth="1"/>
    <col min="11306" max="11520" width="9.28515625" style="4"/>
    <col min="11521" max="11521" width="8.28515625" style="4" customWidth="1"/>
    <col min="11522" max="11533" width="11.28515625" style="4" customWidth="1"/>
    <col min="11534" max="11561" width="12.7109375" style="4" customWidth="1"/>
    <col min="11562" max="11776" width="9.28515625" style="4"/>
    <col min="11777" max="11777" width="8.28515625" style="4" customWidth="1"/>
    <col min="11778" max="11789" width="11.28515625" style="4" customWidth="1"/>
    <col min="11790" max="11817" width="12.7109375" style="4" customWidth="1"/>
    <col min="11818" max="12032" width="9.28515625" style="4"/>
    <col min="12033" max="12033" width="8.28515625" style="4" customWidth="1"/>
    <col min="12034" max="12045" width="11.28515625" style="4" customWidth="1"/>
    <col min="12046" max="12073" width="12.7109375" style="4" customWidth="1"/>
    <col min="12074" max="12288" width="9.28515625" style="4"/>
    <col min="12289" max="12289" width="8.28515625" style="4" customWidth="1"/>
    <col min="12290" max="12301" width="11.28515625" style="4" customWidth="1"/>
    <col min="12302" max="12329" width="12.7109375" style="4" customWidth="1"/>
    <col min="12330" max="12544" width="9.28515625" style="4"/>
    <col min="12545" max="12545" width="8.28515625" style="4" customWidth="1"/>
    <col min="12546" max="12557" width="11.28515625" style="4" customWidth="1"/>
    <col min="12558" max="12585" width="12.7109375" style="4" customWidth="1"/>
    <col min="12586" max="12800" width="9.28515625" style="4"/>
    <col min="12801" max="12801" width="8.28515625" style="4" customWidth="1"/>
    <col min="12802" max="12813" width="11.28515625" style="4" customWidth="1"/>
    <col min="12814" max="12841" width="12.7109375" style="4" customWidth="1"/>
    <col min="12842" max="13056" width="9.28515625" style="4"/>
    <col min="13057" max="13057" width="8.28515625" style="4" customWidth="1"/>
    <col min="13058" max="13069" width="11.28515625" style="4" customWidth="1"/>
    <col min="13070" max="13097" width="12.7109375" style="4" customWidth="1"/>
    <col min="13098" max="13312" width="9.28515625" style="4"/>
    <col min="13313" max="13313" width="8.28515625" style="4" customWidth="1"/>
    <col min="13314" max="13325" width="11.28515625" style="4" customWidth="1"/>
    <col min="13326" max="13353" width="12.7109375" style="4" customWidth="1"/>
    <col min="13354" max="13568" width="9.28515625" style="4"/>
    <col min="13569" max="13569" width="8.28515625" style="4" customWidth="1"/>
    <col min="13570" max="13581" width="11.28515625" style="4" customWidth="1"/>
    <col min="13582" max="13609" width="12.7109375" style="4" customWidth="1"/>
    <col min="13610" max="13824" width="9.28515625" style="4"/>
    <col min="13825" max="13825" width="8.28515625" style="4" customWidth="1"/>
    <col min="13826" max="13837" width="11.28515625" style="4" customWidth="1"/>
    <col min="13838" max="13865" width="12.7109375" style="4" customWidth="1"/>
    <col min="13866" max="14080" width="9.28515625" style="4"/>
    <col min="14081" max="14081" width="8.28515625" style="4" customWidth="1"/>
    <col min="14082" max="14093" width="11.28515625" style="4" customWidth="1"/>
    <col min="14094" max="14121" width="12.7109375" style="4" customWidth="1"/>
    <col min="14122" max="14336" width="9.28515625" style="4"/>
    <col min="14337" max="14337" width="8.28515625" style="4" customWidth="1"/>
    <col min="14338" max="14349" width="11.28515625" style="4" customWidth="1"/>
    <col min="14350" max="14377" width="12.7109375" style="4" customWidth="1"/>
    <col min="14378" max="14592" width="9.28515625" style="4"/>
    <col min="14593" max="14593" width="8.28515625" style="4" customWidth="1"/>
    <col min="14594" max="14605" width="11.28515625" style="4" customWidth="1"/>
    <col min="14606" max="14633" width="12.7109375" style="4" customWidth="1"/>
    <col min="14634" max="14848" width="9.28515625" style="4"/>
    <col min="14849" max="14849" width="8.28515625" style="4" customWidth="1"/>
    <col min="14850" max="14861" width="11.28515625" style="4" customWidth="1"/>
    <col min="14862" max="14889" width="12.7109375" style="4" customWidth="1"/>
    <col min="14890" max="15104" width="9.28515625" style="4"/>
    <col min="15105" max="15105" width="8.28515625" style="4" customWidth="1"/>
    <col min="15106" max="15117" width="11.28515625" style="4" customWidth="1"/>
    <col min="15118" max="15145" width="12.7109375" style="4" customWidth="1"/>
    <col min="15146" max="15360" width="9.28515625" style="4"/>
    <col min="15361" max="15361" width="8.28515625" style="4" customWidth="1"/>
    <col min="15362" max="15373" width="11.28515625" style="4" customWidth="1"/>
    <col min="15374" max="15401" width="12.7109375" style="4" customWidth="1"/>
    <col min="15402" max="15616" width="9.28515625" style="4"/>
    <col min="15617" max="15617" width="8.28515625" style="4" customWidth="1"/>
    <col min="15618" max="15629" width="11.28515625" style="4" customWidth="1"/>
    <col min="15630" max="15657" width="12.7109375" style="4" customWidth="1"/>
    <col min="15658" max="15872" width="9.28515625" style="4"/>
    <col min="15873" max="15873" width="8.28515625" style="4" customWidth="1"/>
    <col min="15874" max="15885" width="11.28515625" style="4" customWidth="1"/>
    <col min="15886" max="15913" width="12.7109375" style="4" customWidth="1"/>
    <col min="15914" max="16128" width="9.28515625" style="4"/>
    <col min="16129" max="16129" width="8.28515625" style="4" customWidth="1"/>
    <col min="16130" max="16141" width="11.28515625" style="4" customWidth="1"/>
    <col min="16142" max="16169" width="12.7109375" style="4" customWidth="1"/>
    <col min="16170" max="16384" width="9.28515625" style="4"/>
  </cols>
  <sheetData>
    <row r="1" spans="1:13" ht="15.75" x14ac:dyDescent="0.25">
      <c r="A1" s="72" t="s">
        <v>186</v>
      </c>
    </row>
    <row r="2" spans="1:13" ht="15.75" x14ac:dyDescent="0.25">
      <c r="A2" s="73" t="s">
        <v>229</v>
      </c>
      <c r="E2" s="97"/>
    </row>
    <row r="3" spans="1:13" ht="15" x14ac:dyDescent="0.25">
      <c r="E3" s="97"/>
    </row>
    <row r="4" spans="1:13" ht="18" customHeight="1" x14ac:dyDescent="0.25">
      <c r="A4" s="5" t="s">
        <v>0</v>
      </c>
      <c r="C4" s="130" t="s">
        <v>130</v>
      </c>
      <c r="D4" s="98"/>
      <c r="E4" s="99"/>
    </row>
    <row r="5" spans="1:13" ht="18" customHeight="1" x14ac:dyDescent="0.25">
      <c r="A5" s="5" t="s">
        <v>131</v>
      </c>
      <c r="C5" s="6">
        <v>2024</v>
      </c>
    </row>
    <row r="6" spans="1:13" ht="18" customHeight="1" thickBot="1" x14ac:dyDescent="0.3">
      <c r="A6" s="5"/>
    </row>
    <row r="7" spans="1:13" ht="26.1" customHeight="1" thickBot="1" x14ac:dyDescent="0.3">
      <c r="A7" s="27" t="s">
        <v>132</v>
      </c>
      <c r="B7" s="28" t="s">
        <v>133</v>
      </c>
      <c r="C7" s="28" t="s">
        <v>134</v>
      </c>
      <c r="D7" s="100" t="s">
        <v>135</v>
      </c>
      <c r="E7" s="100" t="s">
        <v>136</v>
      </c>
      <c r="F7" s="100" t="s">
        <v>137</v>
      </c>
      <c r="G7" s="28" t="s">
        <v>138</v>
      </c>
      <c r="H7" s="100" t="s">
        <v>139</v>
      </c>
      <c r="I7" s="100" t="s">
        <v>140</v>
      </c>
      <c r="J7" s="100" t="s">
        <v>141</v>
      </c>
      <c r="K7" s="100" t="s">
        <v>142</v>
      </c>
      <c r="L7" s="100" t="s">
        <v>143</v>
      </c>
      <c r="M7" s="100" t="s">
        <v>144</v>
      </c>
    </row>
    <row r="8" spans="1:13" ht="26.1" customHeight="1" x14ac:dyDescent="0.2">
      <c r="A8" s="29">
        <v>1</v>
      </c>
      <c r="B8" s="63">
        <v>900</v>
      </c>
      <c r="C8" s="64">
        <v>200</v>
      </c>
      <c r="D8" s="63">
        <v>100</v>
      </c>
      <c r="E8" s="64">
        <v>300</v>
      </c>
      <c r="F8" s="64">
        <v>355</v>
      </c>
      <c r="G8" s="89">
        <v>400</v>
      </c>
      <c r="H8" s="64">
        <v>280</v>
      </c>
      <c r="I8" s="64">
        <v>280</v>
      </c>
      <c r="J8" s="64">
        <v>280</v>
      </c>
      <c r="K8" s="64">
        <v>400</v>
      </c>
      <c r="L8" s="63">
        <v>100</v>
      </c>
      <c r="M8" s="89">
        <v>400</v>
      </c>
    </row>
    <row r="9" spans="1:13" ht="26.1" customHeight="1" x14ac:dyDescent="0.2">
      <c r="A9" s="31">
        <v>2</v>
      </c>
      <c r="B9" s="64">
        <v>800</v>
      </c>
      <c r="C9" s="64">
        <v>250</v>
      </c>
      <c r="D9" s="64">
        <v>100</v>
      </c>
      <c r="E9" s="64">
        <v>280</v>
      </c>
      <c r="F9" s="64">
        <v>530</v>
      </c>
      <c r="G9" s="64">
        <v>355</v>
      </c>
      <c r="H9" s="64">
        <v>310</v>
      </c>
      <c r="I9" s="64">
        <v>310</v>
      </c>
      <c r="J9" s="64">
        <v>310</v>
      </c>
      <c r="K9" s="64">
        <v>345</v>
      </c>
      <c r="L9" s="64">
        <v>100</v>
      </c>
      <c r="M9" s="64">
        <v>355</v>
      </c>
    </row>
    <row r="10" spans="1:13" ht="26.1" customHeight="1" x14ac:dyDescent="0.2">
      <c r="A10" s="31">
        <v>3</v>
      </c>
      <c r="B10" s="64">
        <v>700</v>
      </c>
      <c r="C10" s="64">
        <v>300</v>
      </c>
      <c r="D10" s="64">
        <v>210</v>
      </c>
      <c r="E10" s="64">
        <v>310</v>
      </c>
      <c r="F10" s="64">
        <v>540</v>
      </c>
      <c r="G10" s="64">
        <v>310</v>
      </c>
      <c r="H10" s="89">
        <v>400</v>
      </c>
      <c r="I10" s="89">
        <v>400</v>
      </c>
      <c r="J10" s="89">
        <v>400</v>
      </c>
      <c r="K10" s="64">
        <v>444</v>
      </c>
      <c r="L10" s="64">
        <v>210</v>
      </c>
      <c r="M10" s="64">
        <v>310</v>
      </c>
    </row>
    <row r="11" spans="1:13" ht="26.1" customHeight="1" x14ac:dyDescent="0.2">
      <c r="A11" s="31">
        <v>4</v>
      </c>
      <c r="B11" s="64">
        <v>850</v>
      </c>
      <c r="C11" s="64">
        <v>280</v>
      </c>
      <c r="D11" s="64">
        <v>155</v>
      </c>
      <c r="E11" s="89">
        <v>400</v>
      </c>
      <c r="F11" s="64">
        <v>400</v>
      </c>
      <c r="G11" s="89">
        <v>400</v>
      </c>
      <c r="H11" s="64">
        <v>355</v>
      </c>
      <c r="I11" s="64">
        <v>355</v>
      </c>
      <c r="J11" s="64">
        <v>355</v>
      </c>
      <c r="K11" s="64">
        <v>188</v>
      </c>
      <c r="L11" s="64">
        <v>155</v>
      </c>
      <c r="M11" s="89">
        <v>400</v>
      </c>
    </row>
    <row r="12" spans="1:13" ht="26.1" customHeight="1" x14ac:dyDescent="0.2">
      <c r="A12" s="31">
        <v>5</v>
      </c>
      <c r="B12" s="64">
        <v>400</v>
      </c>
      <c r="C12" s="64">
        <v>310</v>
      </c>
      <c r="D12" s="64">
        <v>124</v>
      </c>
      <c r="E12" s="64">
        <v>355</v>
      </c>
      <c r="F12" s="64">
        <v>345</v>
      </c>
      <c r="G12" s="64">
        <v>160</v>
      </c>
      <c r="H12" s="64">
        <v>310</v>
      </c>
      <c r="I12" s="64">
        <v>355</v>
      </c>
      <c r="J12" s="64">
        <v>355</v>
      </c>
      <c r="K12" s="64">
        <v>210</v>
      </c>
      <c r="L12" s="64">
        <v>124</v>
      </c>
      <c r="M12" s="64">
        <v>160</v>
      </c>
    </row>
    <row r="13" spans="1:13" ht="26.1" customHeight="1" x14ac:dyDescent="0.2">
      <c r="A13" s="31">
        <v>6</v>
      </c>
      <c r="B13" s="64">
        <v>500</v>
      </c>
      <c r="C13" s="89">
        <v>400</v>
      </c>
      <c r="D13" s="64">
        <v>188</v>
      </c>
      <c r="E13" s="64">
        <v>310</v>
      </c>
      <c r="F13" s="64">
        <v>444</v>
      </c>
      <c r="G13" s="89">
        <v>500</v>
      </c>
      <c r="H13" s="89">
        <v>400</v>
      </c>
      <c r="I13" s="64">
        <v>310</v>
      </c>
      <c r="J13" s="64">
        <v>310</v>
      </c>
      <c r="K13" s="64">
        <v>166</v>
      </c>
      <c r="L13" s="64">
        <v>188</v>
      </c>
      <c r="M13" s="89">
        <v>500</v>
      </c>
    </row>
    <row r="14" spans="1:13" ht="26.1" customHeight="1" x14ac:dyDescent="0.2">
      <c r="A14" s="31">
        <v>7</v>
      </c>
      <c r="B14" s="64">
        <v>200</v>
      </c>
      <c r="C14" s="64">
        <v>355</v>
      </c>
      <c r="D14" s="64">
        <v>210</v>
      </c>
      <c r="E14" s="89">
        <v>400</v>
      </c>
      <c r="F14" s="64">
        <v>188</v>
      </c>
      <c r="G14" s="64">
        <v>300</v>
      </c>
      <c r="H14" s="64">
        <v>160</v>
      </c>
      <c r="I14" s="89">
        <v>400</v>
      </c>
      <c r="J14" s="89">
        <v>400</v>
      </c>
      <c r="K14" s="64">
        <v>150</v>
      </c>
      <c r="L14" s="64">
        <v>210</v>
      </c>
      <c r="M14" s="64">
        <v>300</v>
      </c>
    </row>
    <row r="15" spans="1:13" ht="26.1" customHeight="1" x14ac:dyDescent="0.2">
      <c r="A15" s="31">
        <v>8</v>
      </c>
      <c r="B15" s="64">
        <v>250</v>
      </c>
      <c r="C15" s="64">
        <v>310</v>
      </c>
      <c r="D15" s="64">
        <v>166</v>
      </c>
      <c r="E15" s="64">
        <v>160</v>
      </c>
      <c r="F15" s="64">
        <v>210</v>
      </c>
      <c r="G15" s="64">
        <v>400</v>
      </c>
      <c r="H15" s="89">
        <v>500</v>
      </c>
      <c r="I15" s="64">
        <v>160</v>
      </c>
      <c r="J15" s="64">
        <v>160</v>
      </c>
      <c r="K15" s="64">
        <v>150</v>
      </c>
      <c r="L15" s="64">
        <v>166</v>
      </c>
      <c r="M15" s="64">
        <v>400</v>
      </c>
    </row>
    <row r="16" spans="1:13" ht="26.1" customHeight="1" x14ac:dyDescent="0.2">
      <c r="A16" s="31">
        <v>9</v>
      </c>
      <c r="B16" s="64">
        <v>300</v>
      </c>
      <c r="C16" s="89">
        <v>400</v>
      </c>
      <c r="D16" s="64">
        <v>150</v>
      </c>
      <c r="E16" s="89">
        <v>500</v>
      </c>
      <c r="F16" s="64">
        <v>166</v>
      </c>
      <c r="G16" s="64">
        <v>150</v>
      </c>
      <c r="H16" s="64">
        <v>300</v>
      </c>
      <c r="I16" s="89">
        <v>500</v>
      </c>
      <c r="J16" s="89">
        <v>500</v>
      </c>
      <c r="K16" s="64">
        <v>300</v>
      </c>
      <c r="L16" s="89">
        <v>400</v>
      </c>
      <c r="M16" s="64">
        <v>150</v>
      </c>
    </row>
    <row r="17" spans="1:13" ht="26.1" customHeight="1" x14ac:dyDescent="0.2">
      <c r="A17" s="31">
        <v>10</v>
      </c>
      <c r="B17" s="64">
        <v>280</v>
      </c>
      <c r="C17" s="64">
        <v>355</v>
      </c>
      <c r="D17" s="64">
        <v>150</v>
      </c>
      <c r="E17" s="64">
        <v>300</v>
      </c>
      <c r="F17" s="64">
        <v>150</v>
      </c>
      <c r="G17" s="64">
        <v>150</v>
      </c>
      <c r="H17" s="64">
        <v>400</v>
      </c>
      <c r="I17" s="64">
        <v>300</v>
      </c>
      <c r="J17" s="64">
        <v>300</v>
      </c>
      <c r="K17" s="64">
        <v>150</v>
      </c>
      <c r="L17" s="64">
        <v>160</v>
      </c>
      <c r="M17" s="64">
        <v>150</v>
      </c>
    </row>
    <row r="18" spans="1:13" ht="26.1" customHeight="1" x14ac:dyDescent="0.2">
      <c r="A18" s="31">
        <v>11</v>
      </c>
      <c r="B18" s="64">
        <v>310</v>
      </c>
      <c r="C18" s="64">
        <v>530</v>
      </c>
      <c r="D18" s="64">
        <v>160</v>
      </c>
      <c r="E18" s="64">
        <v>400</v>
      </c>
      <c r="F18" s="64">
        <v>150</v>
      </c>
      <c r="G18" s="64">
        <v>160</v>
      </c>
      <c r="H18" s="64">
        <v>700</v>
      </c>
      <c r="I18" s="64">
        <v>400</v>
      </c>
      <c r="J18" s="64">
        <v>300</v>
      </c>
      <c r="K18" s="64">
        <v>160</v>
      </c>
      <c r="L18" s="89">
        <v>500</v>
      </c>
      <c r="M18" s="64">
        <v>160</v>
      </c>
    </row>
    <row r="19" spans="1:13" ht="26.1" customHeight="1" x14ac:dyDescent="0.2">
      <c r="A19" s="31">
        <v>12</v>
      </c>
      <c r="B19" s="89">
        <v>400</v>
      </c>
      <c r="C19" s="64">
        <v>540</v>
      </c>
      <c r="D19" s="89">
        <v>500</v>
      </c>
      <c r="E19" s="64">
        <v>700</v>
      </c>
      <c r="F19" s="64">
        <v>160</v>
      </c>
      <c r="G19" s="64">
        <v>800</v>
      </c>
      <c r="H19" s="64">
        <v>800</v>
      </c>
      <c r="I19" s="64">
        <v>700</v>
      </c>
      <c r="J19" s="64">
        <v>424</v>
      </c>
      <c r="K19" s="64">
        <v>800</v>
      </c>
      <c r="L19" s="64">
        <v>300</v>
      </c>
      <c r="M19" s="64">
        <v>800</v>
      </c>
    </row>
    <row r="20" spans="1:13" ht="26.1" customHeight="1" x14ac:dyDescent="0.2">
      <c r="A20" s="31">
        <v>13</v>
      </c>
      <c r="B20" s="64">
        <v>355</v>
      </c>
      <c r="C20" s="64">
        <v>400</v>
      </c>
      <c r="D20" s="64">
        <v>300</v>
      </c>
      <c r="E20" s="64">
        <v>800</v>
      </c>
      <c r="F20" s="64">
        <v>800</v>
      </c>
      <c r="G20" s="64">
        <v>888</v>
      </c>
      <c r="H20" s="64">
        <v>888</v>
      </c>
      <c r="I20" s="89">
        <v>400</v>
      </c>
      <c r="J20" s="64">
        <v>500</v>
      </c>
      <c r="K20" s="64">
        <v>888</v>
      </c>
      <c r="L20" s="64">
        <v>400</v>
      </c>
      <c r="M20" s="64">
        <v>888</v>
      </c>
    </row>
    <row r="21" spans="1:13" ht="26.1" customHeight="1" x14ac:dyDescent="0.2">
      <c r="A21" s="31">
        <v>14</v>
      </c>
      <c r="B21" s="64">
        <v>530</v>
      </c>
      <c r="C21" s="64">
        <v>345</v>
      </c>
      <c r="D21" s="64">
        <v>400</v>
      </c>
      <c r="E21" s="64">
        <v>888</v>
      </c>
      <c r="F21" s="64">
        <v>888</v>
      </c>
      <c r="G21" s="64">
        <v>777</v>
      </c>
      <c r="H21" s="64">
        <v>280</v>
      </c>
      <c r="I21" s="64">
        <v>160</v>
      </c>
      <c r="J21" s="64">
        <v>666</v>
      </c>
      <c r="K21" s="64">
        <v>777</v>
      </c>
      <c r="L21" s="64">
        <v>700</v>
      </c>
      <c r="M21" s="64">
        <v>777</v>
      </c>
    </row>
    <row r="22" spans="1:13" ht="26.1" customHeight="1" x14ac:dyDescent="0.2">
      <c r="A22" s="31">
        <v>15</v>
      </c>
      <c r="B22" s="64">
        <v>540</v>
      </c>
      <c r="C22" s="64">
        <v>444</v>
      </c>
      <c r="D22" s="64">
        <v>700</v>
      </c>
      <c r="E22" s="64">
        <v>500</v>
      </c>
      <c r="F22" s="64">
        <v>777</v>
      </c>
      <c r="G22" s="64">
        <v>333</v>
      </c>
      <c r="H22" s="64">
        <v>310</v>
      </c>
      <c r="I22" s="89">
        <v>500</v>
      </c>
      <c r="J22" s="64">
        <v>555</v>
      </c>
      <c r="K22" s="64">
        <v>333</v>
      </c>
      <c r="L22" s="64">
        <v>800</v>
      </c>
      <c r="M22" s="64">
        <v>333</v>
      </c>
    </row>
    <row r="23" spans="1:13" ht="26.1" customHeight="1" x14ac:dyDescent="0.2">
      <c r="A23" s="31">
        <v>16</v>
      </c>
      <c r="B23" s="64">
        <v>400</v>
      </c>
      <c r="C23" s="64">
        <v>350</v>
      </c>
      <c r="D23" s="64">
        <v>800</v>
      </c>
      <c r="E23" s="64">
        <v>800</v>
      </c>
      <c r="F23" s="64">
        <v>333</v>
      </c>
      <c r="G23" s="64">
        <v>666</v>
      </c>
      <c r="H23" s="89">
        <v>400</v>
      </c>
      <c r="I23" s="64">
        <v>300</v>
      </c>
      <c r="J23" s="64">
        <v>423</v>
      </c>
      <c r="K23" s="64">
        <v>424</v>
      </c>
      <c r="L23" s="64">
        <v>888</v>
      </c>
      <c r="M23" s="64">
        <v>666</v>
      </c>
    </row>
    <row r="24" spans="1:13" ht="26.1" customHeight="1" x14ac:dyDescent="0.2">
      <c r="A24" s="31">
        <v>17</v>
      </c>
      <c r="B24" s="64">
        <v>345</v>
      </c>
      <c r="C24" s="64">
        <v>310</v>
      </c>
      <c r="D24" s="64">
        <v>888</v>
      </c>
      <c r="E24" s="64">
        <v>888</v>
      </c>
      <c r="F24" s="64">
        <v>424</v>
      </c>
      <c r="G24" s="64">
        <v>555</v>
      </c>
      <c r="H24" s="64">
        <v>355</v>
      </c>
      <c r="I24" s="64">
        <v>400</v>
      </c>
      <c r="J24" s="64">
        <v>556</v>
      </c>
      <c r="K24" s="64">
        <v>500</v>
      </c>
      <c r="L24" s="64">
        <v>500</v>
      </c>
      <c r="M24" s="64">
        <v>555</v>
      </c>
    </row>
    <row r="25" spans="1:13" ht="26.1" customHeight="1" x14ac:dyDescent="0.2">
      <c r="A25" s="31">
        <v>18</v>
      </c>
      <c r="B25" s="64">
        <v>444</v>
      </c>
      <c r="C25" s="64">
        <v>230</v>
      </c>
      <c r="D25" s="64">
        <v>777</v>
      </c>
      <c r="E25" s="64">
        <v>777</v>
      </c>
      <c r="F25" s="64">
        <v>500</v>
      </c>
      <c r="G25" s="64">
        <v>423</v>
      </c>
      <c r="H25" s="64">
        <v>355</v>
      </c>
      <c r="I25" s="64">
        <v>700</v>
      </c>
      <c r="J25" s="64">
        <v>774</v>
      </c>
      <c r="K25" s="64">
        <v>310</v>
      </c>
      <c r="L25" s="64">
        <v>800</v>
      </c>
      <c r="M25" s="64">
        <v>423</v>
      </c>
    </row>
    <row r="26" spans="1:13" ht="26.1" customHeight="1" x14ac:dyDescent="0.2">
      <c r="A26" s="31">
        <v>19</v>
      </c>
      <c r="B26" s="64">
        <v>350</v>
      </c>
      <c r="C26" s="64">
        <v>400</v>
      </c>
      <c r="D26" s="64">
        <v>333</v>
      </c>
      <c r="E26" s="64">
        <v>333</v>
      </c>
      <c r="F26" s="64">
        <v>666</v>
      </c>
      <c r="G26" s="64">
        <v>556</v>
      </c>
      <c r="H26" s="64">
        <v>310</v>
      </c>
      <c r="I26" s="64">
        <v>424</v>
      </c>
      <c r="J26" s="64">
        <v>772</v>
      </c>
      <c r="K26" s="89">
        <v>400</v>
      </c>
      <c r="L26" s="64">
        <v>888</v>
      </c>
      <c r="M26" s="64">
        <v>556</v>
      </c>
    </row>
    <row r="27" spans="1:13" ht="26.1" customHeight="1" x14ac:dyDescent="0.2">
      <c r="A27" s="31">
        <v>20</v>
      </c>
      <c r="B27" s="64">
        <v>540</v>
      </c>
      <c r="C27" s="64">
        <v>500</v>
      </c>
      <c r="D27" s="64">
        <v>424</v>
      </c>
      <c r="E27" s="64">
        <v>424</v>
      </c>
      <c r="F27" s="64">
        <v>555</v>
      </c>
      <c r="G27" s="64">
        <v>774</v>
      </c>
      <c r="H27" s="89">
        <v>400</v>
      </c>
      <c r="I27" s="64">
        <v>500</v>
      </c>
      <c r="J27" s="64">
        <v>664</v>
      </c>
      <c r="K27" s="64">
        <v>160</v>
      </c>
      <c r="L27" s="64">
        <v>777</v>
      </c>
      <c r="M27" s="64">
        <v>774</v>
      </c>
    </row>
    <row r="28" spans="1:13" ht="26.1" customHeight="1" x14ac:dyDescent="0.2">
      <c r="A28" s="31">
        <v>21</v>
      </c>
      <c r="B28" s="64">
        <v>400</v>
      </c>
      <c r="C28" s="64">
        <v>200</v>
      </c>
      <c r="D28" s="64">
        <v>500</v>
      </c>
      <c r="E28" s="64">
        <v>500</v>
      </c>
      <c r="F28" s="64">
        <v>423</v>
      </c>
      <c r="G28" s="64">
        <v>772</v>
      </c>
      <c r="H28" s="64">
        <v>160</v>
      </c>
      <c r="I28" s="64">
        <v>666</v>
      </c>
      <c r="J28" s="64">
        <v>555</v>
      </c>
      <c r="K28" s="89">
        <v>500</v>
      </c>
      <c r="L28" s="64">
        <v>333</v>
      </c>
      <c r="M28" s="64">
        <v>772</v>
      </c>
    </row>
    <row r="29" spans="1:13" ht="26.1" customHeight="1" x14ac:dyDescent="0.2">
      <c r="A29" s="31">
        <v>22</v>
      </c>
      <c r="B29" s="64">
        <v>345</v>
      </c>
      <c r="C29" s="64">
        <v>230</v>
      </c>
      <c r="D29" s="64">
        <v>666</v>
      </c>
      <c r="E29" s="64">
        <v>666</v>
      </c>
      <c r="F29" s="64">
        <v>424</v>
      </c>
      <c r="G29" s="64">
        <v>664</v>
      </c>
      <c r="H29" s="89">
        <v>500</v>
      </c>
      <c r="I29" s="64">
        <v>555</v>
      </c>
      <c r="J29" s="64">
        <v>500</v>
      </c>
      <c r="K29" s="64">
        <v>300</v>
      </c>
      <c r="L29" s="64">
        <v>424</v>
      </c>
      <c r="M29" s="64">
        <v>664</v>
      </c>
    </row>
    <row r="30" spans="1:13" ht="26.1" customHeight="1" x14ac:dyDescent="0.2">
      <c r="A30" s="31">
        <v>23</v>
      </c>
      <c r="B30" s="64">
        <v>444</v>
      </c>
      <c r="C30" s="64">
        <v>400</v>
      </c>
      <c r="D30" s="64">
        <v>555</v>
      </c>
      <c r="E30" s="64">
        <v>555</v>
      </c>
      <c r="F30" s="64">
        <v>500</v>
      </c>
      <c r="G30" s="64">
        <v>400</v>
      </c>
      <c r="H30" s="64">
        <v>300</v>
      </c>
      <c r="I30" s="64">
        <v>423</v>
      </c>
      <c r="J30" s="64">
        <v>460</v>
      </c>
      <c r="K30" s="64">
        <v>400</v>
      </c>
      <c r="L30" s="89">
        <v>500</v>
      </c>
      <c r="M30" s="64">
        <v>400</v>
      </c>
    </row>
    <row r="31" spans="1:13" ht="26.1" customHeight="1" x14ac:dyDescent="0.2">
      <c r="A31" s="31">
        <v>24</v>
      </c>
      <c r="B31" s="64">
        <v>350</v>
      </c>
      <c r="C31" s="64">
        <v>500</v>
      </c>
      <c r="D31" s="64">
        <v>423</v>
      </c>
      <c r="E31" s="64">
        <v>423</v>
      </c>
      <c r="F31" s="64">
        <v>666</v>
      </c>
      <c r="G31" s="64">
        <v>500</v>
      </c>
      <c r="H31" s="64">
        <v>400</v>
      </c>
      <c r="I31" s="64">
        <v>556</v>
      </c>
      <c r="J31" s="127">
        <v>310</v>
      </c>
      <c r="K31" s="64">
        <v>700</v>
      </c>
      <c r="L31" s="64">
        <v>300</v>
      </c>
      <c r="M31" s="64">
        <v>500</v>
      </c>
    </row>
    <row r="32" spans="1:13" ht="26.1" customHeight="1" x14ac:dyDescent="0.2">
      <c r="A32" s="31">
        <v>25</v>
      </c>
      <c r="B32" s="64">
        <v>310</v>
      </c>
      <c r="C32" s="64">
        <v>200</v>
      </c>
      <c r="D32" s="64">
        <v>556</v>
      </c>
      <c r="E32" s="64">
        <v>345</v>
      </c>
      <c r="F32" s="64">
        <v>555</v>
      </c>
      <c r="G32" s="64">
        <v>200</v>
      </c>
      <c r="H32" s="64">
        <v>700</v>
      </c>
      <c r="I32" s="64">
        <v>774</v>
      </c>
      <c r="J32" s="89">
        <v>400</v>
      </c>
      <c r="K32" s="89">
        <v>500</v>
      </c>
      <c r="L32" s="64">
        <v>400</v>
      </c>
      <c r="M32" s="64">
        <v>200</v>
      </c>
    </row>
    <row r="33" spans="1:17" ht="26.1" customHeight="1" x14ac:dyDescent="0.2">
      <c r="A33" s="31">
        <v>26</v>
      </c>
      <c r="B33" s="64">
        <v>230</v>
      </c>
      <c r="C33" s="64">
        <v>250</v>
      </c>
      <c r="D33" s="64">
        <v>774</v>
      </c>
      <c r="E33" s="64">
        <v>444</v>
      </c>
      <c r="F33" s="64">
        <v>423</v>
      </c>
      <c r="G33" s="64">
        <v>250</v>
      </c>
      <c r="H33" s="64">
        <v>160</v>
      </c>
      <c r="I33" s="64">
        <v>772</v>
      </c>
      <c r="J33" s="64">
        <v>160</v>
      </c>
      <c r="K33" s="64">
        <v>300</v>
      </c>
      <c r="L33" s="64">
        <v>700</v>
      </c>
      <c r="M33" s="64">
        <v>250</v>
      </c>
    </row>
    <row r="34" spans="1:17" ht="26.1" customHeight="1" x14ac:dyDescent="0.2">
      <c r="A34" s="31">
        <v>27</v>
      </c>
      <c r="B34" s="64">
        <v>400</v>
      </c>
      <c r="C34" s="64">
        <v>230</v>
      </c>
      <c r="D34" s="64">
        <v>772</v>
      </c>
      <c r="E34" s="64">
        <v>350</v>
      </c>
      <c r="F34" s="64">
        <v>345</v>
      </c>
      <c r="G34" s="64">
        <v>230</v>
      </c>
      <c r="H34" s="89">
        <v>500</v>
      </c>
      <c r="I34" s="64">
        <v>664</v>
      </c>
      <c r="J34" s="89">
        <v>500</v>
      </c>
      <c r="K34" s="64">
        <v>400</v>
      </c>
      <c r="L34" s="64">
        <v>160</v>
      </c>
      <c r="M34" s="64">
        <v>230</v>
      </c>
    </row>
    <row r="35" spans="1:17" ht="26.1" customHeight="1" x14ac:dyDescent="0.2">
      <c r="A35" s="31">
        <v>28</v>
      </c>
      <c r="B35" s="64">
        <v>500</v>
      </c>
      <c r="C35" s="64">
        <v>400</v>
      </c>
      <c r="D35" s="64">
        <v>664</v>
      </c>
      <c r="E35" s="64">
        <v>540</v>
      </c>
      <c r="F35" s="64">
        <v>444</v>
      </c>
      <c r="G35" s="64">
        <v>400</v>
      </c>
      <c r="H35" s="64">
        <v>300</v>
      </c>
      <c r="I35" s="64">
        <v>555</v>
      </c>
      <c r="J35" s="64">
        <v>300</v>
      </c>
      <c r="K35" s="64">
        <v>700</v>
      </c>
      <c r="L35" s="89">
        <v>500</v>
      </c>
      <c r="M35" s="64">
        <v>400</v>
      </c>
    </row>
    <row r="36" spans="1:17" ht="26.1" customHeight="1" x14ac:dyDescent="0.2">
      <c r="A36" s="31">
        <v>29</v>
      </c>
      <c r="B36" s="64">
        <v>200</v>
      </c>
      <c r="C36" s="64">
        <v>0</v>
      </c>
      <c r="D36" s="64">
        <v>555</v>
      </c>
      <c r="E36" s="64">
        <v>400</v>
      </c>
      <c r="F36" s="64">
        <v>350</v>
      </c>
      <c r="G36" s="64">
        <v>420</v>
      </c>
      <c r="H36" s="64">
        <v>400</v>
      </c>
      <c r="I36" s="64">
        <v>500</v>
      </c>
      <c r="J36" s="64">
        <v>400</v>
      </c>
      <c r="K36" s="64">
        <v>160</v>
      </c>
      <c r="L36" s="64">
        <v>300</v>
      </c>
      <c r="M36" s="64">
        <v>420</v>
      </c>
    </row>
    <row r="37" spans="1:17" ht="26.1" customHeight="1" x14ac:dyDescent="0.2">
      <c r="A37" s="31">
        <v>30</v>
      </c>
      <c r="B37" s="64">
        <v>250</v>
      </c>
      <c r="C37" s="64">
        <v>0</v>
      </c>
      <c r="D37" s="64">
        <v>500</v>
      </c>
      <c r="E37" s="64">
        <v>345</v>
      </c>
      <c r="F37" s="64">
        <v>540</v>
      </c>
      <c r="G37" s="64">
        <v>555</v>
      </c>
      <c r="H37" s="64">
        <v>700</v>
      </c>
      <c r="I37" s="64">
        <v>460</v>
      </c>
      <c r="J37" s="64">
        <v>700</v>
      </c>
      <c r="K37" s="89">
        <v>500</v>
      </c>
      <c r="L37" s="64">
        <v>700</v>
      </c>
      <c r="M37" s="64">
        <v>555</v>
      </c>
    </row>
    <row r="38" spans="1:17" ht="26.1" customHeight="1" thickBot="1" x14ac:dyDescent="0.25">
      <c r="A38" s="33">
        <v>31</v>
      </c>
      <c r="B38" s="90">
        <v>310</v>
      </c>
      <c r="C38" s="91">
        <v>0</v>
      </c>
      <c r="D38" s="91">
        <v>460</v>
      </c>
      <c r="E38" s="91">
        <v>0</v>
      </c>
      <c r="F38" s="91">
        <v>444</v>
      </c>
      <c r="G38" s="91">
        <v>0</v>
      </c>
      <c r="H38" s="91">
        <v>350</v>
      </c>
      <c r="I38" s="101">
        <v>460</v>
      </c>
      <c r="J38" s="91">
        <v>0</v>
      </c>
      <c r="K38" s="91">
        <v>300</v>
      </c>
      <c r="L38" s="91">
        <v>0</v>
      </c>
      <c r="M38" s="91">
        <v>388</v>
      </c>
    </row>
    <row r="39" spans="1:17" ht="26.1" customHeight="1" thickBot="1" x14ac:dyDescent="0.3">
      <c r="A39" s="34" t="s">
        <v>18</v>
      </c>
      <c r="B39" s="65">
        <f t="shared" ref="B39:M39" si="0">SUM(B8:B38)</f>
        <v>13133</v>
      </c>
      <c r="C39" s="92">
        <f t="shared" si="0"/>
        <v>9619</v>
      </c>
      <c r="D39" s="92">
        <f t="shared" si="0"/>
        <v>13260</v>
      </c>
      <c r="E39" s="92">
        <f t="shared" si="0"/>
        <v>14393</v>
      </c>
      <c r="F39" s="92">
        <f t="shared" si="0"/>
        <v>13695</v>
      </c>
      <c r="G39" s="92">
        <f t="shared" si="0"/>
        <v>13448</v>
      </c>
      <c r="H39" s="92">
        <f t="shared" si="0"/>
        <v>12683</v>
      </c>
      <c r="I39" s="92">
        <f t="shared" si="0"/>
        <v>14239</v>
      </c>
      <c r="J39" s="92">
        <f t="shared" si="0"/>
        <v>13289</v>
      </c>
      <c r="K39" s="92">
        <f t="shared" si="0"/>
        <v>12015</v>
      </c>
      <c r="L39" s="92">
        <f t="shared" si="0"/>
        <v>12683</v>
      </c>
      <c r="M39" s="92">
        <f t="shared" si="0"/>
        <v>13836</v>
      </c>
    </row>
    <row r="40" spans="1:17" ht="26.1" customHeight="1" x14ac:dyDescent="0.2"/>
    <row r="41" spans="1:17" ht="15.75" thickBot="1" x14ac:dyDescent="0.3">
      <c r="A41" s="227"/>
      <c r="B41" s="227"/>
      <c r="C41" s="102"/>
      <c r="D41" s="102"/>
      <c r="E41" s="102"/>
      <c r="F41" s="102"/>
      <c r="G41" s="102"/>
      <c r="H41" s="103"/>
      <c r="I41" s="103"/>
      <c r="K41" s="104"/>
    </row>
    <row r="42" spans="1:17" s="84" customFormat="1" ht="50.25" customHeight="1" thickBot="1" x14ac:dyDescent="0.3">
      <c r="A42" s="228"/>
      <c r="B42" s="228"/>
      <c r="C42" s="120"/>
      <c r="D42" s="228"/>
      <c r="E42" s="228"/>
      <c r="F42" s="228"/>
      <c r="G42" s="228"/>
      <c r="H42" s="105"/>
      <c r="I42" s="105"/>
      <c r="K42" s="7" t="s">
        <v>145</v>
      </c>
      <c r="L42" s="4"/>
      <c r="M42" s="94">
        <f>SUM(B39:M39)</f>
        <v>156293</v>
      </c>
      <c r="O42" s="192"/>
    </row>
    <row r="43" spans="1:17" ht="25.5" customHeight="1" x14ac:dyDescent="0.2">
      <c r="A43" s="225"/>
      <c r="B43" s="225"/>
      <c r="C43" s="106"/>
      <c r="D43" s="226"/>
      <c r="E43" s="226"/>
      <c r="F43" s="226"/>
      <c r="G43" s="226"/>
      <c r="H43" s="95"/>
      <c r="K43" s="4"/>
      <c r="L43" s="4"/>
      <c r="M43" s="4"/>
      <c r="N43" s="96"/>
      <c r="O43" s="96"/>
    </row>
    <row r="44" spans="1:17" ht="25.5" customHeight="1" x14ac:dyDescent="0.2">
      <c r="A44" s="225"/>
      <c r="B44" s="225"/>
      <c r="C44" s="95"/>
      <c r="D44" s="226"/>
      <c r="E44" s="226"/>
      <c r="F44" s="226"/>
      <c r="G44" s="226"/>
      <c r="H44" s="95"/>
      <c r="J44" s="95"/>
      <c r="K44" s="4"/>
      <c r="N44" s="96"/>
      <c r="O44" s="96"/>
      <c r="P44" s="96"/>
      <c r="Q44" s="96"/>
    </row>
    <row r="45" spans="1:17" ht="25.5" customHeight="1" x14ac:dyDescent="0.2">
      <c r="A45" s="225"/>
      <c r="B45" s="225"/>
      <c r="C45" s="95"/>
      <c r="D45" s="226"/>
      <c r="E45" s="226"/>
      <c r="F45" s="226"/>
      <c r="G45" s="226"/>
      <c r="H45" s="95"/>
      <c r="J45" s="95"/>
      <c r="K45" s="4"/>
      <c r="N45" s="96"/>
      <c r="O45" s="96"/>
      <c r="P45" s="96"/>
      <c r="Q45" s="96"/>
    </row>
    <row r="46" spans="1:17" ht="25.5" customHeight="1" x14ac:dyDescent="0.2">
      <c r="A46" s="225"/>
      <c r="B46" s="225"/>
      <c r="C46" s="95"/>
      <c r="D46" s="226"/>
      <c r="E46" s="226"/>
      <c r="F46" s="226"/>
      <c r="G46" s="226"/>
      <c r="H46" s="95"/>
      <c r="J46" s="95"/>
      <c r="K46" s="4"/>
      <c r="N46" s="96"/>
      <c r="O46" s="96"/>
      <c r="P46" s="96"/>
      <c r="Q46" s="96"/>
    </row>
    <row r="47" spans="1:17" ht="25.5" customHeight="1" x14ac:dyDescent="0.2">
      <c r="A47" s="225"/>
      <c r="B47" s="225"/>
      <c r="C47" s="225"/>
      <c r="D47" s="226"/>
      <c r="E47" s="226"/>
      <c r="F47" s="226"/>
      <c r="G47" s="226"/>
      <c r="H47" s="95"/>
      <c r="J47" s="95"/>
      <c r="K47" s="4"/>
      <c r="N47" s="96"/>
      <c r="O47" s="96"/>
      <c r="P47" s="96"/>
      <c r="Q47" s="96"/>
    </row>
    <row r="53" spans="1:13" x14ac:dyDescent="0.2">
      <c r="A53" s="223"/>
      <c r="B53" s="223"/>
      <c r="C53" s="223"/>
      <c r="D53" s="223"/>
      <c r="E53" s="223"/>
      <c r="F53" s="223"/>
      <c r="G53" s="223"/>
      <c r="H53" s="223"/>
      <c r="I53" s="223"/>
      <c r="J53" s="223"/>
      <c r="K53" s="223"/>
      <c r="L53" s="223"/>
      <c r="M53" s="223"/>
    </row>
    <row r="54" spans="1:13" x14ac:dyDescent="0.2">
      <c r="A54" s="223"/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</row>
  </sheetData>
  <mergeCells count="20">
    <mergeCell ref="A41:B41"/>
    <mergeCell ref="A42:B42"/>
    <mergeCell ref="D42:E42"/>
    <mergeCell ref="F42:G42"/>
    <mergeCell ref="A43:B43"/>
    <mergeCell ref="D43:E43"/>
    <mergeCell ref="F43:G43"/>
    <mergeCell ref="A44:B44"/>
    <mergeCell ref="D44:E44"/>
    <mergeCell ref="F44:G44"/>
    <mergeCell ref="A45:B45"/>
    <mergeCell ref="D45:E45"/>
    <mergeCell ref="F45:G45"/>
    <mergeCell ref="A53:M54"/>
    <mergeCell ref="A46:B46"/>
    <mergeCell ref="D46:E46"/>
    <mergeCell ref="F46:G46"/>
    <mergeCell ref="A47:C47"/>
    <mergeCell ref="D47:E47"/>
    <mergeCell ref="F47:G47"/>
  </mergeCells>
  <pageMargins left="0.53" right="0.44" top="0.33" bottom="0.27" header="0.33" footer="0.18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zoomScale="70" zoomScaleNormal="70" workbookViewId="0">
      <selection activeCell="H31" sqref="H31"/>
    </sheetView>
  </sheetViews>
  <sheetFormatPr defaultColWidth="9.28515625" defaultRowHeight="12.75" x14ac:dyDescent="0.2"/>
  <cols>
    <col min="1" max="1" width="8.42578125" style="86" customWidth="1"/>
    <col min="2" max="2" width="12.28515625" style="86" customWidth="1"/>
    <col min="3" max="4" width="9.28515625" style="86"/>
    <col min="5" max="5" width="12.5703125" style="86" customWidth="1"/>
    <col min="6" max="6" width="12.28515625" style="86" customWidth="1"/>
    <col min="7" max="7" width="11.7109375" style="86" customWidth="1"/>
    <col min="8" max="8" width="13.28515625" style="86" customWidth="1"/>
    <col min="9" max="16384" width="9.28515625" style="86"/>
  </cols>
  <sheetData>
    <row r="1" spans="1:8" ht="15.75" x14ac:dyDescent="0.25">
      <c r="A1" s="72" t="s">
        <v>186</v>
      </c>
    </row>
    <row r="2" spans="1:8" ht="15.75" x14ac:dyDescent="0.25">
      <c r="A2" s="73" t="s">
        <v>228</v>
      </c>
    </row>
    <row r="3" spans="1:8" ht="15.75" x14ac:dyDescent="0.25">
      <c r="A3" s="73"/>
    </row>
    <row r="4" spans="1:8" ht="26.25" x14ac:dyDescent="0.4">
      <c r="A4" s="232" t="s">
        <v>100</v>
      </c>
      <c r="B4" s="232"/>
      <c r="C4" s="232"/>
      <c r="D4" s="232"/>
      <c r="E4" s="232"/>
      <c r="F4" s="232"/>
      <c r="G4" s="232"/>
      <c r="H4" s="232"/>
    </row>
    <row r="6" spans="1:8" ht="14.25" x14ac:dyDescent="0.2">
      <c r="A6" s="4"/>
      <c r="B6" s="4"/>
      <c r="C6" s="229"/>
      <c r="D6" s="229"/>
      <c r="E6" s="4"/>
      <c r="F6" s="230" t="s">
        <v>85</v>
      </c>
      <c r="G6" s="230"/>
      <c r="H6" s="230"/>
    </row>
    <row r="7" spans="1:8" ht="14.25" x14ac:dyDescent="0.2">
      <c r="A7" s="4"/>
      <c r="B7" s="4"/>
      <c r="C7" s="229"/>
      <c r="D7" s="229"/>
      <c r="E7" s="4"/>
      <c r="F7" s="230" t="s">
        <v>86</v>
      </c>
      <c r="G7" s="230"/>
      <c r="H7" s="230"/>
    </row>
    <row r="8" spans="1:8" ht="14.25" x14ac:dyDescent="0.2">
      <c r="A8" s="4"/>
      <c r="B8" s="4"/>
      <c r="C8" s="229"/>
      <c r="D8" s="229"/>
      <c r="E8" s="4"/>
      <c r="F8" s="230" t="s">
        <v>87</v>
      </c>
      <c r="G8" s="230"/>
      <c r="H8" s="230"/>
    </row>
    <row r="9" spans="1:8" ht="14.25" x14ac:dyDescent="0.2">
      <c r="A9" s="4"/>
      <c r="B9" s="4"/>
      <c r="C9" s="229"/>
      <c r="D9" s="229"/>
      <c r="E9" s="4"/>
      <c r="F9" s="131"/>
      <c r="G9" s="131"/>
      <c r="H9" s="131"/>
    </row>
    <row r="10" spans="1:8" ht="14.25" x14ac:dyDescent="0.2">
      <c r="A10" s="79"/>
      <c r="B10" s="4"/>
      <c r="C10" s="229"/>
      <c r="D10" s="229"/>
      <c r="E10" s="4"/>
      <c r="F10" s="230" t="s">
        <v>88</v>
      </c>
      <c r="G10" s="230"/>
      <c r="H10" s="230"/>
    </row>
    <row r="11" spans="1:8" ht="14.25" x14ac:dyDescent="0.2">
      <c r="A11" s="79"/>
      <c r="B11" s="4"/>
      <c r="C11" s="229"/>
      <c r="D11" s="229"/>
      <c r="E11" s="4"/>
      <c r="F11" s="4"/>
      <c r="G11" s="4"/>
      <c r="H11" s="4"/>
    </row>
    <row r="12" spans="1:8" ht="14.25" x14ac:dyDescent="0.2">
      <c r="A12" s="4"/>
      <c r="B12" s="4"/>
      <c r="C12" s="229"/>
      <c r="D12" s="229"/>
      <c r="E12" s="4"/>
      <c r="F12" s="4"/>
      <c r="G12" s="4"/>
      <c r="H12" s="131"/>
    </row>
    <row r="13" spans="1:8" ht="14.25" x14ac:dyDescent="0.2">
      <c r="A13" s="79" t="s">
        <v>78</v>
      </c>
      <c r="B13" s="4"/>
      <c r="C13" s="229"/>
      <c r="D13" s="229"/>
      <c r="E13" s="4"/>
      <c r="F13" s="4"/>
      <c r="G13" s="4"/>
      <c r="H13" s="131" t="s">
        <v>248</v>
      </c>
    </row>
    <row r="14" spans="1:8" ht="14.25" x14ac:dyDescent="0.2">
      <c r="A14" s="79" t="s">
        <v>76</v>
      </c>
      <c r="B14" s="4"/>
      <c r="C14" s="229"/>
      <c r="D14" s="229"/>
      <c r="E14" s="4"/>
      <c r="F14" s="4"/>
      <c r="G14" s="4"/>
      <c r="H14" s="131"/>
    </row>
    <row r="15" spans="1:8" ht="14.25" x14ac:dyDescent="0.2">
      <c r="A15" s="4"/>
      <c r="B15" s="4"/>
      <c r="C15" s="229"/>
      <c r="D15" s="229"/>
      <c r="E15" s="4"/>
      <c r="F15" s="4"/>
      <c r="G15" s="4"/>
      <c r="H15" s="131" t="s">
        <v>89</v>
      </c>
    </row>
    <row r="16" spans="1:8" ht="14.25" x14ac:dyDescent="0.2">
      <c r="A16" s="4"/>
      <c r="B16" s="4"/>
      <c r="C16" s="229"/>
      <c r="D16" s="229"/>
      <c r="E16" s="4"/>
      <c r="F16" s="4"/>
      <c r="G16" s="4"/>
      <c r="H16" s="4"/>
    </row>
    <row r="17" spans="1:9" ht="14.25" x14ac:dyDescent="0.2">
      <c r="A17" s="4"/>
      <c r="B17" s="4"/>
      <c r="C17" s="229"/>
      <c r="D17" s="229"/>
      <c r="E17" s="4"/>
      <c r="F17" s="4"/>
      <c r="G17" s="4"/>
      <c r="H17" s="4"/>
    </row>
    <row r="18" spans="1:9" ht="14.25" x14ac:dyDescent="0.2">
      <c r="A18" s="229" t="s">
        <v>90</v>
      </c>
      <c r="B18" s="229"/>
      <c r="C18" s="229"/>
      <c r="D18" s="229"/>
      <c r="E18" s="229"/>
      <c r="F18" s="4"/>
      <c r="G18" s="4"/>
      <c r="H18" s="4"/>
    </row>
    <row r="19" spans="1:9" ht="14.25" x14ac:dyDescent="0.2">
      <c r="A19" s="4"/>
      <c r="B19" s="4"/>
      <c r="C19" s="4"/>
      <c r="D19" s="4"/>
      <c r="E19" s="4"/>
      <c r="F19" s="4"/>
      <c r="G19" s="4"/>
      <c r="H19" s="4"/>
    </row>
    <row r="20" spans="1:9" ht="15" thickBot="1" x14ac:dyDescent="0.25">
      <c r="A20" s="4"/>
      <c r="B20" s="231"/>
      <c r="C20" s="231"/>
      <c r="D20" s="4"/>
      <c r="E20" s="4"/>
      <c r="F20" s="4"/>
      <c r="G20" s="4"/>
      <c r="H20" s="4"/>
    </row>
    <row r="21" spans="1:9" ht="25.5" customHeight="1" x14ac:dyDescent="0.25">
      <c r="A21" s="132" t="s">
        <v>91</v>
      </c>
      <c r="B21" s="243" t="s">
        <v>2</v>
      </c>
      <c r="C21" s="244"/>
      <c r="D21" s="133" t="s">
        <v>63</v>
      </c>
      <c r="E21" s="133" t="s">
        <v>62</v>
      </c>
      <c r="F21" s="133" t="s">
        <v>18</v>
      </c>
      <c r="G21" s="133" t="s">
        <v>92</v>
      </c>
      <c r="H21" s="134" t="s">
        <v>18</v>
      </c>
    </row>
    <row r="22" spans="1:9" ht="25.5" customHeight="1" thickBot="1" x14ac:dyDescent="0.3">
      <c r="A22" s="135"/>
      <c r="B22" s="245"/>
      <c r="C22" s="246"/>
      <c r="D22" s="136"/>
      <c r="E22" s="136" t="s">
        <v>93</v>
      </c>
      <c r="F22" s="136" t="s">
        <v>93</v>
      </c>
      <c r="G22" s="136" t="s">
        <v>93</v>
      </c>
      <c r="H22" s="34" t="s">
        <v>93</v>
      </c>
    </row>
    <row r="23" spans="1:9" ht="25.5" customHeight="1" x14ac:dyDescent="0.2">
      <c r="A23" s="126">
        <v>1</v>
      </c>
      <c r="B23" s="238" t="s">
        <v>94</v>
      </c>
      <c r="C23" s="239"/>
      <c r="D23" s="137">
        <v>10</v>
      </c>
      <c r="E23" s="137">
        <v>90</v>
      </c>
      <c r="F23" s="137">
        <v>900</v>
      </c>
      <c r="G23" s="137">
        <v>45</v>
      </c>
      <c r="H23" s="137">
        <v>855</v>
      </c>
    </row>
    <row r="24" spans="1:9" ht="25.5" customHeight="1" x14ac:dyDescent="0.2">
      <c r="A24" s="126">
        <v>2</v>
      </c>
      <c r="B24" s="241" t="s">
        <v>95</v>
      </c>
      <c r="C24" s="233"/>
      <c r="D24" s="137">
        <v>20</v>
      </c>
      <c r="E24" s="138">
        <v>1000</v>
      </c>
      <c r="F24" s="138">
        <v>20000</v>
      </c>
      <c r="G24" s="138">
        <v>1000</v>
      </c>
      <c r="H24" s="139">
        <v>19000</v>
      </c>
    </row>
    <row r="25" spans="1:9" ht="25.5" customHeight="1" x14ac:dyDescent="0.2">
      <c r="A25" s="126">
        <v>3</v>
      </c>
      <c r="B25" s="241" t="s">
        <v>96</v>
      </c>
      <c r="C25" s="233"/>
      <c r="D25" s="137">
        <v>30</v>
      </c>
      <c r="E25" s="137">
        <v>200</v>
      </c>
      <c r="F25" s="138">
        <v>6000</v>
      </c>
      <c r="G25" s="137">
        <v>300</v>
      </c>
      <c r="H25" s="139">
        <v>5700</v>
      </c>
    </row>
    <row r="26" spans="1:9" ht="25.5" customHeight="1" thickBot="1" x14ac:dyDescent="0.25">
      <c r="A26" s="140">
        <v>4</v>
      </c>
      <c r="B26" s="242" t="s">
        <v>97</v>
      </c>
      <c r="C26" s="234"/>
      <c r="D26" s="141">
        <v>40</v>
      </c>
      <c r="E26" s="141">
        <v>220</v>
      </c>
      <c r="F26" s="142">
        <v>8800</v>
      </c>
      <c r="G26" s="141">
        <v>440</v>
      </c>
      <c r="H26" s="143">
        <v>8360</v>
      </c>
    </row>
    <row r="27" spans="1:9" ht="25.5" customHeight="1" x14ac:dyDescent="0.2">
      <c r="A27" s="144"/>
      <c r="B27" s="238" t="s">
        <v>18</v>
      </c>
      <c r="C27" s="239"/>
      <c r="D27" s="3"/>
      <c r="E27" s="4"/>
      <c r="F27" s="4"/>
      <c r="G27" s="145"/>
      <c r="H27" s="139">
        <v>33915</v>
      </c>
    </row>
    <row r="28" spans="1:9" ht="25.5" customHeight="1" x14ac:dyDescent="0.2">
      <c r="A28" s="240"/>
      <c r="B28" s="109"/>
      <c r="C28" s="145"/>
      <c r="D28" s="241"/>
      <c r="E28" s="229"/>
      <c r="F28" s="229"/>
      <c r="G28" s="233"/>
      <c r="H28" s="137"/>
    </row>
    <row r="29" spans="1:9" ht="25.5" customHeight="1" x14ac:dyDescent="0.2">
      <c r="A29" s="240"/>
      <c r="B29" s="109" t="s">
        <v>255</v>
      </c>
      <c r="C29" s="145"/>
      <c r="D29" s="241"/>
      <c r="E29" s="229"/>
      <c r="F29" s="229"/>
      <c r="G29" s="233"/>
      <c r="H29" s="139">
        <v>3052.35</v>
      </c>
    </row>
    <row r="30" spans="1:9" ht="25.5" customHeight="1" thickBot="1" x14ac:dyDescent="0.25">
      <c r="A30" s="240"/>
      <c r="B30" s="61"/>
      <c r="C30" s="193"/>
      <c r="D30" s="242"/>
      <c r="E30" s="231"/>
      <c r="F30" s="231"/>
      <c r="G30" s="234"/>
      <c r="H30" s="141"/>
    </row>
    <row r="31" spans="1:9" ht="25.5" customHeight="1" thickBot="1" x14ac:dyDescent="0.25">
      <c r="A31" s="56"/>
      <c r="B31" s="235" t="s">
        <v>98</v>
      </c>
      <c r="C31" s="236"/>
      <c r="D31" s="194"/>
      <c r="E31" s="194"/>
      <c r="F31" s="194"/>
      <c r="G31" s="193"/>
      <c r="H31" s="143">
        <v>36967.35</v>
      </c>
      <c r="I31" s="197"/>
    </row>
    <row r="32" spans="1:9" ht="14.25" x14ac:dyDescent="0.2">
      <c r="A32" s="4"/>
      <c r="B32" s="237"/>
      <c r="C32" s="237"/>
      <c r="D32" s="4"/>
      <c r="E32" s="4"/>
      <c r="F32" s="4"/>
      <c r="G32" s="4"/>
      <c r="H32" s="4"/>
    </row>
    <row r="33" spans="1:8" ht="14.25" x14ac:dyDescent="0.2">
      <c r="A33" s="225" t="s">
        <v>99</v>
      </c>
      <c r="B33" s="225"/>
      <c r="C33" s="225"/>
      <c r="D33" s="225"/>
      <c r="E33" s="225"/>
      <c r="F33" s="225"/>
      <c r="G33" s="225"/>
      <c r="H33" s="225"/>
    </row>
    <row r="34" spans="1:8" ht="14.25" x14ac:dyDescent="0.2">
      <c r="A34" s="4"/>
      <c r="B34" s="4"/>
      <c r="C34" s="4"/>
      <c r="D34" s="4"/>
      <c r="E34" s="4"/>
      <c r="F34" s="4"/>
      <c r="G34" s="4"/>
      <c r="H34" s="4"/>
    </row>
    <row r="35" spans="1:8" ht="14.25" x14ac:dyDescent="0.2">
      <c r="A35" s="4"/>
      <c r="B35" s="4"/>
      <c r="C35" s="4"/>
      <c r="D35" s="4"/>
      <c r="E35" s="4"/>
      <c r="F35" s="4"/>
      <c r="G35" s="4"/>
      <c r="H35" s="4"/>
    </row>
  </sheetData>
  <mergeCells count="34">
    <mergeCell ref="A4:H4"/>
    <mergeCell ref="G28:G30"/>
    <mergeCell ref="B31:C31"/>
    <mergeCell ref="B32:C32"/>
    <mergeCell ref="A33:H33"/>
    <mergeCell ref="B27:C27"/>
    <mergeCell ref="A28:A30"/>
    <mergeCell ref="D28:D30"/>
    <mergeCell ref="E28:E30"/>
    <mergeCell ref="F28:F30"/>
    <mergeCell ref="B21:C21"/>
    <mergeCell ref="B22:C22"/>
    <mergeCell ref="B23:C23"/>
    <mergeCell ref="B24:C24"/>
    <mergeCell ref="B25:C25"/>
    <mergeCell ref="B26:C26"/>
    <mergeCell ref="C17:D17"/>
    <mergeCell ref="A18:E18"/>
    <mergeCell ref="B20:C20"/>
    <mergeCell ref="C13:D13"/>
    <mergeCell ref="C14:D14"/>
    <mergeCell ref="C15:D15"/>
    <mergeCell ref="C16:D16"/>
    <mergeCell ref="C6:D6"/>
    <mergeCell ref="F6:H6"/>
    <mergeCell ref="C7:D7"/>
    <mergeCell ref="F7:H7"/>
    <mergeCell ref="C8:D8"/>
    <mergeCell ref="F8:H8"/>
    <mergeCell ref="C9:D9"/>
    <mergeCell ref="C10:D10"/>
    <mergeCell ref="F10:H10"/>
    <mergeCell ref="C11:D11"/>
    <mergeCell ref="C12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zoomScale="70" zoomScaleNormal="70" workbookViewId="0">
      <selection activeCell="K19" sqref="K19"/>
    </sheetView>
  </sheetViews>
  <sheetFormatPr defaultColWidth="9.28515625" defaultRowHeight="12.75" x14ac:dyDescent="0.2"/>
  <cols>
    <col min="1" max="1" width="11" style="86" customWidth="1"/>
    <col min="2" max="2" width="15.7109375" style="86" customWidth="1"/>
    <col min="3" max="3" width="9.28515625" style="86" customWidth="1"/>
    <col min="4" max="6" width="9.28515625" style="86"/>
    <col min="7" max="7" width="10.28515625" style="86" bestFit="1" customWidth="1"/>
    <col min="8" max="16384" width="9.28515625" style="86"/>
  </cols>
  <sheetData>
    <row r="1" spans="1:8" ht="15.75" x14ac:dyDescent="0.25">
      <c r="A1" s="72" t="s">
        <v>186</v>
      </c>
    </row>
    <row r="2" spans="1:8" ht="15.75" x14ac:dyDescent="0.25">
      <c r="A2" s="73" t="s">
        <v>231</v>
      </c>
    </row>
    <row r="3" spans="1:8" ht="16.5" thickBot="1" x14ac:dyDescent="0.3">
      <c r="A3" s="73"/>
    </row>
    <row r="4" spans="1:8" x14ac:dyDescent="0.2">
      <c r="A4" s="146"/>
      <c r="B4" s="147"/>
      <c r="C4" s="147"/>
      <c r="D4" s="147"/>
      <c r="E4" s="147"/>
      <c r="F4" s="147"/>
      <c r="G4" s="147"/>
      <c r="H4" s="148"/>
    </row>
    <row r="5" spans="1:8" ht="14.25" x14ac:dyDescent="0.2">
      <c r="A5" s="109"/>
      <c r="B5" s="4"/>
      <c r="C5" s="225" t="s">
        <v>107</v>
      </c>
      <c r="D5" s="225"/>
      <c r="E5" s="225"/>
      <c r="H5" s="149"/>
    </row>
    <row r="6" spans="1:8" ht="14.25" x14ac:dyDescent="0.2">
      <c r="A6" s="109"/>
      <c r="B6" s="4"/>
      <c r="C6" s="225" t="s">
        <v>108</v>
      </c>
      <c r="D6" s="225"/>
      <c r="E6" s="225"/>
      <c r="H6" s="149"/>
    </row>
    <row r="7" spans="1:8" ht="14.25" x14ac:dyDescent="0.2">
      <c r="A7" s="109"/>
      <c r="B7" s="4"/>
      <c r="C7" s="225" t="s">
        <v>109</v>
      </c>
      <c r="D7" s="225"/>
      <c r="E7" s="225"/>
      <c r="H7" s="149"/>
    </row>
    <row r="8" spans="1:8" ht="14.25" x14ac:dyDescent="0.2">
      <c r="A8" s="109"/>
      <c r="B8" s="4"/>
      <c r="C8" s="229"/>
      <c r="D8" s="229"/>
      <c r="E8" s="4"/>
      <c r="F8" s="131"/>
      <c r="G8" s="131"/>
      <c r="H8" s="150"/>
    </row>
    <row r="9" spans="1:8" ht="14.25" x14ac:dyDescent="0.2">
      <c r="A9" s="151" t="s">
        <v>101</v>
      </c>
      <c r="B9" s="152"/>
      <c r="C9" s="152"/>
      <c r="D9" s="152"/>
      <c r="E9" s="4"/>
      <c r="F9" s="4"/>
      <c r="G9" s="4"/>
      <c r="H9" s="150" t="s">
        <v>89</v>
      </c>
    </row>
    <row r="10" spans="1:8" ht="14.25" x14ac:dyDescent="0.2">
      <c r="A10" s="153"/>
      <c r="B10" s="4"/>
      <c r="C10" s="229"/>
      <c r="D10" s="229"/>
      <c r="E10" s="4"/>
      <c r="F10" s="4"/>
      <c r="G10" s="4"/>
      <c r="H10" s="145"/>
    </row>
    <row r="11" spans="1:8" ht="14.25" x14ac:dyDescent="0.2">
      <c r="A11" s="212" t="s">
        <v>249</v>
      </c>
      <c r="B11" s="4"/>
      <c r="C11" s="229"/>
      <c r="D11" s="229"/>
      <c r="E11" s="4"/>
      <c r="F11" s="4"/>
      <c r="G11" s="4"/>
      <c r="H11" s="150"/>
    </row>
    <row r="12" spans="1:8" ht="14.25" x14ac:dyDescent="0.2">
      <c r="A12" s="154"/>
      <c r="B12" s="4"/>
      <c r="C12" s="229"/>
      <c r="D12" s="229"/>
      <c r="E12" s="4"/>
      <c r="H12" s="149"/>
    </row>
    <row r="13" spans="1:8" ht="15" x14ac:dyDescent="0.25">
      <c r="A13" s="155" t="s">
        <v>2</v>
      </c>
      <c r="B13" s="50"/>
      <c r="C13" s="50" t="s">
        <v>63</v>
      </c>
      <c r="D13" s="50"/>
      <c r="E13" s="50" t="s">
        <v>102</v>
      </c>
      <c r="F13" s="50"/>
      <c r="G13" s="50"/>
      <c r="H13" s="149"/>
    </row>
    <row r="14" spans="1:8" ht="15" x14ac:dyDescent="0.25">
      <c r="A14" s="156"/>
      <c r="B14" s="7"/>
      <c r="C14" s="50"/>
      <c r="D14" s="50"/>
      <c r="E14" s="50"/>
      <c r="F14" s="50"/>
      <c r="G14" s="50"/>
      <c r="H14" s="149"/>
    </row>
    <row r="15" spans="1:8" ht="14.25" x14ac:dyDescent="0.2">
      <c r="A15" s="109" t="s">
        <v>94</v>
      </c>
      <c r="B15" s="4"/>
      <c r="C15" s="3">
        <v>1</v>
      </c>
      <c r="D15" s="3"/>
      <c r="E15" s="3">
        <v>10</v>
      </c>
      <c r="F15" s="3"/>
      <c r="G15" s="3"/>
      <c r="H15" s="149"/>
    </row>
    <row r="16" spans="1:8" ht="14.25" x14ac:dyDescent="0.2">
      <c r="A16" s="109" t="s">
        <v>95</v>
      </c>
      <c r="B16" s="4"/>
      <c r="C16" s="3">
        <v>2</v>
      </c>
      <c r="D16" s="157"/>
      <c r="E16" s="157">
        <v>20</v>
      </c>
      <c r="F16" s="157"/>
      <c r="G16" s="158"/>
      <c r="H16" s="149"/>
    </row>
    <row r="17" spans="1:8" ht="14.25" x14ac:dyDescent="0.2">
      <c r="A17" s="109" t="s">
        <v>96</v>
      </c>
      <c r="B17" s="4"/>
      <c r="C17" s="3">
        <v>2</v>
      </c>
      <c r="D17" s="3"/>
      <c r="E17" s="157">
        <v>30</v>
      </c>
      <c r="F17" s="3"/>
      <c r="G17" s="158"/>
      <c r="H17" s="149"/>
    </row>
    <row r="18" spans="1:8" ht="14.25" x14ac:dyDescent="0.2">
      <c r="A18" s="109" t="s">
        <v>97</v>
      </c>
      <c r="B18" s="4"/>
      <c r="C18" s="3">
        <v>3</v>
      </c>
      <c r="D18" s="3"/>
      <c r="E18" s="157">
        <v>50</v>
      </c>
      <c r="F18" s="3"/>
      <c r="G18" s="158"/>
      <c r="H18" s="149"/>
    </row>
    <row r="19" spans="1:8" ht="14.25" x14ac:dyDescent="0.2">
      <c r="A19" s="109"/>
      <c r="B19" s="4"/>
      <c r="C19" s="3"/>
      <c r="D19" s="3"/>
      <c r="E19" s="157"/>
      <c r="F19" s="3"/>
      <c r="G19" s="158"/>
      <c r="H19" s="149"/>
    </row>
    <row r="20" spans="1:8" ht="14.25" x14ac:dyDescent="0.2">
      <c r="A20" s="109" t="s">
        <v>103</v>
      </c>
      <c r="B20" s="4"/>
      <c r="C20" s="3"/>
      <c r="D20" s="4"/>
      <c r="E20" s="4"/>
      <c r="F20" s="4"/>
      <c r="G20" s="158">
        <f>SUM(E15:E18)</f>
        <v>110</v>
      </c>
      <c r="H20" s="149"/>
    </row>
    <row r="21" spans="1:8" ht="14.25" x14ac:dyDescent="0.2">
      <c r="A21" s="109"/>
      <c r="B21" s="4"/>
      <c r="C21" s="4"/>
      <c r="D21" s="4"/>
      <c r="E21" s="4"/>
      <c r="F21" s="4"/>
      <c r="G21" s="3"/>
      <c r="H21" s="149"/>
    </row>
    <row r="22" spans="1:8" ht="14.25" x14ac:dyDescent="0.2">
      <c r="A22" s="109" t="s">
        <v>104</v>
      </c>
      <c r="B22" s="4"/>
      <c r="C22" s="4"/>
      <c r="D22" s="4"/>
      <c r="E22" s="4"/>
      <c r="F22" s="4"/>
      <c r="G22" s="158"/>
      <c r="H22" s="149"/>
    </row>
    <row r="23" spans="1:8" ht="14.25" x14ac:dyDescent="0.2">
      <c r="A23" s="159" t="s">
        <v>105</v>
      </c>
      <c r="B23" s="4"/>
      <c r="C23" s="4"/>
      <c r="D23" s="4"/>
      <c r="E23" s="4"/>
      <c r="F23" s="4"/>
      <c r="G23" s="158">
        <v>150</v>
      </c>
      <c r="H23" s="149"/>
    </row>
    <row r="24" spans="1:8" ht="14.25" x14ac:dyDescent="0.2">
      <c r="A24" s="109" t="s">
        <v>106</v>
      </c>
      <c r="B24" s="4"/>
      <c r="C24" s="4"/>
      <c r="D24" s="4"/>
      <c r="E24" s="4"/>
      <c r="F24" s="4"/>
      <c r="G24" s="158">
        <v>40</v>
      </c>
      <c r="H24" s="149"/>
    </row>
    <row r="25" spans="1:8" ht="14.25" x14ac:dyDescent="0.2">
      <c r="A25" s="109"/>
      <c r="B25" s="4"/>
      <c r="C25" s="4"/>
      <c r="D25" s="4"/>
      <c r="E25" s="4"/>
      <c r="F25" s="4"/>
      <c r="G25" s="158"/>
      <c r="H25" s="149"/>
    </row>
    <row r="26" spans="1:8" ht="14.25" x14ac:dyDescent="0.2">
      <c r="A26" s="109"/>
      <c r="B26" s="229"/>
      <c r="C26" s="229"/>
      <c r="D26" s="4"/>
      <c r="E26" s="4"/>
      <c r="F26" s="4"/>
      <c r="G26" s="4"/>
      <c r="H26" s="145"/>
    </row>
    <row r="27" spans="1:8" ht="14.25" x14ac:dyDescent="0.2">
      <c r="A27" s="250" t="s">
        <v>256</v>
      </c>
      <c r="B27" s="225"/>
      <c r="C27" s="225"/>
      <c r="D27" s="225"/>
      <c r="E27" s="225"/>
      <c r="F27" s="225"/>
      <c r="G27" s="225"/>
      <c r="H27" s="251"/>
    </row>
    <row r="28" spans="1:8" ht="15" thickBot="1" x14ac:dyDescent="0.25">
      <c r="A28" s="247" t="s">
        <v>99</v>
      </c>
      <c r="B28" s="248"/>
      <c r="C28" s="248"/>
      <c r="D28" s="248"/>
      <c r="E28" s="248"/>
      <c r="F28" s="248"/>
      <c r="G28" s="248"/>
      <c r="H28" s="249"/>
    </row>
  </sheetData>
  <mergeCells count="10">
    <mergeCell ref="C5:E5"/>
    <mergeCell ref="C6:E6"/>
    <mergeCell ref="C7:E7"/>
    <mergeCell ref="B26:C26"/>
    <mergeCell ref="A28:H28"/>
    <mergeCell ref="A27:H27"/>
    <mergeCell ref="C8:D8"/>
    <mergeCell ref="C10:D10"/>
    <mergeCell ref="C11:D11"/>
    <mergeCell ref="C12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0"/>
  <sheetViews>
    <sheetView zoomScale="70" zoomScaleNormal="70" workbookViewId="0">
      <selection activeCell="F39" sqref="F39"/>
    </sheetView>
  </sheetViews>
  <sheetFormatPr defaultColWidth="9.28515625" defaultRowHeight="12.75" x14ac:dyDescent="0.2"/>
  <cols>
    <col min="1" max="1" width="7.5703125" style="160" customWidth="1"/>
    <col min="2" max="2" width="14.7109375" style="160" customWidth="1"/>
    <col min="3" max="3" width="23.28515625" style="160" customWidth="1"/>
    <col min="4" max="4" width="9.28515625" style="161"/>
    <col min="5" max="5" width="13.28515625" style="160" customWidth="1"/>
    <col min="6" max="6" width="12.28515625" style="160" bestFit="1" customWidth="1"/>
    <col min="7" max="7" width="10.5703125" style="160" bestFit="1" customWidth="1"/>
    <col min="8" max="16384" width="9.28515625" style="160"/>
  </cols>
  <sheetData>
    <row r="1" spans="1:13" s="79" customFormat="1" ht="15.75" x14ac:dyDescent="0.25">
      <c r="A1" s="72" t="s">
        <v>186</v>
      </c>
      <c r="B1" s="81"/>
      <c r="C1" s="81"/>
      <c r="M1" s="80"/>
    </row>
    <row r="2" spans="1:13" s="79" customFormat="1" ht="15.75" x14ac:dyDescent="0.25">
      <c r="A2" s="82" t="s">
        <v>233</v>
      </c>
      <c r="B2" s="81"/>
      <c r="C2" s="81"/>
      <c r="M2" s="80"/>
    </row>
    <row r="3" spans="1:13" s="79" customFormat="1" ht="15.75" x14ac:dyDescent="0.25">
      <c r="A3" s="82"/>
      <c r="B3" s="81"/>
      <c r="C3" s="81"/>
      <c r="M3" s="80"/>
    </row>
    <row r="4" spans="1:13" s="79" customFormat="1" ht="14.25" x14ac:dyDescent="0.2">
      <c r="A4" s="79" t="s">
        <v>239</v>
      </c>
      <c r="D4" s="81"/>
    </row>
    <row r="5" spans="1:13" s="79" customFormat="1" ht="14.25" x14ac:dyDescent="0.2">
      <c r="A5" s="79" t="s">
        <v>240</v>
      </c>
      <c r="D5" s="81"/>
    </row>
    <row r="6" spans="1:13" s="79" customFormat="1" ht="14.25" x14ac:dyDescent="0.2">
      <c r="A6" s="79" t="s">
        <v>69</v>
      </c>
      <c r="D6" s="81"/>
    </row>
    <row r="7" spans="1:13" s="79" customFormat="1" ht="14.25" x14ac:dyDescent="0.2">
      <c r="A7" s="79" t="s">
        <v>81</v>
      </c>
      <c r="D7" s="81"/>
    </row>
    <row r="8" spans="1:13" s="79" customFormat="1" ht="14.25" x14ac:dyDescent="0.2">
      <c r="A8" s="79" t="s">
        <v>80</v>
      </c>
      <c r="D8" s="81"/>
    </row>
    <row r="11" spans="1:13" ht="26.25" x14ac:dyDescent="0.4">
      <c r="A11" s="162" t="s">
        <v>79</v>
      </c>
      <c r="D11" s="163"/>
    </row>
    <row r="12" spans="1:13" ht="20.25" x14ac:dyDescent="0.3">
      <c r="A12" s="164"/>
      <c r="D12" s="163"/>
    </row>
    <row r="13" spans="1:13" ht="15" x14ac:dyDescent="0.25">
      <c r="A13" s="79"/>
      <c r="B13" s="79"/>
      <c r="C13" s="79"/>
      <c r="D13" s="165"/>
      <c r="E13" s="79"/>
      <c r="F13" s="79"/>
    </row>
    <row r="14" spans="1:13" ht="15" x14ac:dyDescent="0.25">
      <c r="A14" s="79" t="s">
        <v>78</v>
      </c>
      <c r="B14" s="79"/>
      <c r="C14" s="79"/>
      <c r="D14" s="165"/>
      <c r="E14" s="83" t="s">
        <v>84</v>
      </c>
      <c r="F14" s="121">
        <v>12345678</v>
      </c>
    </row>
    <row r="15" spans="1:13" ht="15" x14ac:dyDescent="0.25">
      <c r="A15" s="79" t="s">
        <v>76</v>
      </c>
      <c r="B15" s="79"/>
      <c r="C15" s="79"/>
      <c r="D15" s="165"/>
      <c r="E15" s="79" t="s">
        <v>77</v>
      </c>
      <c r="F15" s="166" t="s">
        <v>185</v>
      </c>
    </row>
    <row r="16" spans="1:13" ht="14.25" x14ac:dyDescent="0.2">
      <c r="A16" s="79"/>
      <c r="B16" s="79"/>
      <c r="C16" s="79"/>
      <c r="D16" s="81"/>
      <c r="E16" s="79" t="s">
        <v>75</v>
      </c>
      <c r="F16" s="166">
        <v>1111</v>
      </c>
    </row>
    <row r="17" spans="1:7" ht="14.25" x14ac:dyDescent="0.2">
      <c r="A17" s="79"/>
      <c r="B17" s="79"/>
      <c r="C17" s="79"/>
      <c r="D17" s="81"/>
      <c r="E17" s="79" t="s">
        <v>74</v>
      </c>
      <c r="F17" s="166">
        <v>2222</v>
      </c>
    </row>
    <row r="18" spans="1:7" ht="14.25" x14ac:dyDescent="0.2">
      <c r="A18" s="79"/>
      <c r="B18" s="79"/>
      <c r="C18" s="79"/>
      <c r="D18" s="81"/>
      <c r="E18" s="79" t="s">
        <v>73</v>
      </c>
      <c r="F18" s="166" t="s">
        <v>72</v>
      </c>
    </row>
    <row r="19" spans="1:7" ht="14.25" x14ac:dyDescent="0.2">
      <c r="A19" s="79"/>
      <c r="B19" s="79"/>
      <c r="C19" s="79"/>
      <c r="D19" s="81"/>
      <c r="E19" s="79"/>
      <c r="F19" s="166"/>
    </row>
    <row r="20" spans="1:7" ht="14.25" x14ac:dyDescent="0.2">
      <c r="A20" s="167" t="s">
        <v>71</v>
      </c>
      <c r="B20" s="79" t="s">
        <v>70</v>
      </c>
      <c r="C20" s="79"/>
      <c r="D20" s="81"/>
      <c r="E20" s="79"/>
      <c r="F20" s="79"/>
    </row>
    <row r="21" spans="1:7" ht="14.25" x14ac:dyDescent="0.2">
      <c r="A21" s="167" t="s">
        <v>69</v>
      </c>
      <c r="B21" s="79" t="s">
        <v>68</v>
      </c>
      <c r="C21" s="79"/>
      <c r="D21" s="81"/>
      <c r="E21" s="79"/>
      <c r="F21" s="79"/>
    </row>
    <row r="22" spans="1:7" ht="14.25" x14ac:dyDescent="0.2">
      <c r="A22" s="167" t="s">
        <v>67</v>
      </c>
      <c r="B22" s="79" t="s">
        <v>66</v>
      </c>
      <c r="C22" s="79"/>
      <c r="D22" s="81"/>
      <c r="E22" s="79"/>
      <c r="F22" s="79"/>
    </row>
    <row r="23" spans="1:7" ht="14.25" x14ac:dyDescent="0.2">
      <c r="A23" s="167"/>
      <c r="B23" s="79"/>
      <c r="C23" s="79"/>
      <c r="D23" s="81"/>
      <c r="E23" s="79"/>
      <c r="F23" s="79"/>
    </row>
    <row r="24" spans="1:7" ht="14.25" x14ac:dyDescent="0.2">
      <c r="A24" s="79"/>
      <c r="B24" s="79"/>
      <c r="C24" s="79"/>
      <c r="D24" s="81"/>
      <c r="E24" s="79"/>
      <c r="F24" s="79"/>
    </row>
    <row r="25" spans="1:7" ht="14.25" x14ac:dyDescent="0.2">
      <c r="A25" s="168"/>
      <c r="B25" s="168"/>
      <c r="C25" s="168"/>
      <c r="D25" s="169"/>
      <c r="E25" s="168"/>
      <c r="F25" s="168"/>
    </row>
    <row r="26" spans="1:7" s="172" customFormat="1" ht="15.75" x14ac:dyDescent="0.25">
      <c r="A26" s="170" t="s">
        <v>65</v>
      </c>
      <c r="B26" s="170" t="s">
        <v>64</v>
      </c>
      <c r="C26" s="170" t="s">
        <v>2</v>
      </c>
      <c r="D26" s="165" t="s">
        <v>63</v>
      </c>
      <c r="E26" s="165" t="s">
        <v>62</v>
      </c>
      <c r="F26" s="165" t="s">
        <v>57</v>
      </c>
      <c r="G26" s="171"/>
    </row>
    <row r="27" spans="1:7" ht="17.25" x14ac:dyDescent="0.3">
      <c r="A27" s="173"/>
      <c r="B27" s="173"/>
      <c r="C27" s="173"/>
      <c r="D27" s="174"/>
      <c r="E27" s="174"/>
      <c r="F27" s="174"/>
      <c r="G27" s="175"/>
    </row>
    <row r="28" spans="1:7" ht="14.25" x14ac:dyDescent="0.2">
      <c r="A28" s="79"/>
      <c r="B28" s="79"/>
      <c r="C28" s="167"/>
      <c r="D28" s="81"/>
      <c r="E28" s="81"/>
      <c r="F28" s="81"/>
    </row>
    <row r="29" spans="1:7" ht="14.25" x14ac:dyDescent="0.2">
      <c r="A29" s="252" t="s">
        <v>232</v>
      </c>
      <c r="B29" s="252"/>
      <c r="C29" s="252"/>
      <c r="D29" s="252"/>
      <c r="E29" s="252"/>
      <c r="F29" s="252"/>
    </row>
    <row r="30" spans="1:7" ht="14.25" x14ac:dyDescent="0.2">
      <c r="A30" s="79"/>
      <c r="B30" s="79"/>
      <c r="C30" s="167"/>
      <c r="D30" s="81"/>
      <c r="E30" s="81"/>
      <c r="F30" s="81"/>
    </row>
    <row r="31" spans="1:7" ht="14.25" x14ac:dyDescent="0.2">
      <c r="A31" s="167">
        <v>1</v>
      </c>
      <c r="B31" s="167" t="s">
        <v>61</v>
      </c>
      <c r="C31" s="167" t="s">
        <v>60</v>
      </c>
      <c r="D31" s="81">
        <v>2</v>
      </c>
      <c r="E31" s="176">
        <v>1000</v>
      </c>
      <c r="F31" s="176">
        <f>E31*D31</f>
        <v>2000</v>
      </c>
    </row>
    <row r="32" spans="1:7" ht="14.25" x14ac:dyDescent="0.2">
      <c r="A32" s="167">
        <v>2</v>
      </c>
      <c r="B32" s="167" t="s">
        <v>59</v>
      </c>
      <c r="C32" s="167" t="s">
        <v>21</v>
      </c>
      <c r="D32" s="81">
        <v>1</v>
      </c>
      <c r="E32" s="177">
        <v>200</v>
      </c>
      <c r="F32" s="176">
        <f>E32*D32</f>
        <v>200</v>
      </c>
    </row>
    <row r="33" spans="1:7" ht="14.25" x14ac:dyDescent="0.2">
      <c r="A33" s="178"/>
      <c r="B33" s="173"/>
      <c r="C33" s="173"/>
      <c r="D33" s="174"/>
      <c r="E33" s="173"/>
      <c r="F33" s="173"/>
    </row>
    <row r="34" spans="1:7" ht="14.25" x14ac:dyDescent="0.2">
      <c r="A34" s="167"/>
      <c r="B34" s="79"/>
      <c r="C34" s="79"/>
      <c r="D34" s="81"/>
      <c r="E34" s="79"/>
      <c r="F34" s="79"/>
    </row>
    <row r="35" spans="1:7" ht="15" x14ac:dyDescent="0.25">
      <c r="A35" s="79"/>
      <c r="B35" s="79"/>
      <c r="C35" s="79"/>
      <c r="D35" s="81"/>
      <c r="E35" s="198" t="s">
        <v>83</v>
      </c>
      <c r="F35" s="199">
        <f>SUM(F31:F32)</f>
        <v>2200</v>
      </c>
    </row>
    <row r="36" spans="1:7" ht="14.25" x14ac:dyDescent="0.2">
      <c r="A36" s="79"/>
      <c r="B36" s="79"/>
      <c r="C36" s="79"/>
      <c r="D36" s="81"/>
      <c r="E36" s="213" t="s">
        <v>250</v>
      </c>
      <c r="F36" s="214">
        <v>198</v>
      </c>
      <c r="G36" s="200"/>
    </row>
    <row r="37" spans="1:7" ht="14.25" x14ac:dyDescent="0.2">
      <c r="A37" s="173"/>
      <c r="B37" s="173"/>
      <c r="C37" s="173"/>
      <c r="D37" s="174"/>
      <c r="E37" s="173"/>
      <c r="F37" s="201"/>
    </row>
    <row r="38" spans="1:7" ht="14.25" x14ac:dyDescent="0.2">
      <c r="A38" s="168"/>
      <c r="B38" s="168"/>
      <c r="C38" s="168"/>
      <c r="D38" s="169"/>
      <c r="E38" s="168"/>
      <c r="F38" s="202"/>
    </row>
    <row r="39" spans="1:7" ht="15" x14ac:dyDescent="0.25">
      <c r="A39" s="79"/>
      <c r="B39" s="79"/>
      <c r="C39" s="79"/>
      <c r="D39" s="81"/>
      <c r="E39" s="198" t="s">
        <v>82</v>
      </c>
      <c r="F39" s="199">
        <f>SUM(F35:F36)</f>
        <v>2398</v>
      </c>
    </row>
    <row r="40" spans="1:7" ht="14.25" x14ac:dyDescent="0.2">
      <c r="A40" s="173"/>
      <c r="B40" s="173"/>
      <c r="C40" s="173"/>
      <c r="D40" s="174"/>
      <c r="E40" s="173"/>
      <c r="F40" s="173"/>
    </row>
  </sheetData>
  <mergeCells count="1">
    <mergeCell ref="A29:F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2"/>
  <sheetViews>
    <sheetView zoomScale="70" zoomScaleNormal="70" workbookViewId="0">
      <selection activeCell="C5" sqref="C5"/>
    </sheetView>
  </sheetViews>
  <sheetFormatPr defaultColWidth="9.28515625" defaultRowHeight="14.25" x14ac:dyDescent="0.2"/>
  <cols>
    <col min="1" max="1" width="5.28515625" style="84" customWidth="1"/>
    <col min="2" max="2" width="37.5703125" style="84" bestFit="1" customWidth="1"/>
    <col min="3" max="3" width="27" style="84" bestFit="1" customWidth="1"/>
    <col min="4" max="4" width="15.28515625" style="3" bestFit="1" customWidth="1"/>
    <col min="5" max="5" width="15.42578125" style="3" customWidth="1"/>
    <col min="6" max="6" width="12.7109375" style="3" customWidth="1"/>
    <col min="7" max="37" width="12.7109375" style="4" customWidth="1"/>
    <col min="38" max="16384" width="9.28515625" style="4"/>
  </cols>
  <sheetData>
    <row r="1" spans="1:10" ht="15.75" x14ac:dyDescent="0.25">
      <c r="A1" s="72" t="s">
        <v>186</v>
      </c>
      <c r="B1" s="1"/>
      <c r="C1" s="1"/>
      <c r="F1" s="4"/>
      <c r="I1" s="71"/>
    </row>
    <row r="2" spans="1:10" ht="15.75" x14ac:dyDescent="0.25">
      <c r="A2" s="73" t="s">
        <v>147</v>
      </c>
      <c r="G2" s="26"/>
    </row>
    <row r="3" spans="1:10" ht="15" x14ac:dyDescent="0.25">
      <c r="G3" s="26"/>
    </row>
    <row r="4" spans="1:10" ht="15" x14ac:dyDescent="0.25">
      <c r="A4" s="5" t="s">
        <v>0</v>
      </c>
      <c r="B4" s="5"/>
      <c r="C4" s="6" t="s">
        <v>130</v>
      </c>
      <c r="D4" s="123"/>
      <c r="G4" s="48"/>
    </row>
    <row r="5" spans="1:10" ht="15" x14ac:dyDescent="0.25">
      <c r="A5" s="5" t="s">
        <v>31</v>
      </c>
      <c r="B5" s="5"/>
      <c r="C5" s="203" t="s">
        <v>257</v>
      </c>
      <c r="D5" s="124"/>
    </row>
    <row r="6" spans="1:10" ht="15.75" thickBot="1" x14ac:dyDescent="0.3">
      <c r="A6" s="5"/>
      <c r="B6" s="5"/>
      <c r="C6" s="5"/>
    </row>
    <row r="7" spans="1:10" ht="15.75" thickBot="1" x14ac:dyDescent="0.3">
      <c r="A7" s="47"/>
      <c r="B7" s="47"/>
      <c r="C7" s="69"/>
      <c r="D7" s="47"/>
      <c r="E7" s="125"/>
      <c r="F7" s="253" t="s">
        <v>30</v>
      </c>
      <c r="G7" s="254"/>
      <c r="H7" s="255"/>
      <c r="I7" s="46"/>
      <c r="J7" s="46"/>
    </row>
    <row r="8" spans="1:10" ht="30.75" thickBot="1" x14ac:dyDescent="0.3">
      <c r="A8" s="40" t="s">
        <v>29</v>
      </c>
      <c r="B8" s="34" t="s">
        <v>189</v>
      </c>
      <c r="C8" s="34" t="s">
        <v>190</v>
      </c>
      <c r="D8" s="12" t="s">
        <v>191</v>
      </c>
      <c r="E8" s="34" t="s">
        <v>28</v>
      </c>
      <c r="F8" s="12" t="s">
        <v>110</v>
      </c>
      <c r="G8" s="12" t="s">
        <v>242</v>
      </c>
      <c r="H8" s="34" t="s">
        <v>18</v>
      </c>
      <c r="I8" s="34" t="s">
        <v>192</v>
      </c>
      <c r="J8" s="34" t="s">
        <v>193</v>
      </c>
    </row>
    <row r="9" spans="1:10" x14ac:dyDescent="0.2">
      <c r="A9" s="29">
        <v>1</v>
      </c>
      <c r="B9" s="30" t="s">
        <v>194</v>
      </c>
      <c r="C9" s="45" t="s">
        <v>195</v>
      </c>
      <c r="D9" s="45" t="s">
        <v>245</v>
      </c>
      <c r="E9" s="44">
        <v>2000</v>
      </c>
      <c r="F9" s="63">
        <v>400</v>
      </c>
      <c r="G9" s="63">
        <v>320</v>
      </c>
      <c r="H9" s="70">
        <f>F9+G9</f>
        <v>720</v>
      </c>
      <c r="I9" s="63">
        <f>0.25%*E9</f>
        <v>5</v>
      </c>
      <c r="J9" s="63">
        <v>0</v>
      </c>
    </row>
    <row r="10" spans="1:10" x14ac:dyDescent="0.2">
      <c r="A10" s="31">
        <v>2</v>
      </c>
      <c r="B10" s="16" t="s">
        <v>196</v>
      </c>
      <c r="C10" s="16" t="s">
        <v>197</v>
      </c>
      <c r="D10" s="59" t="s">
        <v>246</v>
      </c>
      <c r="E10" s="37">
        <v>1200</v>
      </c>
      <c r="F10" s="64">
        <v>222</v>
      </c>
      <c r="G10" s="64">
        <v>168</v>
      </c>
      <c r="H10" s="64">
        <f>F10+G10</f>
        <v>390</v>
      </c>
      <c r="I10" s="64">
        <f>0.25%*E10</f>
        <v>3</v>
      </c>
      <c r="J10" s="64">
        <v>0</v>
      </c>
    </row>
    <row r="11" spans="1:10" x14ac:dyDescent="0.2">
      <c r="A11" s="31">
        <v>3</v>
      </c>
      <c r="B11" s="32"/>
      <c r="C11" s="32"/>
      <c r="D11" s="32"/>
      <c r="E11" s="31"/>
      <c r="F11" s="64"/>
      <c r="G11" s="64"/>
      <c r="H11" s="64"/>
      <c r="I11" s="31"/>
      <c r="J11" s="31"/>
    </row>
    <row r="12" spans="1:10" x14ac:dyDescent="0.2">
      <c r="A12" s="31">
        <v>4</v>
      </c>
      <c r="B12" s="32"/>
      <c r="C12" s="32"/>
      <c r="D12" s="32"/>
      <c r="E12" s="31"/>
      <c r="F12" s="31"/>
      <c r="G12" s="31"/>
      <c r="H12" s="16"/>
      <c r="I12" s="16"/>
      <c r="J12" s="16"/>
    </row>
    <row r="13" spans="1:10" x14ac:dyDescent="0.2">
      <c r="A13" s="31">
        <v>5</v>
      </c>
      <c r="B13" s="32"/>
      <c r="C13" s="32"/>
      <c r="D13" s="32"/>
      <c r="E13" s="31"/>
      <c r="F13" s="31"/>
      <c r="G13" s="31"/>
      <c r="H13" s="16"/>
      <c r="I13" s="16"/>
      <c r="J13" s="16"/>
    </row>
    <row r="14" spans="1:10" x14ac:dyDescent="0.2">
      <c r="A14" s="31">
        <v>6</v>
      </c>
      <c r="B14" s="32"/>
      <c r="C14" s="32"/>
      <c r="D14" s="32"/>
      <c r="E14" s="31"/>
      <c r="F14" s="31"/>
      <c r="G14" s="31"/>
      <c r="H14" s="16"/>
      <c r="I14" s="16"/>
      <c r="J14" s="16"/>
    </row>
    <row r="15" spans="1:10" x14ac:dyDescent="0.2">
      <c r="A15" s="31">
        <v>7</v>
      </c>
      <c r="B15" s="32"/>
      <c r="C15" s="32"/>
      <c r="D15" s="32"/>
      <c r="E15" s="31"/>
      <c r="F15" s="31"/>
      <c r="G15" s="31"/>
      <c r="H15" s="16"/>
      <c r="I15" s="16"/>
      <c r="J15" s="16"/>
    </row>
    <row r="16" spans="1:10" x14ac:dyDescent="0.2">
      <c r="A16" s="31">
        <v>8</v>
      </c>
      <c r="B16" s="32"/>
      <c r="C16" s="32"/>
      <c r="D16" s="32"/>
      <c r="E16" s="31"/>
      <c r="F16" s="31"/>
      <c r="G16" s="31"/>
      <c r="H16" s="16"/>
      <c r="I16" s="16"/>
      <c r="J16" s="16"/>
    </row>
    <row r="17" spans="1:10" x14ac:dyDescent="0.2">
      <c r="A17" s="31">
        <v>9</v>
      </c>
      <c r="B17" s="32"/>
      <c r="C17" s="32"/>
      <c r="D17" s="32"/>
      <c r="E17" s="31"/>
      <c r="F17" s="31"/>
      <c r="G17" s="31"/>
      <c r="H17" s="16"/>
      <c r="I17" s="16"/>
      <c r="J17" s="16"/>
    </row>
    <row r="18" spans="1:10" x14ac:dyDescent="0.2">
      <c r="A18" s="31">
        <v>10</v>
      </c>
      <c r="B18" s="32"/>
      <c r="C18" s="32"/>
      <c r="D18" s="32"/>
      <c r="E18" s="31"/>
      <c r="F18" s="31"/>
      <c r="G18" s="31"/>
      <c r="H18" s="16"/>
      <c r="I18" s="16"/>
      <c r="J18" s="16"/>
    </row>
    <row r="19" spans="1:10" x14ac:dyDescent="0.2">
      <c r="A19" s="31">
        <v>11</v>
      </c>
      <c r="B19" s="32"/>
      <c r="C19" s="32"/>
      <c r="D19" s="32"/>
      <c r="E19" s="31"/>
      <c r="F19" s="31"/>
      <c r="G19" s="31"/>
      <c r="H19" s="16"/>
      <c r="I19" s="16"/>
      <c r="J19" s="16"/>
    </row>
    <row r="20" spans="1:10" x14ac:dyDescent="0.2">
      <c r="A20" s="42">
        <v>12</v>
      </c>
      <c r="B20" s="43"/>
      <c r="C20" s="43"/>
      <c r="D20" s="43"/>
      <c r="E20" s="42"/>
      <c r="F20" s="42"/>
      <c r="G20" s="42"/>
      <c r="H20" s="18"/>
      <c r="I20" s="18"/>
      <c r="J20" s="18"/>
    </row>
    <row r="21" spans="1:10" x14ac:dyDescent="0.2">
      <c r="A21" s="42">
        <v>13</v>
      </c>
      <c r="B21" s="43"/>
      <c r="C21" s="43"/>
      <c r="D21" s="43"/>
      <c r="E21" s="42"/>
      <c r="F21" s="42"/>
      <c r="G21" s="42"/>
      <c r="H21" s="18"/>
      <c r="I21" s="18"/>
      <c r="J21" s="18"/>
    </row>
    <row r="22" spans="1:10" x14ac:dyDescent="0.2">
      <c r="A22" s="42">
        <v>14</v>
      </c>
      <c r="B22" s="43"/>
      <c r="C22" s="43"/>
      <c r="D22" s="43"/>
      <c r="E22" s="42"/>
      <c r="F22" s="42"/>
      <c r="G22" s="42"/>
      <c r="H22" s="18"/>
      <c r="I22" s="18"/>
      <c r="J22" s="18"/>
    </row>
    <row r="23" spans="1:10" x14ac:dyDescent="0.2">
      <c r="A23" s="42">
        <v>15</v>
      </c>
      <c r="B23" s="43"/>
      <c r="C23" s="43"/>
      <c r="D23" s="43"/>
      <c r="E23" s="42"/>
      <c r="F23" s="42"/>
      <c r="G23" s="42"/>
      <c r="H23" s="18"/>
      <c r="I23" s="18"/>
      <c r="J23" s="18"/>
    </row>
    <row r="24" spans="1:10" ht="15" thickBot="1" x14ac:dyDescent="0.25">
      <c r="A24" s="33"/>
      <c r="B24" s="41"/>
      <c r="C24" s="41"/>
      <c r="D24" s="41"/>
      <c r="E24" s="33"/>
      <c r="F24" s="33"/>
      <c r="G24" s="33"/>
      <c r="H24" s="20"/>
      <c r="I24" s="20"/>
      <c r="J24" s="20"/>
    </row>
    <row r="25" spans="1:10" ht="15.75" thickBot="1" x14ac:dyDescent="0.3">
      <c r="A25" s="40" t="s">
        <v>18</v>
      </c>
      <c r="B25" s="40"/>
      <c r="C25" s="40"/>
      <c r="D25" s="40"/>
      <c r="E25" s="65">
        <f t="shared" ref="E25:J25" si="0">SUM(E9:E24)</f>
        <v>3200</v>
      </c>
      <c r="F25" s="65">
        <f t="shared" si="0"/>
        <v>622</v>
      </c>
      <c r="G25" s="65">
        <f t="shared" si="0"/>
        <v>488</v>
      </c>
      <c r="H25" s="65">
        <f t="shared" si="0"/>
        <v>1110</v>
      </c>
      <c r="I25" s="65">
        <f t="shared" si="0"/>
        <v>8</v>
      </c>
      <c r="J25" s="65">
        <f t="shared" si="0"/>
        <v>0</v>
      </c>
    </row>
    <row r="27" spans="1:10" x14ac:dyDescent="0.2">
      <c r="A27" s="84" t="s">
        <v>120</v>
      </c>
    </row>
    <row r="28" spans="1:10" ht="17.25" x14ac:dyDescent="0.25">
      <c r="B28" s="4" t="s">
        <v>234</v>
      </c>
    </row>
    <row r="29" spans="1:10" ht="17.25" x14ac:dyDescent="0.25">
      <c r="B29" s="4" t="s">
        <v>235</v>
      </c>
    </row>
    <row r="30" spans="1:10" ht="17.25" x14ac:dyDescent="0.25">
      <c r="B30" s="4" t="s">
        <v>236</v>
      </c>
    </row>
    <row r="31" spans="1:10" x14ac:dyDescent="0.2">
      <c r="A31" s="4"/>
      <c r="B31" s="84" t="s">
        <v>198</v>
      </c>
    </row>
    <row r="32" spans="1:10" x14ac:dyDescent="0.2">
      <c r="B32" s="84" t="s">
        <v>247</v>
      </c>
    </row>
  </sheetData>
  <mergeCells count="1">
    <mergeCell ref="F7:H7"/>
  </mergeCells>
  <phoneticPr fontId="0" type="noConversion"/>
  <pageMargins left="0.75" right="0.57999999999999996" top="0.54" bottom="0.67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38"/>
  <sheetViews>
    <sheetView zoomScale="70" zoomScaleNormal="70" workbookViewId="0">
      <selection activeCell="B5" sqref="B5"/>
    </sheetView>
  </sheetViews>
  <sheetFormatPr defaultColWidth="9.28515625" defaultRowHeight="12.75" x14ac:dyDescent="0.2"/>
  <cols>
    <col min="1" max="1" width="22.5703125" style="86" customWidth="1"/>
    <col min="2" max="2" width="21.28515625" style="86" customWidth="1"/>
    <col min="3" max="3" width="23" style="86" customWidth="1"/>
    <col min="4" max="4" width="21.5703125" style="86" customWidth="1"/>
    <col min="5" max="5" width="21.7109375" style="86" customWidth="1"/>
    <col min="6" max="16384" width="9.28515625" style="86"/>
  </cols>
  <sheetData>
    <row r="1" spans="1:5" ht="18" customHeight="1" x14ac:dyDescent="0.25">
      <c r="A1" s="72" t="s">
        <v>186</v>
      </c>
      <c r="B1" s="1"/>
      <c r="C1" s="1"/>
      <c r="D1" s="1"/>
    </row>
    <row r="2" spans="1:5" ht="18" customHeight="1" x14ac:dyDescent="0.25">
      <c r="A2" s="72" t="s">
        <v>146</v>
      </c>
      <c r="B2" s="84"/>
      <c r="C2" s="84"/>
      <c r="D2" s="84"/>
    </row>
    <row r="3" spans="1:5" ht="18" customHeight="1" x14ac:dyDescent="0.2">
      <c r="A3" s="84"/>
      <c r="B3" s="84"/>
      <c r="C3" s="84"/>
      <c r="D3" s="84"/>
    </row>
    <row r="4" spans="1:5" ht="18" customHeight="1" x14ac:dyDescent="0.25">
      <c r="A4" s="5" t="s">
        <v>0</v>
      </c>
      <c r="B4" s="6" t="s">
        <v>19</v>
      </c>
      <c r="C4" s="6"/>
      <c r="D4" s="5"/>
    </row>
    <row r="5" spans="1:5" ht="18" customHeight="1" x14ac:dyDescent="0.25">
      <c r="A5" s="7" t="s">
        <v>1</v>
      </c>
      <c r="B5" s="204">
        <v>2024</v>
      </c>
      <c r="C5" s="22"/>
      <c r="D5" s="7"/>
    </row>
    <row r="6" spans="1:5" ht="15" x14ac:dyDescent="0.25">
      <c r="A6" s="7"/>
      <c r="B6" s="7"/>
      <c r="C6" s="7"/>
      <c r="D6" s="7"/>
    </row>
    <row r="7" spans="1:5" ht="8.1" customHeight="1" thickBot="1" x14ac:dyDescent="0.25">
      <c r="A7" s="4"/>
      <c r="B7" s="4"/>
      <c r="C7" s="4"/>
      <c r="D7" s="4"/>
    </row>
    <row r="8" spans="1:5" s="179" customFormat="1" ht="48" thickBot="1" x14ac:dyDescent="0.25">
      <c r="A8" s="66" t="s">
        <v>127</v>
      </c>
      <c r="B8" s="66" t="s">
        <v>12</v>
      </c>
      <c r="C8" s="66" t="s">
        <v>128</v>
      </c>
      <c r="D8" s="66" t="s">
        <v>126</v>
      </c>
      <c r="E8" s="66" t="s">
        <v>129</v>
      </c>
    </row>
    <row r="9" spans="1:5" ht="25.15" customHeight="1" x14ac:dyDescent="0.2">
      <c r="A9" s="23" t="s">
        <v>20</v>
      </c>
      <c r="B9" s="35" t="s">
        <v>23</v>
      </c>
      <c r="C9" s="35">
        <v>100</v>
      </c>
      <c r="D9" s="62">
        <v>1000</v>
      </c>
      <c r="E9" s="62">
        <f>C9*D9</f>
        <v>100000</v>
      </c>
    </row>
    <row r="10" spans="1:5" ht="25.15" customHeight="1" x14ac:dyDescent="0.2">
      <c r="A10" s="23" t="s">
        <v>21</v>
      </c>
      <c r="B10" s="35" t="s">
        <v>23</v>
      </c>
      <c r="C10" s="35">
        <v>50</v>
      </c>
      <c r="D10" s="62">
        <v>150</v>
      </c>
      <c r="E10" s="62">
        <f>C10*D10</f>
        <v>7500</v>
      </c>
    </row>
    <row r="11" spans="1:5" ht="25.15" customHeight="1" x14ac:dyDescent="0.2">
      <c r="A11" s="23" t="s">
        <v>22</v>
      </c>
      <c r="B11" s="35" t="s">
        <v>23</v>
      </c>
      <c r="C11" s="35">
        <v>35</v>
      </c>
      <c r="D11" s="62">
        <v>200</v>
      </c>
      <c r="E11" s="62">
        <f>C11*D11</f>
        <v>7000</v>
      </c>
    </row>
    <row r="12" spans="1:5" ht="25.15" customHeight="1" x14ac:dyDescent="0.2">
      <c r="A12" s="23"/>
      <c r="B12" s="23"/>
      <c r="C12" s="23"/>
      <c r="D12" s="23"/>
      <c r="E12" s="23"/>
    </row>
    <row r="13" spans="1:5" ht="25.15" customHeight="1" x14ac:dyDescent="0.2">
      <c r="A13" s="23"/>
      <c r="B13" s="23"/>
      <c r="C13" s="23"/>
      <c r="D13" s="23"/>
      <c r="E13" s="23"/>
    </row>
    <row r="14" spans="1:5" ht="25.15" customHeight="1" x14ac:dyDescent="0.2">
      <c r="A14" s="23"/>
      <c r="B14" s="23"/>
      <c r="C14" s="23"/>
      <c r="D14" s="23"/>
      <c r="E14" s="23"/>
    </row>
    <row r="15" spans="1:5" ht="25.15" customHeight="1" x14ac:dyDescent="0.2">
      <c r="A15" s="23"/>
      <c r="B15" s="23"/>
      <c r="C15" s="23"/>
      <c r="D15" s="23"/>
      <c r="E15" s="23"/>
    </row>
    <row r="16" spans="1:5" ht="25.15" customHeight="1" x14ac:dyDescent="0.2">
      <c r="A16" s="23"/>
      <c r="B16" s="23"/>
      <c r="C16" s="23"/>
      <c r="D16" s="23"/>
      <c r="E16" s="23"/>
    </row>
    <row r="17" spans="1:5" ht="25.15" customHeight="1" x14ac:dyDescent="0.2">
      <c r="A17" s="23"/>
      <c r="B17" s="23"/>
      <c r="C17" s="23"/>
      <c r="D17" s="23"/>
      <c r="E17" s="23"/>
    </row>
    <row r="18" spans="1:5" ht="25.15" customHeight="1" x14ac:dyDescent="0.2">
      <c r="A18" s="23"/>
      <c r="B18" s="23"/>
      <c r="C18" s="23"/>
      <c r="D18" s="23"/>
      <c r="E18" s="23"/>
    </row>
    <row r="19" spans="1:5" ht="25.15" customHeight="1" x14ac:dyDescent="0.2">
      <c r="A19" s="23"/>
      <c r="B19" s="23"/>
      <c r="C19" s="23"/>
      <c r="D19" s="23"/>
      <c r="E19" s="23"/>
    </row>
    <row r="20" spans="1:5" ht="25.15" customHeight="1" x14ac:dyDescent="0.2">
      <c r="A20" s="23"/>
      <c r="B20" s="23"/>
      <c r="C20" s="23"/>
      <c r="D20" s="23"/>
      <c r="E20" s="23"/>
    </row>
    <row r="21" spans="1:5" ht="25.15" customHeight="1" x14ac:dyDescent="0.2">
      <c r="A21" s="23"/>
      <c r="B21" s="23"/>
      <c r="C21" s="23"/>
      <c r="D21" s="23"/>
      <c r="E21" s="23"/>
    </row>
    <row r="22" spans="1:5" ht="25.15" customHeight="1" x14ac:dyDescent="0.2">
      <c r="A22" s="23"/>
      <c r="B22" s="23"/>
      <c r="C22" s="23"/>
      <c r="D22" s="23"/>
      <c r="E22" s="23"/>
    </row>
    <row r="23" spans="1:5" ht="25.15" customHeight="1" x14ac:dyDescent="0.2">
      <c r="A23" s="23"/>
      <c r="B23" s="23"/>
      <c r="C23" s="23"/>
      <c r="D23" s="23"/>
      <c r="E23" s="23"/>
    </row>
    <row r="24" spans="1:5" ht="25.15" customHeight="1" x14ac:dyDescent="0.2">
      <c r="A24" s="23"/>
      <c r="B24" s="23"/>
      <c r="C24" s="23"/>
      <c r="D24" s="23"/>
      <c r="E24" s="23"/>
    </row>
    <row r="25" spans="1:5" ht="25.15" customHeight="1" x14ac:dyDescent="0.2">
      <c r="A25" s="23"/>
      <c r="B25" s="23"/>
      <c r="C25" s="23"/>
      <c r="D25" s="23"/>
      <c r="E25" s="23"/>
    </row>
    <row r="26" spans="1:5" ht="25.15" customHeight="1" x14ac:dyDescent="0.2">
      <c r="A26" s="23"/>
      <c r="B26" s="23"/>
      <c r="C26" s="23"/>
      <c r="D26" s="23"/>
      <c r="E26" s="23"/>
    </row>
    <row r="27" spans="1:5" ht="25.15" customHeight="1" x14ac:dyDescent="0.2">
      <c r="A27" s="23"/>
      <c r="B27" s="23"/>
      <c r="C27" s="23"/>
      <c r="D27" s="23"/>
      <c r="E27" s="23"/>
    </row>
    <row r="28" spans="1:5" ht="25.15" customHeight="1" x14ac:dyDescent="0.2">
      <c r="A28" s="23"/>
      <c r="B28" s="23"/>
      <c r="C28" s="23"/>
      <c r="D28" s="23"/>
      <c r="E28" s="23"/>
    </row>
    <row r="29" spans="1:5" ht="25.15" customHeight="1" x14ac:dyDescent="0.2">
      <c r="A29" s="24"/>
      <c r="B29" s="24"/>
      <c r="C29" s="24"/>
      <c r="D29" s="24"/>
      <c r="E29" s="24"/>
    </row>
    <row r="31" spans="1:5" s="4" customFormat="1" ht="15" x14ac:dyDescent="0.25">
      <c r="A31" s="4" t="s">
        <v>17</v>
      </c>
      <c r="B31" s="7"/>
      <c r="C31" s="7"/>
      <c r="D31" s="7"/>
    </row>
    <row r="32" spans="1:5" s="4" customFormat="1" ht="15" x14ac:dyDescent="0.25">
      <c r="B32" s="7"/>
      <c r="C32" s="7"/>
      <c r="D32" s="7"/>
    </row>
    <row r="33" spans="1:5" s="4" customFormat="1" ht="15" x14ac:dyDescent="0.25">
      <c r="A33" s="4" t="s">
        <v>13</v>
      </c>
      <c r="B33" s="7"/>
      <c r="C33" s="7"/>
      <c r="D33" s="7"/>
    </row>
    <row r="34" spans="1:5" s="4" customFormat="1" ht="15" x14ac:dyDescent="0.25">
      <c r="B34" s="7"/>
      <c r="C34" s="7"/>
      <c r="D34" s="7"/>
    </row>
    <row r="35" spans="1:5" s="4" customFormat="1" ht="15" customHeight="1" x14ac:dyDescent="0.2">
      <c r="A35" s="256" t="s">
        <v>14</v>
      </c>
      <c r="B35" s="257" t="s">
        <v>15</v>
      </c>
      <c r="C35" s="257"/>
      <c r="D35" s="257"/>
      <c r="E35" s="257"/>
    </row>
    <row r="36" spans="1:5" s="4" customFormat="1" ht="15" customHeight="1" x14ac:dyDescent="0.2">
      <c r="A36" s="256"/>
      <c r="B36" s="258" t="s">
        <v>16</v>
      </c>
      <c r="C36" s="258"/>
      <c r="D36" s="258"/>
      <c r="E36" s="258"/>
    </row>
    <row r="37" spans="1:5" ht="15" x14ac:dyDescent="0.25">
      <c r="A37" s="4"/>
      <c r="B37" s="4"/>
      <c r="C37" s="7"/>
      <c r="D37" s="7"/>
    </row>
    <row r="38" spans="1:5" ht="15" x14ac:dyDescent="0.25">
      <c r="A38" s="4"/>
      <c r="C38" s="25"/>
      <c r="D38" s="7"/>
    </row>
  </sheetData>
  <mergeCells count="3">
    <mergeCell ref="A35:A36"/>
    <mergeCell ref="B35:E35"/>
    <mergeCell ref="B36:E36"/>
  </mergeCells>
  <phoneticPr fontId="0" type="noConversion"/>
  <pageMargins left="0.75" right="0.75" top="0.6" bottom="0.74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6"/>
  <sheetViews>
    <sheetView zoomScale="70" zoomScaleNormal="70" workbookViewId="0">
      <selection activeCell="D8" sqref="D8"/>
    </sheetView>
  </sheetViews>
  <sheetFormatPr defaultColWidth="9.28515625" defaultRowHeight="14.25" x14ac:dyDescent="0.2"/>
  <cols>
    <col min="1" max="1" width="5.28515625" style="84" customWidth="1"/>
    <col min="2" max="2" width="16.5703125" style="3" customWidth="1"/>
    <col min="3" max="3" width="29.42578125" style="84" customWidth="1"/>
    <col min="4" max="4" width="27" style="84" bestFit="1" customWidth="1"/>
    <col min="5" max="5" width="35.7109375" style="4" bestFit="1" customWidth="1"/>
    <col min="6" max="6" width="28.5703125" style="3" customWidth="1"/>
    <col min="7" max="7" width="14.7109375" style="4" customWidth="1"/>
    <col min="8" max="35" width="12.7109375" style="4" customWidth="1"/>
    <col min="36" max="16384" width="9.28515625" style="4"/>
  </cols>
  <sheetData>
    <row r="1" spans="1:7" ht="18" customHeight="1" x14ac:dyDescent="0.25">
      <c r="A1" s="72" t="s">
        <v>186</v>
      </c>
      <c r="B1" s="49"/>
      <c r="C1" s="1"/>
      <c r="D1" s="1"/>
      <c r="G1" s="71"/>
    </row>
    <row r="2" spans="1:7" ht="18" customHeight="1" x14ac:dyDescent="0.25">
      <c r="A2" s="73" t="s">
        <v>148</v>
      </c>
    </row>
    <row r="3" spans="1:7" ht="18" customHeight="1" x14ac:dyDescent="0.2"/>
    <row r="4" spans="1:7" ht="18" customHeight="1" x14ac:dyDescent="0.25">
      <c r="A4" s="5" t="s">
        <v>0</v>
      </c>
      <c r="B4" s="50"/>
      <c r="C4" s="6" t="s">
        <v>237</v>
      </c>
      <c r="D4" s="57"/>
      <c r="E4" s="3"/>
      <c r="F4" s="4"/>
    </row>
    <row r="5" spans="1:7" ht="18" customHeight="1" x14ac:dyDescent="0.25">
      <c r="A5" s="5" t="s">
        <v>31</v>
      </c>
      <c r="B5" s="50"/>
      <c r="C5" s="205" t="s">
        <v>258</v>
      </c>
      <c r="D5" s="4"/>
      <c r="E5" s="3"/>
      <c r="F5" s="4"/>
    </row>
    <row r="6" spans="1:7" ht="18" customHeight="1" thickBot="1" x14ac:dyDescent="0.3">
      <c r="A6" s="5"/>
      <c r="B6" s="50"/>
      <c r="C6" s="5"/>
      <c r="D6" s="5"/>
    </row>
    <row r="7" spans="1:7" ht="30" customHeight="1" thickBot="1" x14ac:dyDescent="0.3">
      <c r="A7" s="27" t="s">
        <v>29</v>
      </c>
      <c r="B7" s="28" t="s">
        <v>32</v>
      </c>
      <c r="C7" s="28" t="s">
        <v>38</v>
      </c>
      <c r="D7" s="28" t="s">
        <v>244</v>
      </c>
      <c r="E7" s="51" t="s">
        <v>180</v>
      </c>
      <c r="F7" s="28" t="s">
        <v>34</v>
      </c>
      <c r="G7" s="28" t="s">
        <v>57</v>
      </c>
    </row>
    <row r="8" spans="1:7" ht="28.5" x14ac:dyDescent="0.2">
      <c r="A8" s="29">
        <v>1</v>
      </c>
      <c r="B8" s="29" t="s">
        <v>251</v>
      </c>
      <c r="C8" s="52" t="s">
        <v>47</v>
      </c>
      <c r="D8" s="45" t="s">
        <v>48</v>
      </c>
      <c r="E8" s="30" t="s">
        <v>178</v>
      </c>
      <c r="F8" s="52" t="s">
        <v>49</v>
      </c>
      <c r="G8" s="67">
        <v>10.199999999999999</v>
      </c>
    </row>
    <row r="9" spans="1:7" ht="28.5" x14ac:dyDescent="0.2">
      <c r="A9" s="31">
        <v>2</v>
      </c>
      <c r="B9" s="31" t="s">
        <v>252</v>
      </c>
      <c r="C9" s="59" t="s">
        <v>50</v>
      </c>
      <c r="D9" s="32" t="s">
        <v>48</v>
      </c>
      <c r="E9" s="16" t="s">
        <v>177</v>
      </c>
      <c r="F9" s="59" t="s">
        <v>51</v>
      </c>
      <c r="G9" s="68">
        <v>8.5</v>
      </c>
    </row>
    <row r="10" spans="1:7" ht="25.15" customHeight="1" x14ac:dyDescent="0.2">
      <c r="A10" s="31">
        <v>3</v>
      </c>
      <c r="B10" s="31"/>
      <c r="C10" s="32"/>
      <c r="D10" s="32"/>
      <c r="E10" s="14"/>
      <c r="F10" s="31"/>
      <c r="G10" s="16"/>
    </row>
    <row r="11" spans="1:7" ht="25.15" customHeight="1" x14ac:dyDescent="0.2">
      <c r="A11" s="31">
        <v>4</v>
      </c>
      <c r="B11" s="31"/>
      <c r="C11" s="32"/>
      <c r="D11" s="32"/>
      <c r="E11" s="16"/>
      <c r="F11" s="31"/>
      <c r="G11" s="16"/>
    </row>
    <row r="12" spans="1:7" ht="25.15" customHeight="1" x14ac:dyDescent="0.2">
      <c r="A12" s="31">
        <v>5</v>
      </c>
      <c r="B12" s="31"/>
      <c r="C12" s="32"/>
      <c r="D12" s="32"/>
      <c r="E12" s="16"/>
      <c r="F12" s="31"/>
      <c r="G12" s="16"/>
    </row>
    <row r="13" spans="1:7" ht="25.15" customHeight="1" x14ac:dyDescent="0.2">
      <c r="A13" s="31">
        <v>6</v>
      </c>
      <c r="B13" s="31"/>
      <c r="C13" s="32"/>
      <c r="D13" s="32"/>
      <c r="E13" s="16"/>
      <c r="F13" s="31"/>
      <c r="G13" s="16"/>
    </row>
    <row r="14" spans="1:7" ht="25.15" customHeight="1" x14ac:dyDescent="0.2">
      <c r="A14" s="31">
        <v>7</v>
      </c>
      <c r="B14" s="31"/>
      <c r="C14" s="32"/>
      <c r="D14" s="32"/>
      <c r="E14" s="16"/>
      <c r="F14" s="31"/>
      <c r="G14" s="16"/>
    </row>
    <row r="15" spans="1:7" ht="25.15" customHeight="1" x14ac:dyDescent="0.2">
      <c r="A15" s="31">
        <v>8</v>
      </c>
      <c r="B15" s="31"/>
      <c r="C15" s="32"/>
      <c r="D15" s="32"/>
      <c r="E15" s="16"/>
      <c r="F15" s="31"/>
      <c r="G15" s="16"/>
    </row>
    <row r="16" spans="1:7" ht="25.15" customHeight="1" x14ac:dyDescent="0.2">
      <c r="A16" s="31">
        <v>9</v>
      </c>
      <c r="B16" s="31"/>
      <c r="C16" s="32"/>
      <c r="D16" s="32"/>
      <c r="E16" s="16"/>
      <c r="F16" s="31"/>
      <c r="G16" s="16"/>
    </row>
    <row r="17" spans="1:7" ht="25.15" customHeight="1" x14ac:dyDescent="0.2">
      <c r="A17" s="31">
        <v>10</v>
      </c>
      <c r="B17" s="31"/>
      <c r="C17" s="32"/>
      <c r="D17" s="32"/>
      <c r="E17" s="16"/>
      <c r="F17" s="31"/>
      <c r="G17" s="16"/>
    </row>
    <row r="18" spans="1:7" ht="25.15" customHeight="1" x14ac:dyDescent="0.2">
      <c r="A18" s="31">
        <v>11</v>
      </c>
      <c r="B18" s="31"/>
      <c r="C18" s="32"/>
      <c r="D18" s="32"/>
      <c r="E18" s="16"/>
      <c r="F18" s="31"/>
      <c r="G18" s="16"/>
    </row>
    <row r="19" spans="1:7" ht="25.15" customHeight="1" x14ac:dyDescent="0.2">
      <c r="A19" s="31">
        <v>12</v>
      </c>
      <c r="B19" s="42"/>
      <c r="C19" s="43"/>
      <c r="D19" s="43"/>
      <c r="E19" s="18"/>
      <c r="F19" s="42"/>
      <c r="G19" s="18"/>
    </row>
    <row r="20" spans="1:7" ht="25.15" customHeight="1" x14ac:dyDescent="0.2">
      <c r="A20" s="31">
        <v>13</v>
      </c>
      <c r="B20" s="42"/>
      <c r="C20" s="43"/>
      <c r="D20" s="43"/>
      <c r="E20" s="18"/>
      <c r="F20" s="42"/>
      <c r="G20" s="18"/>
    </row>
    <row r="21" spans="1:7" ht="25.15" customHeight="1" x14ac:dyDescent="0.2">
      <c r="A21" s="31">
        <v>14</v>
      </c>
      <c r="B21" s="42"/>
      <c r="C21" s="43"/>
      <c r="D21" s="43"/>
      <c r="E21" s="18"/>
      <c r="F21" s="42"/>
      <c r="G21" s="18"/>
    </row>
    <row r="22" spans="1:7" ht="25.15" customHeight="1" x14ac:dyDescent="0.2">
      <c r="A22" s="31">
        <v>15</v>
      </c>
      <c r="B22" s="42"/>
      <c r="C22" s="43"/>
      <c r="D22" s="43"/>
      <c r="E22" s="18"/>
      <c r="F22" s="42"/>
      <c r="G22" s="18"/>
    </row>
    <row r="23" spans="1:7" ht="25.15" customHeight="1" thickBot="1" x14ac:dyDescent="0.25">
      <c r="A23" s="33"/>
      <c r="B23" s="33"/>
      <c r="C23" s="41"/>
      <c r="D23" s="41"/>
      <c r="E23" s="20"/>
      <c r="F23" s="33"/>
      <c r="G23" s="20"/>
    </row>
    <row r="24" spans="1:7" ht="25.15" customHeight="1" thickBot="1" x14ac:dyDescent="0.3">
      <c r="A24" s="53" t="s">
        <v>18</v>
      </c>
      <c r="B24" s="122"/>
      <c r="C24" s="54"/>
      <c r="D24" s="54"/>
      <c r="E24" s="9"/>
      <c r="F24" s="60"/>
      <c r="G24" s="74">
        <f>SUM(G8:G23)</f>
        <v>18.7</v>
      </c>
    </row>
    <row r="25" spans="1:7" ht="18" customHeight="1" x14ac:dyDescent="0.2"/>
    <row r="26" spans="1:7" ht="18" customHeight="1" x14ac:dyDescent="0.2">
      <c r="B26" s="84" t="s">
        <v>243</v>
      </c>
    </row>
  </sheetData>
  <phoneticPr fontId="0" type="noConversion"/>
  <pageMargins left="0.75" right="0.75" top="0.55000000000000004" bottom="0.54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zoomScale="70" zoomScaleNormal="70" workbookViewId="0">
      <selection activeCell="C8" sqref="C8"/>
    </sheetView>
  </sheetViews>
  <sheetFormatPr defaultColWidth="9.28515625" defaultRowHeight="14.25" x14ac:dyDescent="0.2"/>
  <cols>
    <col min="1" max="1" width="5.7109375" style="84" customWidth="1"/>
    <col min="2" max="2" width="15.5703125" style="3" customWidth="1"/>
    <col min="3" max="3" width="25.7109375" style="84" customWidth="1"/>
    <col min="4" max="4" width="24.28515625" style="84" customWidth="1"/>
    <col min="5" max="5" width="24" style="4" customWidth="1"/>
    <col min="6" max="6" width="24.28515625" style="3" customWidth="1"/>
    <col min="7" max="7" width="15.5703125" style="3" customWidth="1"/>
    <col min="8" max="8" width="13.7109375" style="4" customWidth="1"/>
    <col min="9" max="36" width="12.7109375" style="4" customWidth="1"/>
    <col min="37" max="16384" width="9.28515625" style="4"/>
  </cols>
  <sheetData>
    <row r="1" spans="1:8" ht="18" customHeight="1" x14ac:dyDescent="0.25">
      <c r="A1" s="72" t="s">
        <v>186</v>
      </c>
      <c r="B1" s="49"/>
      <c r="C1" s="1"/>
      <c r="D1" s="1"/>
    </row>
    <row r="2" spans="1:8" ht="18" customHeight="1" x14ac:dyDescent="0.25">
      <c r="A2" s="72" t="s">
        <v>182</v>
      </c>
    </row>
    <row r="3" spans="1:8" ht="18" customHeight="1" x14ac:dyDescent="0.2"/>
    <row r="4" spans="1:8" ht="18" customHeight="1" x14ac:dyDescent="0.25">
      <c r="A4" s="5" t="s">
        <v>0</v>
      </c>
      <c r="B4" s="50"/>
      <c r="C4" s="6" t="s">
        <v>19</v>
      </c>
      <c r="D4" s="4"/>
      <c r="E4" s="3"/>
      <c r="G4" s="4"/>
    </row>
    <row r="5" spans="1:8" ht="18" customHeight="1" x14ac:dyDescent="0.25">
      <c r="A5" s="5" t="s">
        <v>31</v>
      </c>
      <c r="B5" s="50"/>
      <c r="C5" s="205" t="s">
        <v>258</v>
      </c>
      <c r="D5" s="4"/>
      <c r="E5" s="3"/>
      <c r="G5" s="4"/>
    </row>
    <row r="6" spans="1:8" ht="18" customHeight="1" thickBot="1" x14ac:dyDescent="0.3">
      <c r="A6" s="5"/>
      <c r="B6" s="50"/>
      <c r="C6" s="5"/>
      <c r="D6" s="5"/>
    </row>
    <row r="7" spans="1:8" ht="45.75" thickBot="1" x14ac:dyDescent="0.3">
      <c r="A7" s="27" t="s">
        <v>29</v>
      </c>
      <c r="B7" s="28" t="s">
        <v>32</v>
      </c>
      <c r="C7" s="28" t="s">
        <v>38</v>
      </c>
      <c r="D7" s="28" t="s">
        <v>39</v>
      </c>
      <c r="E7" s="51" t="s">
        <v>180</v>
      </c>
      <c r="F7" s="28" t="s">
        <v>181</v>
      </c>
      <c r="G7" s="28" t="s">
        <v>40</v>
      </c>
      <c r="H7" s="51" t="s">
        <v>57</v>
      </c>
    </row>
    <row r="8" spans="1:8" ht="25.15" customHeight="1" x14ac:dyDescent="0.2">
      <c r="A8" s="125">
        <v>1</v>
      </c>
      <c r="B8" s="29" t="s">
        <v>253</v>
      </c>
      <c r="C8" s="69" t="s">
        <v>41</v>
      </c>
      <c r="D8" s="69" t="s">
        <v>42</v>
      </c>
      <c r="E8" s="46" t="s">
        <v>43</v>
      </c>
      <c r="F8" s="29" t="s">
        <v>44</v>
      </c>
      <c r="G8" s="29" t="s">
        <v>45</v>
      </c>
      <c r="H8" s="44">
        <v>750</v>
      </c>
    </row>
    <row r="9" spans="1:8" ht="25.15" customHeight="1" x14ac:dyDescent="0.2">
      <c r="A9" s="31">
        <v>2</v>
      </c>
      <c r="B9" s="126" t="s">
        <v>253</v>
      </c>
      <c r="C9" s="32" t="s">
        <v>41</v>
      </c>
      <c r="D9" s="32"/>
      <c r="E9" s="16" t="s">
        <v>43</v>
      </c>
      <c r="F9" s="31" t="s">
        <v>46</v>
      </c>
      <c r="G9" s="31" t="s">
        <v>45</v>
      </c>
      <c r="H9" s="37">
        <v>1200</v>
      </c>
    </row>
    <row r="10" spans="1:8" ht="25.15" customHeight="1" x14ac:dyDescent="0.2">
      <c r="A10" s="31">
        <v>3</v>
      </c>
      <c r="B10" s="31"/>
      <c r="C10" s="32"/>
      <c r="D10" s="32"/>
      <c r="E10" s="16"/>
      <c r="F10" s="31"/>
      <c r="G10" s="31"/>
      <c r="H10" s="16"/>
    </row>
    <row r="11" spans="1:8" ht="25.15" customHeight="1" x14ac:dyDescent="0.2">
      <c r="A11" s="31">
        <v>4</v>
      </c>
      <c r="B11" s="31"/>
      <c r="C11" s="32"/>
      <c r="D11" s="32"/>
      <c r="E11" s="16"/>
      <c r="F11" s="31"/>
      <c r="G11" s="31"/>
      <c r="H11" s="16"/>
    </row>
    <row r="12" spans="1:8" ht="25.15" customHeight="1" x14ac:dyDescent="0.2">
      <c r="A12" s="31">
        <v>5</v>
      </c>
      <c r="B12" s="31"/>
      <c r="C12" s="32"/>
      <c r="D12" s="32"/>
      <c r="E12" s="16"/>
      <c r="F12" s="31"/>
      <c r="G12" s="31"/>
      <c r="H12" s="16"/>
    </row>
    <row r="13" spans="1:8" ht="25.15" customHeight="1" x14ac:dyDescent="0.2">
      <c r="A13" s="31">
        <v>6</v>
      </c>
      <c r="B13" s="31"/>
      <c r="C13" s="32"/>
      <c r="D13" s="32"/>
      <c r="E13" s="16"/>
      <c r="F13" s="31"/>
      <c r="G13" s="31"/>
      <c r="H13" s="16"/>
    </row>
    <row r="14" spans="1:8" ht="25.15" customHeight="1" x14ac:dyDescent="0.2">
      <c r="A14" s="31">
        <v>7</v>
      </c>
      <c r="B14" s="31"/>
      <c r="C14" s="32"/>
      <c r="D14" s="32"/>
      <c r="E14" s="16"/>
      <c r="F14" s="31"/>
      <c r="G14" s="31"/>
      <c r="H14" s="16"/>
    </row>
    <row r="15" spans="1:8" ht="25.15" customHeight="1" x14ac:dyDescent="0.2">
      <c r="A15" s="31">
        <v>8</v>
      </c>
      <c r="B15" s="31"/>
      <c r="C15" s="32"/>
      <c r="D15" s="32"/>
      <c r="E15" s="16"/>
      <c r="F15" s="31"/>
      <c r="G15" s="31"/>
      <c r="H15" s="16"/>
    </row>
    <row r="16" spans="1:8" ht="25.15" customHeight="1" x14ac:dyDescent="0.2">
      <c r="A16" s="31">
        <v>9</v>
      </c>
      <c r="B16" s="31"/>
      <c r="C16" s="32"/>
      <c r="D16" s="32"/>
      <c r="E16" s="16"/>
      <c r="F16" s="31"/>
      <c r="G16" s="31"/>
      <c r="H16" s="16"/>
    </row>
    <row r="17" spans="1:8" ht="25.15" customHeight="1" x14ac:dyDescent="0.2">
      <c r="A17" s="31">
        <v>10</v>
      </c>
      <c r="B17" s="31"/>
      <c r="C17" s="32"/>
      <c r="D17" s="32"/>
      <c r="E17" s="16"/>
      <c r="F17" s="31"/>
      <c r="G17" s="31"/>
      <c r="H17" s="16"/>
    </row>
    <row r="18" spans="1:8" ht="25.15" customHeight="1" x14ac:dyDescent="0.2">
      <c r="A18" s="31">
        <v>11</v>
      </c>
      <c r="B18" s="31"/>
      <c r="C18" s="32"/>
      <c r="D18" s="32"/>
      <c r="E18" s="16"/>
      <c r="F18" s="31"/>
      <c r="G18" s="31"/>
      <c r="H18" s="16"/>
    </row>
    <row r="19" spans="1:8" ht="25.15" customHeight="1" x14ac:dyDescent="0.2">
      <c r="A19" s="31">
        <v>12</v>
      </c>
      <c r="B19" s="42"/>
      <c r="C19" s="43"/>
      <c r="D19" s="43"/>
      <c r="E19" s="18"/>
      <c r="F19" s="42"/>
      <c r="G19" s="42"/>
      <c r="H19" s="18"/>
    </row>
    <row r="20" spans="1:8" ht="25.15" customHeight="1" x14ac:dyDescent="0.2">
      <c r="A20" s="31">
        <v>13</v>
      </c>
      <c r="B20" s="42"/>
      <c r="C20" s="43"/>
      <c r="D20" s="43"/>
      <c r="E20" s="18"/>
      <c r="F20" s="42"/>
      <c r="G20" s="42"/>
      <c r="H20" s="18"/>
    </row>
    <row r="21" spans="1:8" ht="25.15" customHeight="1" x14ac:dyDescent="0.2">
      <c r="A21" s="31">
        <v>14</v>
      </c>
      <c r="B21" s="42"/>
      <c r="C21" s="43"/>
      <c r="D21" s="43"/>
      <c r="E21" s="18"/>
      <c r="F21" s="42"/>
      <c r="G21" s="42"/>
      <c r="H21" s="18"/>
    </row>
    <row r="22" spans="1:8" ht="25.15" customHeight="1" x14ac:dyDescent="0.2">
      <c r="A22" s="42">
        <v>15</v>
      </c>
      <c r="B22" s="42"/>
      <c r="C22" s="43"/>
      <c r="D22" s="43"/>
      <c r="E22" s="18"/>
      <c r="F22" s="42"/>
      <c r="G22" s="42"/>
      <c r="H22" s="18"/>
    </row>
    <row r="23" spans="1:8" ht="25.15" customHeight="1" thickBot="1" x14ac:dyDescent="0.25">
      <c r="A23" s="33"/>
      <c r="B23" s="33"/>
      <c r="C23" s="41"/>
      <c r="D23" s="41"/>
      <c r="E23" s="20"/>
      <c r="F23" s="33"/>
      <c r="G23" s="33"/>
      <c r="H23" s="20"/>
    </row>
    <row r="24" spans="1:8" ht="22.15" customHeight="1" thickBot="1" x14ac:dyDescent="0.3">
      <c r="A24" s="53" t="s">
        <v>18</v>
      </c>
      <c r="B24" s="122"/>
      <c r="C24" s="54"/>
      <c r="D24" s="54"/>
      <c r="E24" s="9"/>
      <c r="F24" s="55"/>
      <c r="G24" s="58"/>
      <c r="H24" s="75">
        <f>SUM(H8:H23)</f>
        <v>1950</v>
      </c>
    </row>
    <row r="25" spans="1:8" ht="18" customHeight="1" x14ac:dyDescent="0.2"/>
    <row r="26" spans="1:8" ht="18" customHeight="1" x14ac:dyDescent="0.2"/>
  </sheetData>
  <phoneticPr fontId="0" type="noConversion"/>
  <pageMargins left="0.75" right="0.75" top="0.49" bottom="0.5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26"/>
  <sheetViews>
    <sheetView zoomScale="70" zoomScaleNormal="70" workbookViewId="0">
      <selection activeCell="H8" sqref="H8"/>
    </sheetView>
  </sheetViews>
  <sheetFormatPr defaultColWidth="9.28515625" defaultRowHeight="14.25" x14ac:dyDescent="0.2"/>
  <cols>
    <col min="1" max="1" width="6.42578125" style="84" customWidth="1"/>
    <col min="2" max="2" width="15.28515625" style="3" customWidth="1"/>
    <col min="3" max="3" width="29.42578125" style="84" customWidth="1"/>
    <col min="4" max="4" width="50.28515625" style="84" bestFit="1" customWidth="1"/>
    <col min="5" max="5" width="28.5703125" style="3" customWidth="1"/>
    <col min="6" max="6" width="25.5703125" style="4" customWidth="1"/>
    <col min="7" max="7" width="16" style="4" customWidth="1"/>
    <col min="8" max="8" width="12.7109375" style="4" customWidth="1"/>
    <col min="9" max="9" width="15.42578125" style="4" customWidth="1"/>
    <col min="10" max="35" width="12.7109375" style="4" customWidth="1"/>
    <col min="36" max="16384" width="9.28515625" style="4"/>
  </cols>
  <sheetData>
    <row r="1" spans="1:9" ht="18" customHeight="1" x14ac:dyDescent="0.25">
      <c r="A1" s="72" t="s">
        <v>186</v>
      </c>
      <c r="B1" s="49"/>
      <c r="C1" s="1"/>
      <c r="D1" s="1"/>
    </row>
    <row r="2" spans="1:9" ht="18" customHeight="1" x14ac:dyDescent="0.25">
      <c r="A2" s="72" t="s">
        <v>241</v>
      </c>
    </row>
    <row r="3" spans="1:9" ht="18" customHeight="1" x14ac:dyDescent="0.2"/>
    <row r="4" spans="1:9" ht="18" customHeight="1" x14ac:dyDescent="0.25">
      <c r="A4" s="5" t="s">
        <v>0</v>
      </c>
      <c r="B4" s="50"/>
      <c r="C4" s="6" t="s">
        <v>237</v>
      </c>
      <c r="D4" s="3"/>
      <c r="E4" s="4"/>
    </row>
    <row r="5" spans="1:9" ht="18" customHeight="1" x14ac:dyDescent="0.25">
      <c r="A5" s="5" t="s">
        <v>31</v>
      </c>
      <c r="B5" s="50"/>
      <c r="C5" s="203" t="s">
        <v>258</v>
      </c>
      <c r="D5" s="3"/>
      <c r="E5" s="4"/>
    </row>
    <row r="6" spans="1:9" ht="18" customHeight="1" thickBot="1" x14ac:dyDescent="0.3">
      <c r="A6" s="5"/>
      <c r="B6" s="50"/>
      <c r="C6" s="5"/>
      <c r="D6" s="5"/>
    </row>
    <row r="7" spans="1:9" ht="45.75" thickBot="1" x14ac:dyDescent="0.3">
      <c r="A7" s="27" t="s">
        <v>29</v>
      </c>
      <c r="B7" s="28" t="s">
        <v>32</v>
      </c>
      <c r="C7" s="28" t="s">
        <v>33</v>
      </c>
      <c r="D7" s="28" t="s">
        <v>179</v>
      </c>
      <c r="E7" s="28" t="s">
        <v>34</v>
      </c>
      <c r="F7" s="51" t="s">
        <v>180</v>
      </c>
      <c r="G7" s="51" t="s">
        <v>55</v>
      </c>
      <c r="H7" s="195" t="s">
        <v>54</v>
      </c>
      <c r="I7" s="51" t="s">
        <v>56</v>
      </c>
    </row>
    <row r="8" spans="1:9" ht="28.5" x14ac:dyDescent="0.2">
      <c r="A8" s="29">
        <v>1</v>
      </c>
      <c r="B8" s="29" t="s">
        <v>254</v>
      </c>
      <c r="C8" s="45" t="s">
        <v>58</v>
      </c>
      <c r="D8" s="52" t="s">
        <v>35</v>
      </c>
      <c r="E8" s="45" t="s">
        <v>36</v>
      </c>
      <c r="F8" s="30" t="s">
        <v>37</v>
      </c>
      <c r="G8" s="44">
        <v>100</v>
      </c>
      <c r="H8" s="215">
        <f>G8*0.09</f>
        <v>9</v>
      </c>
      <c r="I8" s="38">
        <f>G8+H8</f>
        <v>109</v>
      </c>
    </row>
    <row r="9" spans="1:9" ht="25.15" customHeight="1" x14ac:dyDescent="0.2">
      <c r="A9" s="31">
        <v>2</v>
      </c>
      <c r="B9" s="31"/>
      <c r="C9" s="32"/>
      <c r="D9" s="32"/>
      <c r="E9" s="31"/>
      <c r="F9" s="16"/>
      <c r="G9" s="16"/>
      <c r="H9" s="76"/>
      <c r="I9" s="31"/>
    </row>
    <row r="10" spans="1:9" ht="25.15" customHeight="1" x14ac:dyDescent="0.2">
      <c r="A10" s="31">
        <v>3</v>
      </c>
      <c r="B10" s="31"/>
      <c r="C10" s="32"/>
      <c r="D10" s="32"/>
      <c r="E10" s="31"/>
      <c r="F10" s="16"/>
      <c r="G10" s="16"/>
      <c r="H10" s="76"/>
      <c r="I10" s="31"/>
    </row>
    <row r="11" spans="1:9" ht="25.15" customHeight="1" x14ac:dyDescent="0.2">
      <c r="A11" s="31">
        <v>4</v>
      </c>
      <c r="B11" s="31"/>
      <c r="C11" s="32"/>
      <c r="D11" s="32"/>
      <c r="E11" s="31"/>
      <c r="F11" s="16"/>
      <c r="G11" s="16"/>
      <c r="H11" s="76"/>
      <c r="I11" s="31"/>
    </row>
    <row r="12" spans="1:9" ht="25.15" customHeight="1" x14ac:dyDescent="0.2">
      <c r="A12" s="31">
        <v>5</v>
      </c>
      <c r="B12" s="31"/>
      <c r="C12" s="32"/>
      <c r="D12" s="32"/>
      <c r="E12" s="31"/>
      <c r="F12" s="16"/>
      <c r="G12" s="16"/>
      <c r="H12" s="76"/>
      <c r="I12" s="31"/>
    </row>
    <row r="13" spans="1:9" ht="25.15" customHeight="1" x14ac:dyDescent="0.2">
      <c r="A13" s="31">
        <v>6</v>
      </c>
      <c r="B13" s="31"/>
      <c r="C13" s="32"/>
      <c r="D13" s="32"/>
      <c r="E13" s="31"/>
      <c r="F13" s="16"/>
      <c r="G13" s="16"/>
      <c r="H13" s="76"/>
      <c r="I13" s="31"/>
    </row>
    <row r="14" spans="1:9" ht="25.15" customHeight="1" x14ac:dyDescent="0.2">
      <c r="A14" s="31">
        <v>7</v>
      </c>
      <c r="B14" s="31"/>
      <c r="C14" s="32"/>
      <c r="D14" s="32"/>
      <c r="E14" s="31"/>
      <c r="F14" s="16"/>
      <c r="G14" s="16"/>
      <c r="H14" s="76"/>
      <c r="I14" s="31"/>
    </row>
    <row r="15" spans="1:9" ht="25.15" customHeight="1" x14ac:dyDescent="0.2">
      <c r="A15" s="31">
        <v>8</v>
      </c>
      <c r="B15" s="31"/>
      <c r="C15" s="32"/>
      <c r="D15" s="32"/>
      <c r="E15" s="31"/>
      <c r="F15" s="16"/>
      <c r="G15" s="16"/>
      <c r="H15" s="76"/>
      <c r="I15" s="31"/>
    </row>
    <row r="16" spans="1:9" ht="25.15" customHeight="1" x14ac:dyDescent="0.2">
      <c r="A16" s="31">
        <v>9</v>
      </c>
      <c r="B16" s="31"/>
      <c r="C16" s="32"/>
      <c r="D16" s="32"/>
      <c r="E16" s="31"/>
      <c r="F16" s="16"/>
      <c r="G16" s="16"/>
      <c r="H16" s="76"/>
      <c r="I16" s="31"/>
    </row>
    <row r="17" spans="1:9" ht="25.15" customHeight="1" x14ac:dyDescent="0.2">
      <c r="A17" s="31">
        <v>10</v>
      </c>
      <c r="B17" s="31"/>
      <c r="C17" s="32"/>
      <c r="D17" s="32"/>
      <c r="E17" s="31"/>
      <c r="F17" s="16"/>
      <c r="G17" s="16"/>
      <c r="H17" s="76"/>
      <c r="I17" s="31"/>
    </row>
    <row r="18" spans="1:9" ht="25.15" customHeight="1" x14ac:dyDescent="0.2">
      <c r="A18" s="31">
        <v>11</v>
      </c>
      <c r="B18" s="31"/>
      <c r="C18" s="32"/>
      <c r="D18" s="32"/>
      <c r="E18" s="31"/>
      <c r="F18" s="16"/>
      <c r="G18" s="16"/>
      <c r="H18" s="76"/>
      <c r="I18" s="31"/>
    </row>
    <row r="19" spans="1:9" ht="25.15" customHeight="1" x14ac:dyDescent="0.2">
      <c r="A19" s="31">
        <v>12</v>
      </c>
      <c r="B19" s="42"/>
      <c r="C19" s="43"/>
      <c r="D19" s="43"/>
      <c r="E19" s="42"/>
      <c r="F19" s="18"/>
      <c r="G19" s="18"/>
      <c r="H19" s="77"/>
      <c r="I19" s="31"/>
    </row>
    <row r="20" spans="1:9" ht="25.15" customHeight="1" x14ac:dyDescent="0.2">
      <c r="A20" s="31">
        <v>13</v>
      </c>
      <c r="B20" s="42"/>
      <c r="C20" s="43"/>
      <c r="D20" s="43"/>
      <c r="E20" s="42"/>
      <c r="F20" s="18"/>
      <c r="G20" s="18"/>
      <c r="H20" s="77"/>
      <c r="I20" s="31"/>
    </row>
    <row r="21" spans="1:9" ht="25.15" customHeight="1" x14ac:dyDescent="0.2">
      <c r="A21" s="31">
        <v>14</v>
      </c>
      <c r="B21" s="42"/>
      <c r="C21" s="43"/>
      <c r="D21" s="43"/>
      <c r="E21" s="42"/>
      <c r="F21" s="18"/>
      <c r="G21" s="18"/>
      <c r="H21" s="77"/>
      <c r="I21" s="31"/>
    </row>
    <row r="22" spans="1:9" ht="25.15" customHeight="1" x14ac:dyDescent="0.2">
      <c r="A22" s="42">
        <v>15</v>
      </c>
      <c r="B22" s="42"/>
      <c r="C22" s="43"/>
      <c r="D22" s="43"/>
      <c r="E22" s="42"/>
      <c r="F22" s="18"/>
      <c r="G22" s="18"/>
      <c r="H22" s="77"/>
      <c r="I22" s="31"/>
    </row>
    <row r="23" spans="1:9" ht="25.15" customHeight="1" thickBot="1" x14ac:dyDescent="0.25">
      <c r="A23" s="33"/>
      <c r="B23" s="33"/>
      <c r="C23" s="41"/>
      <c r="D23" s="41"/>
      <c r="E23" s="33"/>
      <c r="F23" s="20"/>
      <c r="G23" s="20"/>
      <c r="H23" s="78"/>
      <c r="I23" s="42"/>
    </row>
    <row r="24" spans="1:9" ht="22.15" customHeight="1" thickBot="1" x14ac:dyDescent="0.3">
      <c r="A24" s="53" t="s">
        <v>18</v>
      </c>
      <c r="B24" s="122"/>
      <c r="C24" s="54"/>
      <c r="D24" s="54"/>
      <c r="E24" s="55"/>
      <c r="F24" s="10"/>
      <c r="G24" s="56"/>
      <c r="H24" s="61"/>
      <c r="I24" s="8"/>
    </row>
    <row r="25" spans="1:9" ht="18" customHeight="1" x14ac:dyDescent="0.2"/>
    <row r="26" spans="1:9" ht="18" customHeight="1" x14ac:dyDescent="0.2"/>
  </sheetData>
  <phoneticPr fontId="0" type="noConversion"/>
  <pageMargins left="0.75" right="0.75" top="0.54" bottom="0.55000000000000004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31"/>
  <sheetViews>
    <sheetView zoomScale="80" zoomScaleNormal="80" workbookViewId="0">
      <selection activeCell="D12" sqref="D12"/>
    </sheetView>
  </sheetViews>
  <sheetFormatPr defaultColWidth="9.28515625" defaultRowHeight="14.25" x14ac:dyDescent="0.2"/>
  <cols>
    <col min="1" max="1" width="21.7109375" style="4" customWidth="1"/>
    <col min="2" max="3" width="14.42578125" style="4" customWidth="1"/>
    <col min="4" max="4" width="13.28515625" style="4" customWidth="1"/>
    <col min="5" max="5" width="0.7109375" style="4" customWidth="1"/>
    <col min="6" max="6" width="15.7109375" style="4" customWidth="1"/>
    <col min="7" max="7" width="22" style="4" customWidth="1"/>
    <col min="8" max="8" width="14.28515625" style="4" bestFit="1" customWidth="1"/>
    <col min="9" max="9" width="0.7109375" style="4" customWidth="1"/>
    <col min="10" max="10" width="15.28515625" style="4" customWidth="1"/>
    <col min="11" max="11" width="0.7109375" style="4" customWidth="1"/>
    <col min="12" max="13" width="12.7109375" style="4" customWidth="1"/>
    <col min="14" max="14" width="12.5703125" style="4" customWidth="1"/>
    <col min="15" max="15" width="16.7109375" style="4" customWidth="1"/>
    <col min="16" max="16384" width="9.28515625" style="4"/>
  </cols>
  <sheetData>
    <row r="1" spans="1:15" ht="18" customHeight="1" x14ac:dyDescent="0.25">
      <c r="A1" s="72" t="s">
        <v>186</v>
      </c>
      <c r="B1" s="1"/>
      <c r="C1" s="1"/>
      <c r="D1" s="2"/>
      <c r="E1" s="2"/>
      <c r="F1" s="3"/>
      <c r="G1" s="2"/>
    </row>
    <row r="2" spans="1:15" ht="18" customHeight="1" x14ac:dyDescent="0.25">
      <c r="A2" s="72" t="s">
        <v>238</v>
      </c>
      <c r="B2" s="1"/>
      <c r="C2" s="1"/>
      <c r="D2" s="2"/>
      <c r="E2" s="2"/>
      <c r="F2" s="3"/>
      <c r="G2" s="2"/>
    </row>
    <row r="3" spans="1:15" ht="18" customHeight="1" x14ac:dyDescent="0.2">
      <c r="A3" s="84"/>
      <c r="B3" s="84"/>
      <c r="C3" s="84"/>
      <c r="D3" s="84"/>
      <c r="E3" s="84"/>
      <c r="F3" s="3"/>
      <c r="G3" s="84"/>
    </row>
    <row r="4" spans="1:15" ht="18" customHeight="1" x14ac:dyDescent="0.25">
      <c r="A4" s="5" t="s">
        <v>0</v>
      </c>
      <c r="B4" s="6" t="s">
        <v>237</v>
      </c>
      <c r="C4" s="6"/>
      <c r="D4" s="6"/>
      <c r="E4" s="6"/>
      <c r="F4" s="6"/>
      <c r="G4" s="5"/>
    </row>
    <row r="5" spans="1:15" ht="18" customHeight="1" x14ac:dyDescent="0.25">
      <c r="A5" s="7" t="s">
        <v>1</v>
      </c>
      <c r="B5" s="204">
        <v>2024</v>
      </c>
      <c r="C5" s="204"/>
      <c r="D5" s="206"/>
    </row>
    <row r="6" spans="1:15" ht="18" customHeight="1" thickBot="1" x14ac:dyDescent="0.25"/>
    <row r="7" spans="1:15" ht="17.25" customHeight="1" thickBot="1" x14ac:dyDescent="0.3">
      <c r="A7" s="259" t="s">
        <v>2</v>
      </c>
      <c r="B7" s="259" t="s">
        <v>3</v>
      </c>
      <c r="C7" s="259" t="s">
        <v>52</v>
      </c>
      <c r="D7" s="259" t="s">
        <v>54</v>
      </c>
      <c r="E7" s="261"/>
      <c r="F7" s="196"/>
      <c r="G7" s="122" t="s">
        <v>183</v>
      </c>
      <c r="H7" s="10"/>
      <c r="I7" s="261"/>
      <c r="J7" s="259" t="s">
        <v>7</v>
      </c>
      <c r="K7" s="261"/>
      <c r="L7" s="259" t="s">
        <v>8</v>
      </c>
      <c r="M7" s="259" t="s">
        <v>53</v>
      </c>
      <c r="N7" s="259" t="s">
        <v>54</v>
      </c>
      <c r="O7" s="259" t="s">
        <v>9</v>
      </c>
    </row>
    <row r="8" spans="1:15" s="11" customFormat="1" ht="45" x14ac:dyDescent="0.25">
      <c r="A8" s="260"/>
      <c r="B8" s="260"/>
      <c r="C8" s="260"/>
      <c r="D8" s="260"/>
      <c r="E8" s="262"/>
      <c r="F8" s="207" t="s">
        <v>4</v>
      </c>
      <c r="G8" s="207" t="s">
        <v>5</v>
      </c>
      <c r="H8" s="208" t="s">
        <v>6</v>
      </c>
      <c r="I8" s="262"/>
      <c r="J8" s="260"/>
      <c r="K8" s="262"/>
      <c r="L8" s="260"/>
      <c r="M8" s="260"/>
      <c r="N8" s="260"/>
      <c r="O8" s="260"/>
    </row>
    <row r="9" spans="1:15" s="11" customFormat="1" ht="18" customHeight="1" thickBot="1" x14ac:dyDescent="0.3">
      <c r="A9" s="12"/>
      <c r="B9" s="12"/>
      <c r="C9" s="12" t="s">
        <v>10</v>
      </c>
      <c r="D9" s="12"/>
      <c r="E9" s="12"/>
      <c r="F9" s="12"/>
      <c r="G9" s="12"/>
      <c r="H9" s="13" t="s">
        <v>11</v>
      </c>
      <c r="I9" s="13"/>
      <c r="J9" s="12" t="s">
        <v>27</v>
      </c>
      <c r="K9" s="12"/>
      <c r="L9" s="12"/>
      <c r="M9" s="12"/>
      <c r="N9" s="12"/>
      <c r="O9" s="12"/>
    </row>
    <row r="10" spans="1:15" ht="25.15" customHeight="1" x14ac:dyDescent="0.2">
      <c r="A10" s="14" t="s">
        <v>24</v>
      </c>
      <c r="B10" s="209">
        <v>45298</v>
      </c>
      <c r="C10" s="210">
        <v>9000</v>
      </c>
      <c r="D10" s="210">
        <f>C10*0.09</f>
        <v>810</v>
      </c>
      <c r="E10" s="14"/>
      <c r="F10" s="38">
        <v>0</v>
      </c>
      <c r="G10" s="38">
        <v>3000</v>
      </c>
      <c r="H10" s="211">
        <f>F10+G10</f>
        <v>3000</v>
      </c>
      <c r="I10" s="39"/>
      <c r="J10" s="38">
        <f>C10-H10</f>
        <v>6000</v>
      </c>
      <c r="K10" s="14"/>
      <c r="L10" s="14"/>
      <c r="M10" s="14"/>
      <c r="N10" s="14"/>
      <c r="O10" s="14"/>
    </row>
    <row r="11" spans="1:15" ht="25.15" customHeight="1" x14ac:dyDescent="0.2">
      <c r="A11" s="36" t="s">
        <v>25</v>
      </c>
      <c r="B11" s="209">
        <v>45298</v>
      </c>
      <c r="C11" s="37">
        <v>10000</v>
      </c>
      <c r="D11" s="210">
        <f>C11*0.09</f>
        <v>900</v>
      </c>
      <c r="E11" s="16"/>
      <c r="F11" s="37">
        <v>0</v>
      </c>
      <c r="G11" s="37">
        <v>2000</v>
      </c>
      <c r="H11" s="211">
        <f>F11+G11</f>
        <v>2000</v>
      </c>
      <c r="I11" s="17"/>
      <c r="J11" s="38">
        <f>C11-H11</f>
        <v>8000</v>
      </c>
      <c r="K11" s="16"/>
      <c r="L11" s="16"/>
      <c r="M11" s="16"/>
      <c r="N11" s="16"/>
      <c r="O11" s="16"/>
    </row>
    <row r="12" spans="1:15" ht="25.15" customHeight="1" x14ac:dyDescent="0.2">
      <c r="A12" s="36" t="s">
        <v>26</v>
      </c>
      <c r="B12" s="209">
        <v>45298</v>
      </c>
      <c r="C12" s="37">
        <v>30000</v>
      </c>
      <c r="D12" s="210">
        <f>C12*0.09</f>
        <v>2700</v>
      </c>
      <c r="E12" s="16"/>
      <c r="F12" s="37">
        <v>0</v>
      </c>
      <c r="G12" s="37">
        <v>5000</v>
      </c>
      <c r="H12" s="211">
        <f>F12+G12</f>
        <v>5000</v>
      </c>
      <c r="I12" s="17"/>
      <c r="J12" s="38">
        <f>C12-H12</f>
        <v>25000</v>
      </c>
      <c r="K12" s="16"/>
      <c r="L12" s="16"/>
      <c r="M12" s="16"/>
      <c r="N12" s="16"/>
      <c r="O12" s="16"/>
    </row>
    <row r="13" spans="1:15" ht="25.15" customHeight="1" x14ac:dyDescent="0.2">
      <c r="A13" s="15"/>
      <c r="B13" s="15"/>
      <c r="C13" s="15"/>
      <c r="D13" s="16"/>
      <c r="E13" s="16"/>
      <c r="F13" s="16"/>
      <c r="G13" s="16"/>
      <c r="H13" s="17"/>
      <c r="I13" s="17"/>
      <c r="J13" s="16"/>
      <c r="K13" s="16"/>
      <c r="L13" s="16"/>
      <c r="M13" s="16"/>
      <c r="N13" s="16"/>
      <c r="O13" s="16"/>
    </row>
    <row r="14" spans="1:15" ht="25.15" customHeight="1" x14ac:dyDescent="0.2">
      <c r="A14" s="15"/>
      <c r="B14" s="15"/>
      <c r="C14" s="15"/>
      <c r="D14" s="16"/>
      <c r="E14" s="16"/>
      <c r="F14" s="16"/>
      <c r="G14" s="16"/>
      <c r="H14" s="17"/>
      <c r="I14" s="17"/>
      <c r="J14" s="16"/>
      <c r="K14" s="16"/>
      <c r="L14" s="16"/>
      <c r="M14" s="16"/>
      <c r="N14" s="16"/>
      <c r="O14" s="16"/>
    </row>
    <row r="15" spans="1:15" ht="25.15" customHeight="1" x14ac:dyDescent="0.2">
      <c r="A15" s="15"/>
      <c r="B15" s="15"/>
      <c r="C15" s="15"/>
      <c r="D15" s="16"/>
      <c r="E15" s="16"/>
      <c r="F15" s="16"/>
      <c r="G15" s="16"/>
      <c r="H15" s="17"/>
      <c r="I15" s="17"/>
      <c r="J15" s="16"/>
      <c r="K15" s="16"/>
      <c r="L15" s="16"/>
      <c r="M15" s="16"/>
      <c r="N15" s="16"/>
      <c r="O15" s="16"/>
    </row>
    <row r="16" spans="1:15" ht="25.15" customHeight="1" x14ac:dyDescent="0.2">
      <c r="A16" s="15"/>
      <c r="B16" s="15"/>
      <c r="C16" s="15"/>
      <c r="D16" s="16"/>
      <c r="E16" s="16"/>
      <c r="F16" s="16"/>
      <c r="G16" s="16"/>
      <c r="H16" s="17"/>
      <c r="I16" s="17"/>
      <c r="J16" s="16"/>
      <c r="K16" s="16"/>
      <c r="L16" s="16"/>
      <c r="M16" s="16"/>
      <c r="N16" s="16"/>
      <c r="O16" s="16"/>
    </row>
    <row r="17" spans="1:15" ht="25.15" customHeight="1" x14ac:dyDescent="0.2">
      <c r="A17" s="15"/>
      <c r="B17" s="15"/>
      <c r="C17" s="15"/>
      <c r="D17" s="16"/>
      <c r="E17" s="16"/>
      <c r="F17" s="16"/>
      <c r="G17" s="16"/>
      <c r="H17" s="17"/>
      <c r="I17" s="17"/>
      <c r="J17" s="16"/>
      <c r="K17" s="16"/>
      <c r="L17" s="16"/>
      <c r="M17" s="16"/>
      <c r="N17" s="16"/>
      <c r="O17" s="16"/>
    </row>
    <row r="18" spans="1:15" ht="25.15" customHeight="1" x14ac:dyDescent="0.2">
      <c r="A18" s="15"/>
      <c r="B18" s="15"/>
      <c r="C18" s="15"/>
      <c r="D18" s="16"/>
      <c r="E18" s="16"/>
      <c r="F18" s="16"/>
      <c r="G18" s="16"/>
      <c r="H18" s="17"/>
      <c r="I18" s="17"/>
      <c r="J18" s="16"/>
      <c r="K18" s="16"/>
      <c r="L18" s="16"/>
      <c r="M18" s="16"/>
      <c r="N18" s="16"/>
      <c r="O18" s="16"/>
    </row>
    <row r="19" spans="1:15" ht="25.15" customHeight="1" x14ac:dyDescent="0.2">
      <c r="A19" s="16"/>
      <c r="B19" s="16"/>
      <c r="C19" s="16"/>
      <c r="D19" s="16"/>
      <c r="E19" s="16"/>
      <c r="F19" s="16"/>
      <c r="G19" s="16"/>
      <c r="H19" s="17"/>
      <c r="I19" s="17"/>
      <c r="J19" s="16"/>
      <c r="K19" s="16"/>
      <c r="L19" s="16"/>
      <c r="M19" s="16"/>
      <c r="N19" s="16"/>
      <c r="O19" s="16"/>
    </row>
    <row r="20" spans="1:15" ht="25.15" customHeight="1" x14ac:dyDescent="0.2">
      <c r="A20" s="16"/>
      <c r="B20" s="16"/>
      <c r="C20" s="16"/>
      <c r="D20" s="16"/>
      <c r="E20" s="16"/>
      <c r="F20" s="16"/>
      <c r="G20" s="16"/>
      <c r="H20" s="17"/>
      <c r="I20" s="17"/>
      <c r="J20" s="16"/>
      <c r="K20" s="16"/>
      <c r="L20" s="16"/>
      <c r="M20" s="16"/>
      <c r="N20" s="16"/>
      <c r="O20" s="16"/>
    </row>
    <row r="21" spans="1:15" ht="25.15" customHeight="1" x14ac:dyDescent="0.2">
      <c r="A21" s="16"/>
      <c r="B21" s="16"/>
      <c r="C21" s="16"/>
      <c r="D21" s="16"/>
      <c r="E21" s="16"/>
      <c r="F21" s="16"/>
      <c r="G21" s="16"/>
      <c r="H21" s="17"/>
      <c r="I21" s="17"/>
      <c r="J21" s="16"/>
      <c r="K21" s="16"/>
      <c r="L21" s="16"/>
      <c r="M21" s="16"/>
      <c r="N21" s="16"/>
      <c r="O21" s="16"/>
    </row>
    <row r="22" spans="1:15" ht="25.15" customHeight="1" x14ac:dyDescent="0.2">
      <c r="A22" s="16"/>
      <c r="B22" s="16"/>
      <c r="C22" s="16"/>
      <c r="D22" s="16"/>
      <c r="E22" s="16"/>
      <c r="F22" s="16"/>
      <c r="G22" s="16"/>
      <c r="H22" s="17"/>
      <c r="I22" s="17"/>
      <c r="J22" s="16"/>
      <c r="K22" s="16"/>
      <c r="L22" s="16"/>
      <c r="M22" s="16"/>
      <c r="N22" s="16"/>
      <c r="O22" s="16"/>
    </row>
    <row r="23" spans="1:15" ht="25.15" customHeight="1" x14ac:dyDescent="0.2">
      <c r="A23" s="16"/>
      <c r="B23" s="16"/>
      <c r="C23" s="16"/>
      <c r="D23" s="16"/>
      <c r="E23" s="16"/>
      <c r="F23" s="16"/>
      <c r="G23" s="16"/>
      <c r="H23" s="17"/>
      <c r="I23" s="17"/>
      <c r="J23" s="16"/>
      <c r="K23" s="16"/>
      <c r="L23" s="16"/>
      <c r="M23" s="16"/>
      <c r="N23" s="16"/>
      <c r="O23" s="16"/>
    </row>
    <row r="24" spans="1:15" ht="25.15" customHeight="1" x14ac:dyDescent="0.2">
      <c r="A24" s="16"/>
      <c r="B24" s="16"/>
      <c r="C24" s="16"/>
      <c r="D24" s="16"/>
      <c r="E24" s="16"/>
      <c r="F24" s="16"/>
      <c r="G24" s="16"/>
      <c r="H24" s="17"/>
      <c r="I24" s="17"/>
      <c r="J24" s="16"/>
      <c r="K24" s="16"/>
      <c r="L24" s="16"/>
      <c r="M24" s="16"/>
      <c r="N24" s="16"/>
      <c r="O24" s="16"/>
    </row>
    <row r="25" spans="1:15" ht="25.15" customHeight="1" x14ac:dyDescent="0.2">
      <c r="A25" s="16"/>
      <c r="B25" s="16"/>
      <c r="C25" s="16"/>
      <c r="D25" s="16"/>
      <c r="E25" s="16"/>
      <c r="F25" s="16"/>
      <c r="G25" s="16"/>
      <c r="H25" s="17"/>
      <c r="I25" s="17"/>
      <c r="J25" s="16"/>
      <c r="K25" s="16"/>
      <c r="L25" s="16"/>
      <c r="M25" s="16"/>
      <c r="N25" s="16"/>
      <c r="O25" s="16"/>
    </row>
    <row r="26" spans="1:15" ht="25.15" customHeight="1" x14ac:dyDescent="0.2">
      <c r="A26" s="16"/>
      <c r="B26" s="16"/>
      <c r="C26" s="16"/>
      <c r="D26" s="16"/>
      <c r="E26" s="16"/>
      <c r="F26" s="16"/>
      <c r="G26" s="16"/>
      <c r="H26" s="17"/>
      <c r="I26" s="17"/>
      <c r="J26" s="16"/>
      <c r="K26" s="16"/>
      <c r="L26" s="16"/>
      <c r="M26" s="16"/>
      <c r="N26" s="16"/>
      <c r="O26" s="16"/>
    </row>
    <row r="27" spans="1:15" ht="25.15" customHeight="1" x14ac:dyDescent="0.2">
      <c r="A27" s="16"/>
      <c r="B27" s="16"/>
      <c r="C27" s="16"/>
      <c r="D27" s="16"/>
      <c r="E27" s="16"/>
      <c r="F27" s="16"/>
      <c r="G27" s="16"/>
      <c r="H27" s="17"/>
      <c r="I27" s="17"/>
      <c r="J27" s="16"/>
      <c r="K27" s="16"/>
      <c r="L27" s="16"/>
      <c r="M27" s="16"/>
      <c r="N27" s="16"/>
      <c r="O27" s="16"/>
    </row>
    <row r="28" spans="1:15" ht="25.15" customHeight="1" x14ac:dyDescent="0.2">
      <c r="A28" s="18"/>
      <c r="B28" s="18"/>
      <c r="C28" s="18"/>
      <c r="D28" s="18"/>
      <c r="E28" s="18"/>
      <c r="F28" s="18"/>
      <c r="G28" s="18"/>
      <c r="H28" s="19"/>
      <c r="I28" s="19"/>
      <c r="J28" s="18"/>
      <c r="K28" s="18"/>
      <c r="L28" s="18"/>
      <c r="M28" s="18"/>
      <c r="N28" s="18"/>
      <c r="O28" s="18"/>
    </row>
    <row r="29" spans="1:15" ht="25.15" customHeight="1" thickBot="1" x14ac:dyDescent="0.25">
      <c r="A29" s="20"/>
      <c r="B29" s="20"/>
      <c r="C29" s="20"/>
      <c r="D29" s="20"/>
      <c r="E29" s="20"/>
      <c r="F29" s="20"/>
      <c r="G29" s="20"/>
      <c r="H29" s="21"/>
      <c r="I29" s="21"/>
      <c r="J29" s="20"/>
      <c r="K29" s="20"/>
      <c r="L29" s="20"/>
      <c r="M29" s="20"/>
      <c r="N29" s="20"/>
      <c r="O29" s="20"/>
    </row>
    <row r="31" spans="1:15" x14ac:dyDescent="0.2">
      <c r="A31" s="4" t="s">
        <v>184</v>
      </c>
    </row>
  </sheetData>
  <mergeCells count="12">
    <mergeCell ref="A7:A8"/>
    <mergeCell ref="B7:B8"/>
    <mergeCell ref="C7:C8"/>
    <mergeCell ref="D7:D8"/>
    <mergeCell ref="L7:L8"/>
    <mergeCell ref="M7:M8"/>
    <mergeCell ref="N7:N8"/>
    <mergeCell ref="O7:O8"/>
    <mergeCell ref="J7:J8"/>
    <mergeCell ref="E7:E8"/>
    <mergeCell ref="I7:I8"/>
    <mergeCell ref="K7:K8"/>
  </mergeCells>
  <phoneticPr fontId="0" type="noConversion"/>
  <pageMargins left="0.75" right="0.75" top="0.54" bottom="0.59" header="0.5" footer="0.5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KHzeLKiwMVYQfO/pHkmiikrbrf66beLPa5B1j4nP/1c=</DigestValue>
    </Reference>
    <Reference Type="http://www.w3.org/2000/09/xmldsig#Object" URI="#idOfficeObject">
      <DigestMethod Algorithm="http://www.w3.org/2001/04/xmlenc#sha256"/>
      <DigestValue>X6/WmEUdM5NUr1UPMxJLNnuGuHarqHzHQm9hvk0HqkM=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Wh4AfZntNS5yOlUn2mw4NLXXmXw7O82p+YvCTrLdymY=</DigestValue>
    </Reference>
  </SignedInfo>
  <SignatureValue>KZNiTwp6ctPqJPD+G9L6dPe93nVaf4sxUnlPjBMFVhEp2SUEowEvW/hu2HO1Y1UKKCY1ktqoLIwZ
ur8RqbIirR9jjW8bW1wViWNxG6RNuOsVHa6O3eUNeTQ/yOx6OivoAtM/6xteR5zXwoWW7EFZxyzW
Rcfm5QHvAq3i5D0zyO55osQhXFMHV0WHRKzrOps1A/+7hNBqJbw0ZgQ8e5ntANBOownfuwMKpPcQ
PexDRneqeQIFnCVHHZVai4cWSkxCHqc6gwauvo+hwpiOPvpeYXIH0bQxwwrXXj+GBuSgTPuAi2cp
qXwdZab7/7Dq1L3NB0AoWc0T5FltAiOYqXvVpg==</SignatureValue>
  <KeyInfo>
    <X509Data>
      <X509Certificate>MIIFzTCCBLWgAwIBAgIQF3CoBS5IlbF6vLwt1GBncDANBgkqhkiG9w0BAQsFADCBtzELMAkGA1UEBhMCVVMxFjAUBgNVBAoTDUVudHJ1c3QsIEluYy4xKDAmBgNVBAsTH1NlZSB3d3cuZW50cnVzdC5uZXQvbGVnYWwtdGVybXMxOTA3BgNVBAsTMChjKSAyMDE1IEVudHJ1c3QsIEluYy4gLSBmb3IgYXV0aG9yaXplZCB1c2Ugb25seTErMCkGA1UEAxMiRW50cnVzdCBDbGFzcyAzIENsaWVudCBDQSAtIFNIQTI1NjAeFw0yMTA2MjExNzA2NDBaFw0yNDA3MDcxNzA2MzhaMIHEMQswCQYDVQQGEwJTRzESMBAGA1UEBxMJU2luZ2Fwb3JlMS4wLAYDVQQKEyVJbmxhbmQgUmV2ZW51ZSBBdXRob3JpdHkgb2YgU2luZ2Fwb3JlMSAwHgYDVQQLExdJUkFTLSBJTkZPQ09NTSBESVZJU0lPTjEuMCwGA1UEAxMlSW5sYW5kIFJldmVudWUgQXV0aG9yaXR5IG9mIFNpbmdhcG9yZTEfMB0GCSqGSIb3DQEJARYQaXJhc0BpcmFzLmdvdi5zZzCCASIwDQYJKoZIhvcNAQEBBQADggEPADCCAQoCggEBAMcO1l77lihMFSxmwXWvKxX1lloPABhlLN2q2pIr/B2IT0ZziLfSjoWJpUjyqx3hUFX4nbd9UoSekRSlkdkYQQoAEimymv+EM9i3Ujr4x5xoNLeyjmABCAH3ATCpZ/9o1HKNQxJ1CoczHyssRcXoP5R9LOMGuaCNaOZ32ONsaFLWah3YFGF72QVq8+k131zrRB937I1piytcHZGGXy9NT/ZSXhnaP65zDknoWJXSXQLa/S5g50RuBIKBSfcq5dcKJS8XFlIjBzd0O9fNVXYEJ8Xvg5hLbacQk26nzrb+BN3NeOy5BuzXSCAMzRpZ+3NNabb07Z1LA7ZG+U9/84yOXjkCAwEAAaOCAcQwggHAMAwGA1UdEwEB/wQCMAAwHQYDVR0OBBYEFMqkECLULGw9xDKaRO76EXMjWETQMB8GA1UdIwQYMBaAFAafb06iKU4PDK4Xv7aYRu+tuDtyMGcGCCsGAQUFBwEBBFswWTAjBggrBgEFBQcwAYYXaHR0cDovL29jc3AuZW50cnVzdC5uZXQwMgYIKwYBBQUHMAKGJmh0dHA6Ly9haWEuZW50cnVzdC5uZXQvY2xhc3MzLTIwNDguY2VyMDcGA1UdHwQwMC4wLKAqoCiGJmh0dHA6Ly9jcmwuZW50cnVzdC5uZXQvY2xhc3MzLXNoYTIuY3JsMA4GA1UdDwEB/wQEAwIGwDAgBgNVHSUEGTAXBglghkgBhvprKAsGCisGAQQBgjcKAwwwQwYKKoZIhvcvAQEJAQQ1MDMCAQGGLmh0dHA6Ly90aW1lc3RhbXAuZW50cnVzdC5uZXQvVFNTL1JGQzMxNjFzaGEyVFMwEwYKKoZIhvcvAQEJAgQFMAMCAQEwQgYDVR0gBDswOTA3BgpghkgBhvpsCgEGMCkwJwYIKwYBBQUHAgEWG2h0dHBzOi8vd3d3LmVudHJ1c3QubmV0L3JwYTANBgkqhkiG9w0BAQsFAAOCAQEAPDkZ54sr7s2ekq/QQmlolSIVWTHVFyU5wbXAKWFF8c/dXqiuaiATJWLNFX4P8oPzKXXXlLLz1Sof5k6aWzFntCJ8Vf1JeQmeU2ohrpC8Ydiy7p3ii6alhogmnsm01NAGtDRQ05coTJKgGRF4UOSKmKflO+QgmbYsx65SFQNjgyNuXbhdCfQfcgQUosUCFiw6JzP/kFxZWfEmzhQnGqbYE/bvECcFZUjAmStdDeqrZNc4BnCYf41nf+/jj1joN614AFNHcHvH9ulxKQlSkelQVo+IvvsaucrouaW4zecjLAKIqOUnZHP79l0pAnjSD3VAQCsnLJsbs13rg42Ug0vWN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uWCo1sbJXjbL6qC3fvmnMNhJIpC9wEtc356E/vB10RM=</DigestValue>
      </Reference>
      <Reference URI="/xl/calcChain.xml?ContentType=application/vnd.openxmlformats-officedocument.spreadsheetml.calcChain+xml">
        <DigestMethod Algorithm="http://www.w3.org/2001/04/xmlenc#sha256"/>
        <DigestValue>XuqdC2SQuUb0qyDCuXv4/QZa0plJf/0XCpLynj/WjyQ=</DigestValue>
      </Reference>
      <Reference URI="/xl/drawings/drawing1.xml?ContentType=application/vnd.openxmlformats-officedocument.drawing+xml">
        <DigestMethod Algorithm="http://www.w3.org/2001/04/xmlenc#sha256"/>
        <DigestValue>Zmvo0m5mOBYj0yu6XZNYKIL4A1WOeZhm8vCbcOENDv0=</DigestValue>
      </Reference>
      <Reference URI="/xl/drawings/drawing2.xml?ContentType=application/vnd.openxmlformats-officedocument.drawing+xml">
        <DigestMethod Algorithm="http://www.w3.org/2001/04/xmlenc#sha256"/>
        <DigestValue>PK2M+em0KABP7+tAfYIurBuB+h7LY7VlrJVeLoAx9UU=</DigestValue>
      </Reference>
      <Reference URI="/xl/drawings/drawing3.xml?ContentType=application/vnd.openxmlformats-officedocument.drawing+xml">
        <DigestMethod Algorithm="http://www.w3.org/2001/04/xmlenc#sha256"/>
        <DigestValue>3+KDWEXwi56W549XMpNK1biYNafsKzRDRRX4ZNRiPiw=</DigestValue>
      </Reference>
      <Reference URI="/xl/sharedStrings.xml?ContentType=application/vnd.openxmlformats-officedocument.spreadsheetml.sharedStrings+xml">
        <DigestMethod Algorithm="http://www.w3.org/2001/04/xmlenc#sha256"/>
        <DigestValue>wL5CbxIJguCvARIgVWKsbq5ypdQTihGedkKddTOFKxk=</DigestValue>
      </Reference>
      <Reference URI="/xl/styles.xml?ContentType=application/vnd.openxmlformats-officedocument.spreadsheetml.styles+xml">
        <DigestMethod Algorithm="http://www.w3.org/2001/04/xmlenc#sha256"/>
        <DigestValue>efgDvkRcJigCFgNzikRwCHsSbBE3p3gmMVPRRiwuRpU=</DigestValue>
      </Reference>
      <Reference URI="/xl/theme/theme1.xml?ContentType=application/vnd.openxmlformats-officedocument.theme+xml">
        <DigestMethod Algorithm="http://www.w3.org/2001/04/xmlenc#sha256"/>
        <DigestValue>8zUm7LUvw3ZUsmquu4D2grqfHAlbfY9x1O44e7BaEIQ=</DigestValue>
      </Reference>
      <Reference URI="/xl/workbook.xml?ContentType=application/vnd.openxmlformats-officedocument.spreadsheetml.sheet.main+xml">
        <DigestMethod Algorithm="http://www.w3.org/2001/04/xmlenc#sha256"/>
        <DigestValue>lYvzY7B7XbL5KBshJfuB49v/cYKoYIVae2kYy933eCw=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lHnnYDirKb6jIxGHnqbP97pjMgmbUlToG4p69Ye0Gm8=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nUVdzvshlLUgRaM7X4sHX/9tln+OftfDhfnaA+Y9Nzk=</DigestValue>
      </Reference>
      <Reference URI="/xl/worksheets/sheet1.xml?ContentType=application/vnd.openxmlformats-officedocument.spreadsheetml.worksheet+xml">
        <DigestMethod Algorithm="http://www.w3.org/2001/04/xmlenc#sha256"/>
        <DigestValue>m6UfMZ259ZR7/9FP2E8RdvSfccRR7D5WAtamelIHwQY=</DigestValue>
      </Reference>
      <Reference URI="/xl/worksheets/sheet10.xml?ContentType=application/vnd.openxmlformats-officedocument.spreadsheetml.worksheet+xml">
        <DigestMethod Algorithm="http://www.w3.org/2001/04/xmlenc#sha256"/>
        <DigestValue>R7aBMEgNPk7Bz2RQDPo6PIG1XYhpxIKprxoytEP+fpU=</DigestValue>
      </Reference>
      <Reference URI="/xl/worksheets/sheet11.xml?ContentType=application/vnd.openxmlformats-officedocument.spreadsheetml.worksheet+xml">
        <DigestMethod Algorithm="http://www.w3.org/2001/04/xmlenc#sha256"/>
        <DigestValue>2jpwtpSRxoCFWyXlNDpwXqnuACwbp0THjL9jT6H4VKk=</DigestValue>
      </Reference>
      <Reference URI="/xl/worksheets/sheet12.xml?ContentType=application/vnd.openxmlformats-officedocument.spreadsheetml.worksheet+xml">
        <DigestMethod Algorithm="http://www.w3.org/2001/04/xmlenc#sha256"/>
        <DigestValue>GDexRyO7dWpLGk3JPUKdyNosI5rOTrOHala9aQVSgs4=</DigestValue>
      </Reference>
      <Reference URI="/xl/worksheets/sheet13.xml?ContentType=application/vnd.openxmlformats-officedocument.spreadsheetml.worksheet+xml">
        <DigestMethod Algorithm="http://www.w3.org/2001/04/xmlenc#sha256"/>
        <DigestValue>xajINaB8qpFc5s/SMEfvT12TmV48ahCG2jTUPtVNZOU=</DigestValue>
      </Reference>
      <Reference URI="/xl/worksheets/sheet2.xml?ContentType=application/vnd.openxmlformats-officedocument.spreadsheetml.worksheet+xml">
        <DigestMethod Algorithm="http://www.w3.org/2001/04/xmlenc#sha256"/>
        <DigestValue>qfvNa+CD3/93QgJY4S47sY7lW2Zu6UMx5YwkKBx6JyM=</DigestValue>
      </Reference>
      <Reference URI="/xl/worksheets/sheet3.xml?ContentType=application/vnd.openxmlformats-officedocument.spreadsheetml.worksheet+xml">
        <DigestMethod Algorithm="http://www.w3.org/2001/04/xmlenc#sha256"/>
        <DigestValue>01+HtVPSy1CNrCxYcmU5gXu/5PxRbWD9p5kS8lwdMbA=</DigestValue>
      </Reference>
      <Reference URI="/xl/worksheets/sheet4.xml?ContentType=application/vnd.openxmlformats-officedocument.spreadsheetml.worksheet+xml">
        <DigestMethod Algorithm="http://www.w3.org/2001/04/xmlenc#sha256"/>
        <DigestValue>zeR6Ux7IB1cJmUUDoWwVPWft9POmX7YPE0fAgJXmHis=</DigestValue>
      </Reference>
      <Reference URI="/xl/worksheets/sheet5.xml?ContentType=application/vnd.openxmlformats-officedocument.spreadsheetml.worksheet+xml">
        <DigestMethod Algorithm="http://www.w3.org/2001/04/xmlenc#sha256"/>
        <DigestValue>5ACFG1pqChPVCD/wsIGAvYSG9EHSyu2UlYJ3T8l6bgo=</DigestValue>
      </Reference>
      <Reference URI="/xl/worksheets/sheet6.xml?ContentType=application/vnd.openxmlformats-officedocument.spreadsheetml.worksheet+xml">
        <DigestMethod Algorithm="http://www.w3.org/2001/04/xmlenc#sha256"/>
        <DigestValue>ZUEshBrtMg3RhMe7nedtj+HQSPH85VGSpmzt3TE6hZs=</DigestValue>
      </Reference>
      <Reference URI="/xl/worksheets/sheet7.xml?ContentType=application/vnd.openxmlformats-officedocument.spreadsheetml.worksheet+xml">
        <DigestMethod Algorithm="http://www.w3.org/2001/04/xmlenc#sha256"/>
        <DigestValue>ntt8ZV8StmJ8OF8EjgnVkN1197X/1Vs4Ck2TIB0GuuY=</DigestValue>
      </Reference>
      <Reference URI="/xl/worksheets/sheet8.xml?ContentType=application/vnd.openxmlformats-officedocument.spreadsheetml.worksheet+xml">
        <DigestMethod Algorithm="http://www.w3.org/2001/04/xmlenc#sha256"/>
        <DigestValue>vfK+8XA4ysVWy73xpyO6RFXJTi9CyqwhiMW+ie/ehd4=</DigestValue>
      </Reference>
      <Reference URI="/xl/worksheets/sheet9.xml?ContentType=application/vnd.openxmlformats-officedocument.spreadsheetml.worksheet+xml">
        <DigestMethod Algorithm="http://www.w3.org/2001/04/xmlenc#sha256"/>
        <DigestValue>ItltM0SLu5l+ZDx3bavB42zdIdeV9gwutPJrkCQam1A=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2024-05-09T06:14:13Z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16.0.10409/14</OfficeVersion>
          <ApplicationVersion>16.0.10409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  <SignatureInfoV2 xmlns="http://schemas.microsoft.com/office/2006/digsig">
          <Address1>55 NEWTON RD, REVENUE HOUSE</Address1>
          <Address2/>
        </SignatureInfoV2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2024-05-09T06:14:13Z</xd:SigningTime>
          <xd:SigningCertificate>
            <xd:Cert>
              <xd:CertDigest>
                <DigestMethod Algorithm="http://www.w3.org/2001/04/xmlenc#sha256"/>
                <DigestValue>auWX4nO8wk/dOiULNczZYkBlZznaX5OlRvZ+GbifoZw=</DigestValue>
              </xd:CertDigest>
              <xd:IssuerSerial>
                <X509IssuerName>CN=Entrust Class 3 Client CA - SHA256, OU="(c) 2015 Entrust, Inc. - for authorized use only", OU=See www.entrust.net/legal-terms, O="Entrust, Inc.", C=US</X509IssuerName>
                <X509SerialNumber>31157189006487251840453814840174077808</X509SerialNumber>
              </xd:IssuerSerial>
            </xd:Cert>
          </xd:SigningCertificate>
          <xd:SignaturePolicyIdentifier>
            <xd:SignaturePolicyImplied/>
          </xd:SignaturePolicyIdentifier>
          <xd:SignatureProductionPlace>
            <xd:City>SINGAPORE</xd:City>
            <xd:StateOrProvince/>
            <xd:PostalCode>307987</xd:PostalCode>
            <xd:CountryName>SINGAPORE</xd:CountryName>
          </xd:SignatureProductionPlace>
          <xd:SignerRole>
            <xd:ClaimedRoles>
              <xd:ClaimedRole>IRAS@IRAS.GOV.SG</xd:ClaimedRole>
            </xd:ClaimedRoles>
          </xd:SignerRole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FOTCCBCGgAwIBAgIMVRYVFQAAAABRzhYOMA0GCSqGSIb3DQEBCwUAMIG0MRQwEgYDVQQKEwtFbnRydXN0Lm5ldDFAMD4GA1UECxQ3d3d3LmVudHJ1c3QubmV0L0NQU18yMDQ4IGluY29ycC4gYnkgcmVmLiAobGltaXRzIGxpYWIuKTElMCMGA1UECxMcKGMpIDE5OTkgRW50cnVzdC5uZXQgTGltaXRlZDEzMDEGA1UEAxMqRW50cnVzdC5uZXQgQ2VydGlmaWNhdGlvbiBBdXRob3JpdHkgKDIwNDgpMB4XDTE2MDIyNTE4MDgxNloXDTI5MDYyNTE4MzgxNlowgbcxCzAJBgNVBAYTAlVTMRYwFAYDVQQKEw1FbnRydXN0LCBJbmMuMSgwJgYDVQQLEx9TZWUgd3d3LmVudHJ1c3QubmV0L2xlZ2FsLXRlcm1zMTkwNwYDVQQLEzAoYykgMjAxNSBFbnRydXN0LCBJbmMuIC0gZm9yIGF1dGhvcml6ZWQgdXNlIG9ubHkxKzApBgNVBAMTIkVudHJ1c3QgQ2xhc3MgMyBDbGllbnQgQ0EgLSBTSEEyNTYwggEiMA0GCSqGSIb3DQEBAQUAA4IBDwAwggEKAoIBAQDGnEvBT0qd2X3TO1eRq83pdhUtwCAvLDGGxQk9sB+RhJhDlS7UnqraVeLgYOi7B+/Lg+0uXxny0CjtOmQ/y64wYCHmZqtYTmJndk5SjNx7mEQODi2QULUh+42xza8hByWXz7oPGEcZTnHLabj6I20aBhE1wVa6n2Ih8bDxAY9ez/EiosFCDvXNMugrJ/SSbwsVXvz6aVKwjn6ky3W5RYS1kwMLcitAs25DQqETGRhkRNSmIAlFsDpkD1b95IUojrjUOCPHLuKw+5r7GjiBkzLnLR+ujjcXzvzCFD993yTsseygqo4jBIEce68pztTn1OFm6W5k6eEFsiqRmHBY2PILAgMBAAGjggFEMIIBQDAOBgNVHQ8BAf8EBAMCAQYwNAYDVR0lBC0wKwYIKwYBBQUHAwIGCCsGAQUFBwMEBgorBgEEAYI3CgMMBglghkgBhvprKAswOwYDVR0gBDQwMjAwBgRVHSAAMCgwJgYIKwYBBQUHAgEWGmh0dHA6Ly93d3cuZW50cnVzdC5uZXQvcnBhMBIGA1UdEwEB/wQIMAYBAf8CAQAwMwYIKwYBBQUHAQEEJzAlMCMGCCsGAQUFBzABhhdodHRwOi8vb2NzcC5lbnRydXN0Lm5ldDAyBgNVHR8EKzApMCegJaAjhiFodHRwOi8vY3JsLmVudHJ1c3QubmV0LzIwNDhjYS5jcmwwHQYDVR0OBBYEFAafb06iKU4PDK4Xv7aYRu+tuDtyMB8GA1UdIwQYMBaAFFXkgdERgL7YibkIozH5oSQJFrlwMA0GCSqGSIb3DQEBCwUAA4IBAQB8eBvEzfG7ciGMiBdPtSqio/2dh+DXHDyC2Z6Vkzd305spuLwA0olAKJKZgKFM804XffTDY4zCTvY3sX9gMvHUk1utlt2Kt8KPDfFLrfxL21sNyj79WG99p7vrzVlsO+8AFZU2AdTLPLVjz9/Tmqr5RRKyq4IPZg0uaAM4+m6VIOceWnYEI2A9S+XpEHWqF9vbCevuF0iLnZalaqPdTBkfYkAuD/T6AOZabkbolo2bjssLzYsHOZExFCFu37kJZTw/JaDlC7o6A0r0QaZojaXqYM0jSfppwIWH58keRNVFyBIApO0GmIpBSieh8hZlo1X6K0yukH+M53cikOr4IS/F</xd:EncapsulatedX509Certificate>
            <xd:EncapsulatedX509Certificate>MIIEKjCCAxKgAwIBAgIEOGPe+DANBgkqhkiG9w0BAQUFADCBtDEUMBIGA1UEChMLRW50cnVzdC5uZXQxQDA+BgNVBAsUN3d3dy5lbnRydXN0Lm5ldC9DUFNfMjA0OCBpbmNvcnAuIGJ5IHJlZi4gKGxpbWl0cyBsaWFiLikxJTAjBgNVBAsTHChjKSAxOTk5IEVudHJ1c3QubmV0IExpbWl0ZWQxMzAxBgNVBAMTKkVudHJ1c3QubmV0IENlcnRpZmljYXRpb24gQXV0aG9yaXR5ICgyMDQ4KTAeFw05OTEyMjQxNzUwNTFaFw0yOTA3MjQxNDE1MTJaMIG0MRQwEgYDVQQKEwtFbnRydXN0Lm5ldDFAMD4GA1UECxQ3d3d3LmVudHJ1c3QubmV0L0NQU18yMDQ4IGluY29ycC4gYnkgcmVmLiAobGltaXRzIGxpYWIuKTElMCMGA1UECxMcKGMpIDE5OTkgRW50cnVzdC5uZXQgTGltaXRlZDEzMDEGA1UEAxMqRW50cnVzdC5uZXQgQ2VydGlmaWNhdGlvbiBBdXRob3JpdHkgKDIwNDgpMIIBIjANBgkqhkiG9w0BAQEFAAOCAQ8AMIIBCgKCAQEArU1LqRKGsuqjIAcVFmQqK0vRvwtKTY7tgHalZ7d4QMBzQshowNtTK91euHaYNZOLGp18EzoOH1u3Hs/lJBQesYGpjX24zGtLA/ECDNyrpUAkAH90lKGdCCmziAv1h3edVc3kw37XamSrhRSGlVuXMlBvPci6Zgzj/L24ScF2iUkZ/cCovYmjZy/Gn7xxGWC4LeksyZB2ZnuU4q941mVTXTzWnLLPKQP5L6RQstRIzgUyVYr9smRMDuSYB3Xbf9+5CFVghTAp+XtIpGmG4zU/HoZdenoVve8AjhUiVBcAkCaTvA5JaJG/+EfTnZVCwQ5N328mz8MYIWJmQ3DW1cAH4QIDAQABo0IwQDAOBgNVHQ8BAf8EBAMCAQYwDwYDVR0TAQH/BAUwAwEB/zAdBgNVHQ4EFgQUVeSB0RGAvtiJuQijMfmhJAkWuXAwDQYJKoZIhvcNAQEFBQADggEBADubj1abMOdTmXx6eadNl9cZlZD7Bh/KM3xGY4+WZiT6QBshJ8rmcnPyT/4xmf3IDExoU8aAghOY+rat2l098c5u9hURlIIM7j+VrxGrD9cv3h8Dj1csHsm7mhpElesYT6YfzX1XEC+bBAlahLVu2B064dae0Wx5XnkcFMXj0EyTO2U87d89vqbllRrDtRnDvV5bu/8j72gZyxKTJ1wDLW8w0B62GqzeWvfRqqgnpv55gcR5mTNXuhKwqeBCbJPKVt7+bYQLCIt+jerXmCHG8+c8eS9enNFMFY3h7CI3zJpDC5fcgJCNs2ebb0gIFVbPv/ErfF6adulZkMV8gzURZVE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115F81FEBBD34E8D74DDB108552F6E" ma:contentTypeVersion="3" ma:contentTypeDescription="Create a new document." ma:contentTypeScope="" ma:versionID="1de7f0474d3924f2c6d15eaba01dee7f">
  <xsd:schema xmlns:xsd="http://www.w3.org/2001/XMLSchema" xmlns:xs="http://www.w3.org/2001/XMLSchema" xmlns:p="http://schemas.microsoft.com/office/2006/metadata/properties" xmlns:ns2="1b1de938-5bb5-4b65-8133-1128415929f2" targetNamespace="http://schemas.microsoft.com/office/2006/metadata/properties" ma:root="true" ma:fieldsID="5533d9067f55a457fb1ac60e9e423c81" ns2:_="">
    <xsd:import namespace="1b1de938-5bb5-4b65-8133-1128415929f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de938-5bb5-4b65-8133-1128415929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77D2941F-F497-40BC-AA77-B8B8AC640ECE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b1de938-5bb5-4b65-8133-1128415929f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D7896CB-A4AC-4E45-9124-35C79EBA3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de938-5bb5-4b65-8133-112841592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A04F6-F086-4DB7-9CDF-56D9EC26394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319CE53-8778-4B1E-B18B-205366F7E81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P&amp;L Statement-Appx 1A </vt:lpstr>
      <vt:lpstr>Balance Sheet-Appx 1B</vt:lpstr>
      <vt:lpstr>Revenue Records -Appx 2</vt:lpstr>
      <vt:lpstr>Purchase Records - Appx 3</vt:lpstr>
      <vt:lpstr>Tax Invoice - Appx 4A</vt:lpstr>
      <vt:lpstr>Simplified Tax Invoice - Appx4B</vt:lpstr>
      <vt:lpstr>Credit Note - Appx 5</vt:lpstr>
      <vt:lpstr>Remuneration-Appx 6</vt:lpstr>
      <vt:lpstr>Stock-Inv List Schedule-Appx 7</vt:lpstr>
      <vt:lpstr>Transport-Appx 8</vt:lpstr>
      <vt:lpstr>Travelling-Appx 9</vt:lpstr>
      <vt:lpstr>Entertainment-Appx 10</vt:lpstr>
      <vt:lpstr>Fixed Asset Schedule-Appx 11</vt:lpstr>
      <vt:lpstr>'Revenue Records -Appx 2'!Print_Area</vt:lpstr>
    </vt:vector>
  </TitlesOfParts>
  <Company>IRAS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IRAS</dc:creator>
  <cp:lastModifiedBy>IRASUser</cp:lastModifiedBy>
  <cp:lastPrinted>2013-06-20T05:55:26Z</cp:lastPrinted>
  <dcterms:created xsi:type="dcterms:W3CDTF">2008-01-09T12:01:09Z</dcterms:created>
  <dcterms:modified xsi:type="dcterms:W3CDTF">2024-05-09T06:13:50Z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2022-02-28T03:53:09Z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339c2f03-3eaf-4d83-874f-729a0e6c8640</vt:lpwstr>
  </property>
  <property fmtid="{D5CDD505-2E9C-101B-9397-08002B2CF9AE}" pid="8" name="MSIP_Label_5434c4c7-833e-41e4-b0ab-cdb227a2f6f7_ContentBits">
    <vt:lpwstr>0</vt:lpwstr>
  </property>
  <property fmtid="{D5CDD505-2E9C-101B-9397-08002B2CF9AE}" pid="9" name="ContentTypeId">
    <vt:lpwstr>0x01010042115F81FEBBD34E8D74DDB108552F6E</vt:lpwstr>
  </property>
</Properties>
</file>