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670" activeTab="0"/>
  </bookViews>
  <sheets>
    <sheet name="Instructions" sheetId="1" r:id="rId1"/>
    <sheet name="Basic Information" sheetId="2" r:id="rId2"/>
    <sheet name="Return Details" sheetId="3" r:id="rId3"/>
    <sheet name="Conclusion" sheetId="4" r:id="rId4"/>
    <sheet name="Individual F7" sheetId="5" r:id="rId5"/>
    <sheet name="Consolidating F7s (Optional)" sheetId="6" r:id="rId6"/>
  </sheets>
  <definedNames>
    <definedName name="_xlfn.IFERROR" hidden="1">#NAME?</definedName>
    <definedName name="_xlfn.SUMIFS" hidden="1">#NAME?</definedName>
    <definedName name="_xlnm.Print_Area" localSheetId="5">'Consolidating F7s (Optional)'!$B$9:$D$23</definedName>
    <definedName name="_xlnm.Print_Area" localSheetId="4">'Individual F7'!$B$9:$N$21</definedName>
  </definedNames>
  <calcPr fullCalcOnLoad="1"/>
</workbook>
</file>

<file path=xl/sharedStrings.xml><?xml version="1.0" encoding="utf-8"?>
<sst xmlns="http://schemas.openxmlformats.org/spreadsheetml/2006/main" count="493" uniqueCount="63">
  <si>
    <t>No.</t>
  </si>
  <si>
    <t>Conclusion</t>
  </si>
  <si>
    <t>Current date</t>
  </si>
  <si>
    <t>to</t>
  </si>
  <si>
    <t>Figures filed previously</t>
  </si>
  <si>
    <t>Correct figures</t>
  </si>
  <si>
    <t>From</t>
  </si>
  <si>
    <t>Total value of taxable purchases (Box 5)</t>
  </si>
  <si>
    <t>Total value of (1) + (2) + (3) (Box 4)</t>
  </si>
  <si>
    <t>CF for D</t>
  </si>
  <si>
    <t>CF for TB</t>
  </si>
  <si>
    <t>Total revised value of standard-rated supplies (Box 1)</t>
  </si>
  <si>
    <t>Total revised value of zero-rated supplies (Box 2)</t>
  </si>
  <si>
    <t>Total revised value of exempt supplies (Box 3)</t>
  </si>
  <si>
    <t>Revised output tax due (Box 6)</t>
  </si>
  <si>
    <t>Less:
Revised input tax and refunds claimed (Box 7)</t>
  </si>
  <si>
    <t>Net GST to be paid to IRAS (Box 8)</t>
  </si>
  <si>
    <t>Standard accounting period to request:</t>
  </si>
  <si>
    <t>Box</t>
  </si>
  <si>
    <t>Total value of standard-rated supplies</t>
  </si>
  <si>
    <t>Total value of zero-rated supplies</t>
  </si>
  <si>
    <t>Total value of exempt supplies</t>
  </si>
  <si>
    <t>Total value of (1) + (2) + (3)</t>
  </si>
  <si>
    <t>Total value of taxable purchases</t>
  </si>
  <si>
    <t>Output tax due</t>
  </si>
  <si>
    <t>Input tax and refunds claimed</t>
  </si>
  <si>
    <t>Net GST to be paid to/ claim from IRAS</t>
  </si>
  <si>
    <t xml:space="preserve">Remarks </t>
  </si>
  <si>
    <t>Accounting Period</t>
  </si>
  <si>
    <t>Net GST to be paid to/ (claim) from IRAS</t>
  </si>
  <si>
    <t>Net GST to be paid to/ (claim from) IRAS</t>
  </si>
  <si>
    <t>No. of GST returns with error:</t>
  </si>
  <si>
    <t>GST-registered businesses &gt; Filling your taxes &gt; Correcting Errors Made in GST Return (Filing GST F7)</t>
  </si>
  <si>
    <t xml:space="preserve">For more information on correcting errors made in GST return, you may refer to the link below: </t>
  </si>
  <si>
    <t>Business Name:</t>
  </si>
  <si>
    <t>UEN/ GST-Registration no.:</t>
  </si>
  <si>
    <t>Basic Information</t>
  </si>
  <si>
    <t>GST F7 Calculator</t>
  </si>
  <si>
    <t>Return Details</t>
  </si>
  <si>
    <t>Go To</t>
  </si>
  <si>
    <t>Individual F7</t>
  </si>
  <si>
    <t>Start of Standard Accounting Period (dd/mmm/yyyy)</t>
  </si>
  <si>
    <t>End of Standard Accounting Period (dd/mmm/yyyy)</t>
  </si>
  <si>
    <r>
      <t xml:space="preserve">Is the total non-GST amounts in error for every accounting period </t>
    </r>
    <r>
      <rPr>
        <b/>
        <u val="single"/>
        <sz val="11"/>
        <color indexed="8"/>
        <rFont val="Arial"/>
        <family val="2"/>
      </rPr>
      <t>not more than 5%</t>
    </r>
    <r>
      <rPr>
        <sz val="11"/>
        <color indexed="8"/>
        <rFont val="Arial"/>
        <family val="2"/>
      </rPr>
      <t xml:space="preserve"> of the total value of suppli</t>
    </r>
    <r>
      <rPr>
        <sz val="11"/>
        <rFont val="Arial"/>
        <family val="2"/>
      </rPr>
      <t>es (total value of purchases, if no supply was made)</t>
    </r>
    <r>
      <rPr>
        <sz val="11"/>
        <color indexed="10"/>
        <rFont val="Arial"/>
        <family val="2"/>
      </rPr>
      <t xml:space="preserve"> </t>
    </r>
    <r>
      <rPr>
        <sz val="11"/>
        <rFont val="Arial"/>
        <family val="2"/>
      </rPr>
      <t>declar</t>
    </r>
    <r>
      <rPr>
        <sz val="11"/>
        <color indexed="8"/>
        <rFont val="Arial"/>
        <family val="2"/>
      </rPr>
      <t xml:space="preserve">ed in the submitted GST return? </t>
    </r>
  </si>
  <si>
    <t>It may take you 15-30 minutes to complete this calculator.</t>
  </si>
  <si>
    <r>
      <t>To begin using the calculator, please click on the "ST</t>
    </r>
    <r>
      <rPr>
        <sz val="11"/>
        <rFont val="Arial"/>
        <family val="2"/>
      </rPr>
      <t>ART" button below.</t>
    </r>
    <r>
      <rPr>
        <sz val="11"/>
        <color indexed="8"/>
        <rFont val="Arial"/>
        <family val="2"/>
      </rPr>
      <t xml:space="preserve"> </t>
    </r>
  </si>
  <si>
    <t>You do not need to submit this document to us, but please keep this as part of your business records. It may be subjected to an audit review.</t>
  </si>
  <si>
    <t>S/N</t>
  </si>
  <si>
    <t>Condition to be met</t>
  </si>
  <si>
    <t>Based on the information provided, is the condition met?</t>
  </si>
  <si>
    <r>
      <t>*Instruction*: 
If you have not just downloaded this calculator from the website, please ensure you are using the latest version by clicking the button in green</t>
    </r>
    <r>
      <rPr>
        <i/>
        <sz val="10"/>
        <color indexed="17"/>
        <rFont val="Arial"/>
        <family val="2"/>
      </rPr>
      <t>.</t>
    </r>
  </si>
  <si>
    <t>Do I meet the administrative concession to adjust for the errors made in the next GST F5 return?</t>
  </si>
  <si>
    <t>Consolidating GST F7s</t>
  </si>
  <si>
    <t>https://mytax.iras.gov.sg/ESVWeb/default.aspx</t>
  </si>
  <si>
    <t>If you are required to file a GST F7 after using this calculator, please request for a GST F7 via the link to myTax Portal below.</t>
  </si>
  <si>
    <t>If you have made errors in your past GST returns, you may use the calculator to determine:
(a) whether you meet the administrative concession to adjust for the errors made in your next GST F5 return; and
(b) how to consolidate the errors for more than one accounting period and report them in the last GST F7 of the calendar year;</t>
  </si>
  <si>
    <t>Number of periods of GST F5 returns with errors</t>
  </si>
  <si>
    <t>This calculator is only applicable for errors made in boxes 1 to 7 of your past GST F5 returns. If you have made errors in any other boxes of your GST F5 return or made any error in your GST F8 return, please file a GST F7 for the affected period.</t>
  </si>
  <si>
    <r>
      <rPr>
        <b/>
        <u val="single"/>
        <sz val="11"/>
        <rFont val="Arial"/>
        <family val="2"/>
      </rPr>
      <t>Reporting errors on a consolidated basis</t>
    </r>
    <r>
      <rPr>
        <sz val="11"/>
        <rFont val="Arial"/>
        <family val="2"/>
      </rPr>
      <t xml:space="preserve">
1) To consolidate your errors for more than one accounting period, you should report the values in boxes 1 to 7 as shown below in the last GST F7  of each calendar year.
2) If you have made errors in boxes 9 to 21, you cannot file a consolidated GST F7. Please click on "Learn how to file an individual GST F7" to see the values in Boxes 1 to 7 that you need to file.
3) For GST F7(s) where the net GST amount in error is positive, there will be a penalty of 5% of the GST undercharged if the GST F7(s) is filed beyond the 1-year grace period under IRAS' Voluntary Disclosure Programme. Click on the green button on the right to learn more.
4) The number of consolidated GST F7(s) you are required to file is/are:</t>
    </r>
  </si>
  <si>
    <r>
      <rPr>
        <b/>
        <u val="single"/>
        <sz val="11"/>
        <rFont val="Arial"/>
        <family val="2"/>
      </rPr>
      <t>Reporting errors made in each accounting period individually</t>
    </r>
    <r>
      <rPr>
        <sz val="11"/>
        <rFont val="Arial"/>
        <family val="2"/>
      </rPr>
      <t xml:space="preserve">
1) To correct the errors made in each accounting period individually, you should report the values in boxes 1 to 7 as shown below in the following accounting periods.
2) If you have made errors in boxes 9 to 21, you should report the corresponding correct values in the GST F7. If there are no errors, please report the same values in boxes 9 to 21 as per your last GST return.
3) For GST F7 where the net GST amount in error is positive, there will be a penalty of 5% of the GST undercharged if the GST F7 is filed beyond the 1-year grace period under IRAS' Voluntary Disclosure Programme. Click on the green button on the right to learn more.
4) The number of individual GST F7 you are required to file is/are:</t>
    </r>
  </si>
  <si>
    <t>Standard accounting period to request for GST F7(s):</t>
  </si>
  <si>
    <r>
      <rPr>
        <b/>
        <u val="single"/>
        <sz val="11"/>
        <rFont val="Arial"/>
        <family val="2"/>
      </rPr>
      <t>Instructions:</t>
    </r>
    <r>
      <rPr>
        <sz val="11"/>
        <rFont val="Arial"/>
        <family val="2"/>
      </rPr>
      <t xml:space="preserve">
1) Enter the number of periods of GST F5 return in which you have made errors in the box below.
2) Enter accounting periods of the GST returns with errors in the yellow box(es) below. Where there are two or more GST returns with errors, enter the accounting periods in ascending order i.e. enter the earliest accounting period in the first row.
</t>
    </r>
  </si>
  <si>
    <r>
      <t xml:space="preserve">
</t>
    </r>
    <r>
      <rPr>
        <b/>
        <u val="single"/>
        <sz val="11"/>
        <rFont val="Arial"/>
        <family val="2"/>
      </rPr>
      <t>Instructions:</t>
    </r>
    <r>
      <rPr>
        <sz val="11"/>
        <rFont val="Arial"/>
        <family val="2"/>
      </rPr>
      <t xml:space="preserve"> 
1) For each accounting period, please enter in the yellow boxes the figures that you filed previously in your GST F5 return(s) and the correct figures.
2) After entering the figures in the yellow boxes, click on the "Next" button to determine whether you meet the administrative concession to adjust for the errors made in your next GST F5 return.</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</si>
</sst>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 mmm\ yyyy"/>
    <numFmt numFmtId="173" formatCode="mmm\ yyyy"/>
    <numFmt numFmtId="174" formatCode="mmm/yyyy"/>
    <numFmt numFmtId="175" formatCode="&quot;$&quot;#,##0.00"/>
    <numFmt numFmtId="176" formatCode="[$-4809]dddd\,\ d\ mmmm\ yyyy"/>
    <numFmt numFmtId="177" formatCode="[$-409]h:mm:ss\ am/pm"/>
    <numFmt numFmtId="178" formatCode="[$-14809]d\ mmm\ yyyy;@"/>
  </numFmts>
  <fonts count="77">
    <font>
      <sz val="11"/>
      <color theme="1"/>
      <name val="Calibri"/>
      <family val="2"/>
    </font>
    <font>
      <sz val="11"/>
      <color indexed="8"/>
      <name val="Calibri"/>
      <family val="2"/>
    </font>
    <font>
      <sz val="11"/>
      <color indexed="8"/>
      <name val="Arial"/>
      <family val="2"/>
    </font>
    <font>
      <sz val="11"/>
      <name val="Arial"/>
      <family val="2"/>
    </font>
    <font>
      <b/>
      <u val="single"/>
      <sz val="11"/>
      <color indexed="8"/>
      <name val="Arial"/>
      <family val="2"/>
    </font>
    <font>
      <sz val="14"/>
      <name val="Arial"/>
      <family val="2"/>
    </font>
    <font>
      <b/>
      <sz val="11"/>
      <name val="Arial"/>
      <family val="2"/>
    </font>
    <font>
      <b/>
      <u val="single"/>
      <sz val="11"/>
      <name val="Arial"/>
      <family val="2"/>
    </font>
    <font>
      <sz val="11"/>
      <color indexed="10"/>
      <name val="Arial"/>
      <family val="2"/>
    </font>
    <font>
      <b/>
      <sz val="20"/>
      <name val="Arial"/>
      <family val="2"/>
    </font>
    <font>
      <b/>
      <sz val="28"/>
      <name val="Arial"/>
      <family val="2"/>
    </font>
    <font>
      <b/>
      <sz val="18"/>
      <name val="Arial"/>
      <family val="2"/>
    </font>
    <font>
      <sz val="10"/>
      <name val="Arial"/>
      <family val="2"/>
    </font>
    <font>
      <i/>
      <sz val="10"/>
      <name val="Arial"/>
      <family val="2"/>
    </font>
    <font>
      <i/>
      <sz val="10"/>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0"/>
      <color indexed="62"/>
      <name val="Calibri"/>
      <family val="2"/>
    </font>
    <font>
      <sz val="11"/>
      <color indexed="9"/>
      <name val="Arial"/>
      <family val="2"/>
    </font>
    <font>
      <b/>
      <u val="single"/>
      <sz val="13"/>
      <color indexed="8"/>
      <name val="Arial"/>
      <family val="2"/>
    </font>
    <font>
      <b/>
      <sz val="11"/>
      <color indexed="9"/>
      <name val="Arial"/>
      <family val="2"/>
    </font>
    <font>
      <sz val="15"/>
      <color indexed="8"/>
      <name val="Arial"/>
      <family val="2"/>
    </font>
    <font>
      <sz val="13"/>
      <color indexed="8"/>
      <name val="Arial"/>
      <family val="2"/>
    </font>
    <font>
      <sz val="11"/>
      <color indexed="17"/>
      <name val="Arial"/>
      <family val="2"/>
    </font>
    <font>
      <b/>
      <sz val="11"/>
      <color indexed="8"/>
      <name val="Arial"/>
      <family val="2"/>
    </font>
    <font>
      <u val="single"/>
      <sz val="11"/>
      <color indexed="12"/>
      <name val="Arial"/>
      <family val="2"/>
    </font>
    <font>
      <b/>
      <sz val="28"/>
      <color indexed="62"/>
      <name val="Calibri"/>
      <family val="2"/>
    </font>
    <font>
      <b/>
      <sz val="20"/>
      <color indexed="8"/>
      <name val="Arial"/>
      <family val="2"/>
    </font>
    <font>
      <b/>
      <sz val="10"/>
      <color indexed="9"/>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1"/>
      <name val="Arial"/>
      <family val="2"/>
    </font>
    <font>
      <b/>
      <sz val="40"/>
      <color theme="4" tint="-0.24990999698638916"/>
      <name val="Calibri"/>
      <family val="2"/>
    </font>
    <font>
      <sz val="11"/>
      <color theme="0"/>
      <name val="Arial"/>
      <family val="2"/>
    </font>
    <font>
      <b/>
      <u val="single"/>
      <sz val="13"/>
      <color theme="1"/>
      <name val="Arial"/>
      <family val="2"/>
    </font>
    <font>
      <b/>
      <sz val="11"/>
      <color theme="0"/>
      <name val="Arial"/>
      <family val="2"/>
    </font>
    <font>
      <sz val="15"/>
      <color theme="1"/>
      <name val="Arial"/>
      <family val="2"/>
    </font>
    <font>
      <sz val="13"/>
      <color theme="1"/>
      <name val="Arial"/>
      <family val="2"/>
    </font>
    <font>
      <sz val="11"/>
      <color rgb="FF00B050"/>
      <name val="Arial"/>
      <family val="2"/>
    </font>
    <font>
      <b/>
      <sz val="11"/>
      <color theme="1"/>
      <name val="Arial"/>
      <family val="2"/>
    </font>
    <font>
      <u val="single"/>
      <sz val="11"/>
      <color theme="10"/>
      <name val="Arial"/>
      <family val="2"/>
    </font>
    <font>
      <b/>
      <sz val="28"/>
      <color theme="4" tint="-0.24990999698638916"/>
      <name val="Calibri"/>
      <family val="2"/>
    </font>
    <font>
      <b/>
      <sz val="20"/>
      <color theme="1"/>
      <name val="Arial"/>
      <family val="2"/>
    </font>
    <font>
      <b/>
      <sz val="10"/>
      <color theme="0"/>
      <name val="Arial"/>
      <family val="2"/>
    </font>
    <font>
      <sz val="10"/>
      <color theme="1"/>
      <name val="Arial"/>
      <family val="2"/>
    </font>
  </fonts>
  <fills count="40">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14993000030517578"/>
        <bgColor indexed="64"/>
      </patternFill>
    </fill>
    <fill>
      <patternFill patternType="solid">
        <fgColor indexed="10"/>
        <bgColor indexed="64"/>
      </patternFill>
    </fill>
    <fill>
      <patternFill patternType="solid">
        <fgColor theme="3" tint="0.7999200224876404"/>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32" fillId="0" borderId="0" applyNumberFormat="0" applyFill="0" applyBorder="0" applyAlignment="0" applyProtection="0"/>
  </cellStyleXfs>
  <cellXfs count="221">
    <xf numFmtId="0" fontId="0" fillId="0" borderId="0" xfId="0" applyFont="1" applyAlignment="1">
      <alignment/>
    </xf>
    <xf numFmtId="0" fontId="2" fillId="0" borderId="10" xfId="0" applyFont="1" applyBorder="1" applyAlignment="1">
      <alignment horizontal="center" wrapText="1"/>
    </xf>
    <xf numFmtId="0" fontId="63" fillId="0" borderId="0" xfId="0" applyFont="1" applyAlignment="1">
      <alignment/>
    </xf>
    <xf numFmtId="0" fontId="0" fillId="0" borderId="0" xfId="0" applyFont="1" applyBorder="1" applyAlignment="1">
      <alignment/>
    </xf>
    <xf numFmtId="0" fontId="64" fillId="0" borderId="0" xfId="0" applyFont="1" applyBorder="1" applyAlignment="1">
      <alignment/>
    </xf>
    <xf numFmtId="0" fontId="63" fillId="0" borderId="0" xfId="0" applyFont="1" applyBorder="1" applyAlignment="1">
      <alignment/>
    </xf>
    <xf numFmtId="0" fontId="63" fillId="0" borderId="0" xfId="0" applyFont="1" applyBorder="1" applyAlignment="1">
      <alignment wrapText="1"/>
    </xf>
    <xf numFmtId="0" fontId="63" fillId="0" borderId="11" xfId="0" applyFont="1" applyBorder="1" applyAlignment="1">
      <alignment/>
    </xf>
    <xf numFmtId="0" fontId="63" fillId="0" borderId="12" xfId="0" applyFont="1" applyBorder="1" applyAlignment="1">
      <alignment/>
    </xf>
    <xf numFmtId="0" fontId="0" fillId="0" borderId="13" xfId="0" applyFont="1" applyBorder="1" applyAlignment="1">
      <alignment/>
    </xf>
    <xf numFmtId="0" fontId="63" fillId="0" borderId="14" xfId="0" applyFont="1" applyBorder="1" applyAlignment="1">
      <alignment/>
    </xf>
    <xf numFmtId="0" fontId="0" fillId="0" borderId="15" xfId="0" applyFont="1" applyBorder="1" applyAlignment="1">
      <alignment/>
    </xf>
    <xf numFmtId="0" fontId="63" fillId="0" borderId="16" xfId="0" applyFont="1" applyBorder="1" applyAlignment="1">
      <alignment/>
    </xf>
    <xf numFmtId="0" fontId="63" fillId="0" borderId="17" xfId="0" applyFont="1" applyBorder="1" applyAlignment="1">
      <alignment/>
    </xf>
    <xf numFmtId="0" fontId="0" fillId="0" borderId="18" xfId="0" applyFont="1" applyBorder="1" applyAlignment="1">
      <alignment/>
    </xf>
    <xf numFmtId="0" fontId="63" fillId="0" borderId="10" xfId="0" applyFont="1" applyBorder="1" applyAlignment="1">
      <alignment horizontal="center"/>
    </xf>
    <xf numFmtId="0" fontId="65" fillId="0" borderId="0" xfId="0" applyFont="1" applyAlignment="1">
      <alignment/>
    </xf>
    <xf numFmtId="0" fontId="3" fillId="0" borderId="0" xfId="0" applyFont="1" applyAlignment="1">
      <alignment/>
    </xf>
    <xf numFmtId="1" fontId="65" fillId="33" borderId="0" xfId="0" applyNumberFormat="1" applyFont="1" applyFill="1" applyAlignment="1">
      <alignment/>
    </xf>
    <xf numFmtId="0" fontId="65" fillId="0" borderId="0" xfId="0" applyFont="1" applyAlignment="1">
      <alignment wrapText="1"/>
    </xf>
    <xf numFmtId="172" fontId="63" fillId="0" borderId="10" xfId="0" applyNumberFormat="1" applyFont="1" applyBorder="1" applyAlignment="1">
      <alignment/>
    </xf>
    <xf numFmtId="0" fontId="65" fillId="0" borderId="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xf>
    <xf numFmtId="0" fontId="3" fillId="0" borderId="0" xfId="0" applyFont="1" applyFill="1" applyBorder="1" applyAlignment="1">
      <alignment/>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10" xfId="0" applyFont="1" applyBorder="1" applyAlignment="1">
      <alignment horizontal="left"/>
    </xf>
    <xf numFmtId="0" fontId="3" fillId="0" borderId="10" xfId="0" applyFont="1" applyBorder="1" applyAlignment="1">
      <alignment/>
    </xf>
    <xf numFmtId="173" fontId="3" fillId="0" borderId="0" xfId="0" applyNumberFormat="1"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Alignment="1">
      <alignment horizontal="center" vertical="center"/>
    </xf>
    <xf numFmtId="1" fontId="3" fillId="0" borderId="0" xfId="0" applyNumberFormat="1" applyFont="1" applyFill="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3" fillId="0" borderId="0" xfId="0" applyNumberFormat="1" applyFont="1" applyAlignment="1">
      <alignment horizontal="right"/>
    </xf>
    <xf numFmtId="0" fontId="3" fillId="34" borderId="10" xfId="0" applyNumberFormat="1" applyFont="1" applyFill="1" applyBorder="1" applyAlignment="1">
      <alignment horizontal="center" vertical="center"/>
    </xf>
    <xf numFmtId="1" fontId="65" fillId="0" borderId="0" xfId="0" applyNumberFormat="1" applyFont="1" applyAlignment="1">
      <alignment/>
    </xf>
    <xf numFmtId="0" fontId="65" fillId="0" borderId="0" xfId="0" applyFont="1" applyAlignment="1">
      <alignment horizontal="center"/>
    </xf>
    <xf numFmtId="0" fontId="65" fillId="0" borderId="0" xfId="0" applyNumberFormat="1" applyFont="1" applyAlignment="1">
      <alignment/>
    </xf>
    <xf numFmtId="3" fontId="3" fillId="33" borderId="19" xfId="0" applyNumberFormat="1" applyFont="1" applyFill="1" applyBorder="1" applyAlignment="1">
      <alignment horizontal="center"/>
    </xf>
    <xf numFmtId="4" fontId="3" fillId="33" borderId="20" xfId="0" applyNumberFormat="1" applyFont="1" applyFill="1" applyBorder="1" applyAlignment="1">
      <alignment horizontal="center"/>
    </xf>
    <xf numFmtId="0" fontId="65" fillId="0" borderId="0" xfId="0" applyNumberFormat="1" applyFont="1" applyAlignment="1">
      <alignment horizontal="right"/>
    </xf>
    <xf numFmtId="4" fontId="3" fillId="33" borderId="19" xfId="0" applyNumberFormat="1" applyFont="1" applyFill="1" applyBorder="1" applyAlignment="1" applyProtection="1">
      <alignment horizontal="center"/>
      <protection locked="0"/>
    </xf>
    <xf numFmtId="3" fontId="3" fillId="33" borderId="19" xfId="0" applyNumberFormat="1" applyFont="1" applyFill="1" applyBorder="1" applyAlignment="1" applyProtection="1">
      <alignment horizontal="center"/>
      <protection locked="0"/>
    </xf>
    <xf numFmtId="0" fontId="63" fillId="0" borderId="10" xfId="0" applyFont="1" applyBorder="1" applyAlignment="1">
      <alignment horizontal="center" vertical="center"/>
    </xf>
    <xf numFmtId="0" fontId="3" fillId="0" borderId="10" xfId="0" applyFont="1" applyBorder="1" applyAlignment="1">
      <alignment horizontal="left" wrapText="1"/>
    </xf>
    <xf numFmtId="174" fontId="63" fillId="0" borderId="0" xfId="0" applyNumberFormat="1" applyFont="1" applyAlignment="1">
      <alignment/>
    </xf>
    <xf numFmtId="3" fontId="63" fillId="0" borderId="0" xfId="0" applyNumberFormat="1" applyFont="1" applyAlignment="1">
      <alignment/>
    </xf>
    <xf numFmtId="0" fontId="63" fillId="0" borderId="0" xfId="0" applyFont="1" applyFill="1" applyAlignment="1">
      <alignment/>
    </xf>
    <xf numFmtId="0" fontId="63" fillId="0" borderId="0" xfId="0" applyNumberFormat="1" applyFont="1" applyAlignment="1">
      <alignment/>
    </xf>
    <xf numFmtId="2" fontId="63" fillId="0" borderId="0" xfId="0" applyNumberFormat="1" applyFont="1" applyAlignment="1">
      <alignment/>
    </xf>
    <xf numFmtId="0" fontId="65" fillId="0" borderId="21" xfId="0" applyFont="1" applyBorder="1" applyAlignment="1">
      <alignment horizontal="center"/>
    </xf>
    <xf numFmtId="0" fontId="65" fillId="0" borderId="21" xfId="0" applyNumberFormat="1" applyFont="1" applyBorder="1" applyAlignment="1">
      <alignment horizontal="center"/>
    </xf>
    <xf numFmtId="0" fontId="63" fillId="0" borderId="0" xfId="0" applyFont="1" applyAlignment="1">
      <alignment horizontal="center"/>
    </xf>
    <xf numFmtId="0" fontId="63" fillId="0" borderId="0" xfId="0" applyFont="1" applyAlignment="1">
      <alignment horizontal="right"/>
    </xf>
    <xf numFmtId="0" fontId="3" fillId="0" borderId="0" xfId="0" applyFont="1" applyFill="1" applyBorder="1" applyAlignment="1">
      <alignment horizontal="center"/>
    </xf>
    <xf numFmtId="3" fontId="3" fillId="33" borderId="0" xfId="0" applyNumberFormat="1" applyFont="1" applyFill="1" applyBorder="1" applyAlignment="1" applyProtection="1">
      <alignment horizontal="center"/>
      <protection locked="0"/>
    </xf>
    <xf numFmtId="4" fontId="3" fillId="33" borderId="0" xfId="0" applyNumberFormat="1" applyFont="1" applyFill="1" applyBorder="1" applyAlignment="1" applyProtection="1">
      <alignment horizontal="center"/>
      <protection locked="0"/>
    </xf>
    <xf numFmtId="3" fontId="3" fillId="33" borderId="0" xfId="0" applyNumberFormat="1"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3" fillId="33" borderId="10" xfId="0" applyNumberFormat="1" applyFont="1" applyFill="1" applyBorder="1" applyAlignment="1">
      <alignment horizontal="center"/>
    </xf>
    <xf numFmtId="4" fontId="3" fillId="33" borderId="10" xfId="0" applyNumberFormat="1" applyFont="1" applyFill="1" applyBorder="1" applyAlignment="1" applyProtection="1">
      <alignment horizontal="center"/>
      <protection locked="0"/>
    </xf>
    <xf numFmtId="3" fontId="3" fillId="35" borderId="0" xfId="0" applyNumberFormat="1" applyFont="1" applyFill="1" applyBorder="1" applyAlignment="1" applyProtection="1">
      <alignment horizontal="center"/>
      <protection locked="0"/>
    </xf>
    <xf numFmtId="4" fontId="3" fillId="35" borderId="0"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protection locked="0"/>
    </xf>
    <xf numFmtId="3" fontId="3" fillId="35" borderId="0" xfId="0" applyNumberFormat="1" applyFont="1" applyFill="1" applyBorder="1" applyAlignment="1">
      <alignment horizontal="center"/>
    </xf>
    <xf numFmtId="0" fontId="66" fillId="0" borderId="0" xfId="0" applyFont="1" applyBorder="1" applyAlignment="1">
      <alignment horizontal="center"/>
    </xf>
    <xf numFmtId="0" fontId="3" fillId="0" borderId="0" xfId="0" applyFont="1" applyAlignment="1">
      <alignment horizontal="right"/>
    </xf>
    <xf numFmtId="0" fontId="56" fillId="0" borderId="0" xfId="53" applyFont="1" applyAlignment="1">
      <alignment/>
    </xf>
    <xf numFmtId="3" fontId="63" fillId="34" borderId="10" xfId="0" applyNumberFormat="1" applyFont="1" applyFill="1" applyBorder="1" applyAlignment="1">
      <alignment horizontal="center"/>
    </xf>
    <xf numFmtId="0" fontId="63" fillId="33" borderId="0" xfId="0" applyFont="1" applyFill="1" applyAlignment="1">
      <alignment/>
    </xf>
    <xf numFmtId="3" fontId="63" fillId="34" borderId="10" xfId="0" applyNumberFormat="1" applyFont="1" applyFill="1" applyBorder="1" applyAlignment="1">
      <alignment/>
    </xf>
    <xf numFmtId="0" fontId="5" fillId="0" borderId="0" xfId="0" applyFont="1" applyAlignment="1">
      <alignment horizontal="left" wrapText="1"/>
    </xf>
    <xf numFmtId="1" fontId="5" fillId="0" borderId="0" xfId="0" applyNumberFormat="1" applyFont="1" applyAlignment="1">
      <alignment horizontal="left" wrapText="1"/>
    </xf>
    <xf numFmtId="1" fontId="65" fillId="33" borderId="0" xfId="0" applyNumberFormat="1" applyFont="1" applyFill="1" applyBorder="1" applyAlignment="1">
      <alignment/>
    </xf>
    <xf numFmtId="0" fontId="65" fillId="33" borderId="0" xfId="0" applyFont="1" applyFill="1" applyBorder="1" applyAlignment="1">
      <alignment/>
    </xf>
    <xf numFmtId="0" fontId="65" fillId="33" borderId="0" xfId="0" applyFont="1" applyFill="1" applyBorder="1" applyAlignment="1">
      <alignment horizontal="center"/>
    </xf>
    <xf numFmtId="1" fontId="65" fillId="0" borderId="0" xfId="0" applyNumberFormat="1" applyFont="1" applyBorder="1" applyAlignment="1">
      <alignment/>
    </xf>
    <xf numFmtId="0" fontId="65" fillId="0" borderId="0" xfId="0" applyFont="1" applyBorder="1" applyAlignment="1">
      <alignment/>
    </xf>
    <xf numFmtId="0" fontId="65" fillId="0" borderId="0" xfId="0" applyFont="1" applyBorder="1" applyAlignment="1">
      <alignment horizontal="center"/>
    </xf>
    <xf numFmtId="4" fontId="65" fillId="0" borderId="0" xfId="0" applyNumberFormat="1" applyFont="1" applyAlignment="1">
      <alignment/>
    </xf>
    <xf numFmtId="0" fontId="67" fillId="0" borderId="0" xfId="0" applyFont="1" applyAlignment="1">
      <alignment/>
    </xf>
    <xf numFmtId="0" fontId="0" fillId="0" borderId="0" xfId="0" applyFont="1" applyBorder="1" applyAlignment="1">
      <alignment vertical="top"/>
    </xf>
    <xf numFmtId="1" fontId="63" fillId="0" borderId="0" xfId="0" applyNumberFormat="1" applyFont="1" applyFill="1" applyBorder="1" applyAlignment="1" applyProtection="1">
      <alignment/>
      <protection/>
    </xf>
    <xf numFmtId="39" fontId="3" fillId="35" borderId="0" xfId="0" applyNumberFormat="1" applyFont="1" applyFill="1" applyBorder="1" applyAlignment="1">
      <alignment horizontal="center"/>
    </xf>
    <xf numFmtId="39" fontId="3" fillId="33" borderId="10" xfId="0" applyNumberFormat="1" applyFont="1" applyFill="1" applyBorder="1" applyAlignment="1">
      <alignment horizontal="center"/>
    </xf>
    <xf numFmtId="39" fontId="3" fillId="33" borderId="20" xfId="0" applyNumberFormat="1" applyFont="1" applyFill="1" applyBorder="1" applyAlignment="1">
      <alignment horizontal="center"/>
    </xf>
    <xf numFmtId="39" fontId="3" fillId="33" borderId="22" xfId="0" applyNumberFormat="1" applyFont="1" applyFill="1" applyBorder="1" applyAlignment="1">
      <alignment horizontal="center"/>
    </xf>
    <xf numFmtId="39" fontId="3" fillId="33" borderId="0" xfId="0" applyNumberFormat="1" applyFont="1" applyFill="1" applyBorder="1" applyAlignment="1">
      <alignment horizontal="center"/>
    </xf>
    <xf numFmtId="39" fontId="63" fillId="34" borderId="10" xfId="0" applyNumberFormat="1" applyFont="1" applyFill="1" applyBorder="1" applyAlignment="1">
      <alignment horizontal="center"/>
    </xf>
    <xf numFmtId="0" fontId="3" fillId="0" borderId="23" xfId="0" applyFont="1" applyBorder="1" applyAlignment="1">
      <alignment/>
    </xf>
    <xf numFmtId="0" fontId="3" fillId="0" borderId="23" xfId="0" applyFont="1" applyBorder="1" applyAlignment="1">
      <alignment horizontal="left" wrapText="1"/>
    </xf>
    <xf numFmtId="0" fontId="63" fillId="0" borderId="10" xfId="0" applyFont="1" applyBorder="1" applyAlignment="1">
      <alignment horizontal="center"/>
    </xf>
    <xf numFmtId="0" fontId="63" fillId="0" borderId="10" xfId="0" applyFont="1" applyBorder="1" applyAlignment="1">
      <alignment horizontal="center"/>
    </xf>
    <xf numFmtId="0" fontId="63" fillId="0" borderId="10" xfId="0" applyFont="1" applyBorder="1" applyAlignment="1">
      <alignment horizontal="center"/>
    </xf>
    <xf numFmtId="39" fontId="63" fillId="34" borderId="10" xfId="0" applyNumberFormat="1" applyFont="1" applyFill="1" applyBorder="1" applyAlignment="1">
      <alignment/>
    </xf>
    <xf numFmtId="0" fontId="63" fillId="34" borderId="10" xfId="0" applyFont="1" applyFill="1" applyBorder="1" applyAlignment="1">
      <alignment/>
    </xf>
    <xf numFmtId="0" fontId="3" fillId="34" borderId="10" xfId="0" applyFont="1" applyFill="1" applyBorder="1" applyAlignment="1">
      <alignment horizontal="center"/>
    </xf>
    <xf numFmtId="0" fontId="63" fillId="34" borderId="23" xfId="0" applyFont="1" applyFill="1" applyBorder="1" applyAlignment="1">
      <alignment/>
    </xf>
    <xf numFmtId="0" fontId="3" fillId="0" borderId="24" xfId="0" applyFont="1" applyBorder="1" applyAlignment="1">
      <alignment horizontal="center"/>
    </xf>
    <xf numFmtId="0" fontId="3" fillId="34" borderId="25" xfId="0" applyFont="1" applyFill="1" applyBorder="1" applyAlignment="1">
      <alignment horizontal="center"/>
    </xf>
    <xf numFmtId="0" fontId="3" fillId="34" borderId="23" xfId="0" applyFont="1" applyFill="1" applyBorder="1" applyAlignment="1">
      <alignment horizontal="center"/>
    </xf>
    <xf numFmtId="0" fontId="65" fillId="0" borderId="21" xfId="0" applyNumberFormat="1" applyFont="1" applyFill="1" applyBorder="1" applyAlignment="1">
      <alignment horizontal="center"/>
    </xf>
    <xf numFmtId="0" fontId="8" fillId="0" borderId="0" xfId="0" applyFont="1" applyAlignment="1">
      <alignment/>
    </xf>
    <xf numFmtId="0" fontId="3" fillId="34" borderId="10" xfId="0" applyNumberFormat="1" applyFont="1" applyFill="1" applyBorder="1" applyAlignment="1">
      <alignment horizontal="center" vertical="center"/>
    </xf>
    <xf numFmtId="0" fontId="68" fillId="0" borderId="0" xfId="0" applyFont="1" applyBorder="1" applyAlignment="1">
      <alignment horizontal="center" wrapText="1"/>
    </xf>
    <xf numFmtId="0" fontId="0" fillId="0" borderId="0" xfId="0" applyFont="1" applyBorder="1" applyAlignment="1">
      <alignment horizontal="center"/>
    </xf>
    <xf numFmtId="0" fontId="67" fillId="34" borderId="0" xfId="0" applyFont="1" applyFill="1" applyBorder="1" applyAlignment="1">
      <alignment/>
    </xf>
    <xf numFmtId="0" fontId="69" fillId="0" borderId="0" xfId="0" applyFont="1" applyAlignment="1">
      <alignment vertical="top" wrapText="1"/>
    </xf>
    <xf numFmtId="0" fontId="65" fillId="0" borderId="0" xfId="0" applyFont="1" applyAlignment="1">
      <alignment horizontal="center" wrapText="1"/>
    </xf>
    <xf numFmtId="0" fontId="63" fillId="36"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3" fillId="34" borderId="10" xfId="0" applyFont="1" applyFill="1" applyBorder="1" applyAlignment="1">
      <alignment/>
    </xf>
    <xf numFmtId="0" fontId="3" fillId="0" borderId="10" xfId="0" applyFont="1" applyFill="1" applyBorder="1" applyAlignment="1">
      <alignment/>
    </xf>
    <xf numFmtId="0" fontId="63" fillId="0" borderId="10" xfId="0" applyFont="1" applyBorder="1" applyAlignment="1">
      <alignment/>
    </xf>
    <xf numFmtId="0" fontId="63" fillId="0" borderId="10" xfId="0" applyFont="1" applyFill="1" applyBorder="1" applyAlignment="1">
      <alignment/>
    </xf>
    <xf numFmtId="172" fontId="3" fillId="34" borderId="26" xfId="0" applyNumberFormat="1" applyFont="1" applyFill="1" applyBorder="1" applyAlignment="1">
      <alignment horizontal="center" vertical="center"/>
    </xf>
    <xf numFmtId="172" fontId="3" fillId="34" borderId="23" xfId="0" applyNumberFormat="1" applyFont="1" applyFill="1" applyBorder="1" applyAlignment="1">
      <alignment horizontal="center" vertical="center"/>
    </xf>
    <xf numFmtId="172" fontId="3" fillId="34" borderId="25" xfId="0" applyNumberFormat="1" applyFont="1" applyFill="1" applyBorder="1" applyAlignment="1">
      <alignment horizontal="center" vertical="center"/>
    </xf>
    <xf numFmtId="172" fontId="63" fillId="34" borderId="10" xfId="0" applyNumberFormat="1" applyFont="1" applyFill="1" applyBorder="1" applyAlignment="1">
      <alignment horizontal="center"/>
    </xf>
    <xf numFmtId="172" fontId="3" fillId="34" borderId="10" xfId="0" applyNumberFormat="1" applyFont="1" applyFill="1" applyBorder="1" applyAlignment="1">
      <alignment/>
    </xf>
    <xf numFmtId="172" fontId="63" fillId="34" borderId="10" xfId="0" applyNumberFormat="1" applyFont="1" applyFill="1" applyBorder="1" applyAlignment="1">
      <alignment/>
    </xf>
    <xf numFmtId="172" fontId="3" fillId="34" borderId="27" xfId="0" applyNumberFormat="1" applyFont="1" applyFill="1" applyBorder="1" applyAlignment="1">
      <alignment horizontal="center" vertical="center"/>
    </xf>
    <xf numFmtId="172" fontId="3" fillId="34" borderId="26" xfId="0" applyNumberFormat="1" applyFont="1" applyFill="1" applyBorder="1" applyAlignment="1">
      <alignment horizontal="right" vertical="center"/>
    </xf>
    <xf numFmtId="172" fontId="3" fillId="34" borderId="28" xfId="0" applyNumberFormat="1" applyFont="1" applyFill="1" applyBorder="1" applyAlignment="1">
      <alignment horizontal="center" vertical="center"/>
    </xf>
    <xf numFmtId="172" fontId="3" fillId="34" borderId="29" xfId="0" applyNumberFormat="1" applyFont="1" applyFill="1" applyBorder="1" applyAlignment="1">
      <alignment horizontal="right" vertical="center"/>
    </xf>
    <xf numFmtId="0" fontId="3" fillId="0" borderId="0" xfId="0" applyFont="1" applyAlignment="1">
      <alignment horizontal="left" wrapText="1"/>
    </xf>
    <xf numFmtId="1" fontId="63" fillId="7" borderId="10" xfId="0" applyNumberFormat="1" applyFont="1" applyFill="1" applyBorder="1" applyAlignment="1" applyProtection="1">
      <alignment/>
      <protection locked="0"/>
    </xf>
    <xf numFmtId="1" fontId="11" fillId="0" borderId="3" xfId="49" applyNumberFormat="1" applyFont="1" applyAlignment="1">
      <alignment horizontal="center" wrapText="1"/>
    </xf>
    <xf numFmtId="0" fontId="11" fillId="0" borderId="3" xfId="48" applyFont="1" applyFill="1" applyBorder="1" applyAlignment="1">
      <alignment horizontal="center"/>
    </xf>
    <xf numFmtId="3" fontId="63" fillId="37" borderId="10" xfId="0" applyNumberFormat="1" applyFont="1" applyFill="1" applyBorder="1" applyAlignment="1">
      <alignment horizontal="center"/>
    </xf>
    <xf numFmtId="4" fontId="63" fillId="37" borderId="10" xfId="0" applyNumberFormat="1" applyFont="1" applyFill="1" applyBorder="1" applyAlignment="1">
      <alignment horizontal="center"/>
    </xf>
    <xf numFmtId="3" fontId="63" fillId="37" borderId="10" xfId="0" applyNumberFormat="1" applyFont="1" applyFill="1" applyBorder="1" applyAlignment="1">
      <alignment/>
    </xf>
    <xf numFmtId="39" fontId="63" fillId="37" borderId="10" xfId="0" applyNumberFormat="1" applyFont="1" applyFill="1" applyBorder="1" applyAlignment="1">
      <alignment/>
    </xf>
    <xf numFmtId="172" fontId="63" fillId="0" borderId="0" xfId="0" applyNumberFormat="1" applyFont="1" applyAlignment="1" applyProtection="1">
      <alignment/>
      <protection locked="0"/>
    </xf>
    <xf numFmtId="0" fontId="70" fillId="0" borderId="0" xfId="0" applyFont="1" applyBorder="1" applyAlignment="1">
      <alignment/>
    </xf>
    <xf numFmtId="0" fontId="63" fillId="0" borderId="0" xfId="0" applyFont="1" applyBorder="1" applyAlignment="1">
      <alignment horizontal="left" vertical="top"/>
    </xf>
    <xf numFmtId="0" fontId="71" fillId="0" borderId="0" xfId="0" applyFont="1" applyBorder="1" applyAlignment="1">
      <alignment horizontal="left" vertical="top"/>
    </xf>
    <xf numFmtId="0" fontId="3" fillId="0" borderId="0" xfId="0" applyFont="1" applyBorder="1" applyAlignment="1">
      <alignment horizontal="left" vertical="top"/>
    </xf>
    <xf numFmtId="0" fontId="6" fillId="34" borderId="0" xfId="0" applyFont="1" applyFill="1" applyBorder="1" applyAlignment="1">
      <alignment/>
    </xf>
    <xf numFmtId="0" fontId="3" fillId="0" borderId="0" xfId="0" applyFont="1" applyAlignment="1">
      <alignment horizontal="left" vertical="center" wrapText="1"/>
    </xf>
    <xf numFmtId="0" fontId="63" fillId="38" borderId="10" xfId="0" applyFont="1" applyFill="1" applyBorder="1" applyAlignment="1">
      <alignment/>
    </xf>
    <xf numFmtId="0" fontId="3" fillId="0" borderId="0" xfId="0" applyFont="1" applyBorder="1" applyAlignment="1">
      <alignment horizontal="left" vertical="top" wrapText="1"/>
    </xf>
    <xf numFmtId="49" fontId="63" fillId="38" borderId="10" xfId="0" applyNumberFormat="1" applyFont="1" applyFill="1" applyBorder="1" applyAlignment="1" applyProtection="1">
      <alignment/>
      <protection locked="0"/>
    </xf>
    <xf numFmtId="0" fontId="63" fillId="0" borderId="0" xfId="0" applyNumberFormat="1" applyFont="1" applyBorder="1" applyAlignment="1">
      <alignment horizontal="left" vertical="top" wrapText="1"/>
    </xf>
    <xf numFmtId="0" fontId="72" fillId="0" borderId="0" xfId="53" applyFont="1" applyBorder="1" applyAlignment="1">
      <alignment horizontal="left" vertical="top" wrapText="1"/>
    </xf>
    <xf numFmtId="0" fontId="6" fillId="0" borderId="0" xfId="0" applyFont="1" applyBorder="1" applyAlignment="1">
      <alignment horizontal="left" vertical="top"/>
    </xf>
    <xf numFmtId="0" fontId="70" fillId="0" borderId="0" xfId="0" applyFont="1" applyBorder="1" applyAlignment="1">
      <alignment horizontal="left" vertical="top"/>
    </xf>
    <xf numFmtId="0" fontId="63" fillId="0" borderId="0" xfId="0" applyFont="1" applyBorder="1" applyAlignment="1">
      <alignment horizontal="left" vertical="top" wrapText="1"/>
    </xf>
    <xf numFmtId="172" fontId="63" fillId="0" borderId="0" xfId="0" applyNumberFormat="1" applyFont="1" applyAlignment="1" applyProtection="1">
      <alignment/>
      <protection locked="0"/>
    </xf>
    <xf numFmtId="0" fontId="6" fillId="0" borderId="0" xfId="0" applyFont="1" applyBorder="1" applyAlignment="1">
      <alignment horizontal="left" vertical="top" wrapText="1"/>
    </xf>
    <xf numFmtId="0" fontId="72" fillId="0" borderId="0" xfId="53" applyFont="1" applyBorder="1" applyAlignment="1" applyProtection="1">
      <alignment vertical="center" wrapText="1"/>
      <protection locked="0"/>
    </xf>
    <xf numFmtId="0" fontId="63" fillId="36" borderId="10" xfId="0" applyFont="1" applyFill="1" applyBorder="1" applyAlignment="1">
      <alignment horizontal="center" vertical="center" wrapText="1"/>
    </xf>
    <xf numFmtId="0" fontId="63" fillId="39" borderId="19" xfId="0" applyFont="1" applyFill="1" applyBorder="1" applyAlignment="1">
      <alignment vertical="center"/>
    </xf>
    <xf numFmtId="0" fontId="63" fillId="38" borderId="0" xfId="0" applyFont="1" applyFill="1" applyBorder="1" applyAlignment="1">
      <alignment vertical="center"/>
    </xf>
    <xf numFmtId="0" fontId="71" fillId="39" borderId="10" xfId="0" applyFont="1" applyFill="1" applyBorder="1" applyAlignment="1">
      <alignment horizontal="center" vertical="center" wrapText="1"/>
    </xf>
    <xf numFmtId="0" fontId="13" fillId="38" borderId="0" xfId="0" applyFont="1" applyFill="1" applyBorder="1" applyAlignment="1">
      <alignment horizontal="left" wrapText="1"/>
    </xf>
    <xf numFmtId="0" fontId="12" fillId="38" borderId="0" xfId="0" applyFont="1" applyFill="1" applyBorder="1" applyAlignment="1">
      <alignment horizontal="left" wrapText="1"/>
    </xf>
    <xf numFmtId="0" fontId="10" fillId="6" borderId="17" xfId="0" applyFont="1" applyFill="1" applyBorder="1" applyAlignment="1">
      <alignment horizontal="center" vertical="center"/>
    </xf>
    <xf numFmtId="0" fontId="73" fillId="6" borderId="17" xfId="0" applyFont="1" applyFill="1" applyBorder="1" applyAlignment="1">
      <alignment horizontal="center" vertical="center"/>
    </xf>
    <xf numFmtId="0" fontId="74" fillId="6" borderId="0" xfId="0" applyFont="1" applyFill="1" applyAlignment="1">
      <alignment horizontal="center"/>
    </xf>
    <xf numFmtId="0" fontId="63" fillId="34" borderId="10" xfId="0" applyFont="1" applyFill="1" applyBorder="1" applyAlignment="1">
      <alignment horizontal="left"/>
    </xf>
    <xf numFmtId="0" fontId="63" fillId="38" borderId="10" xfId="0" applyFont="1" applyFill="1" applyBorder="1" applyAlignment="1">
      <alignment horizontal="left"/>
    </xf>
    <xf numFmtId="0" fontId="3" fillId="0" borderId="29" xfId="0" applyFont="1" applyBorder="1" applyAlignment="1">
      <alignment horizontal="left" vertical="center" wrapText="1"/>
    </xf>
    <xf numFmtId="0" fontId="9" fillId="6" borderId="0" xfId="0" applyFont="1" applyFill="1" applyAlignment="1">
      <alignment horizontal="center" vertical="center"/>
    </xf>
    <xf numFmtId="0" fontId="3" fillId="34" borderId="30"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3" fontId="3" fillId="33" borderId="10" xfId="0" applyNumberFormat="1" applyFont="1" applyFill="1" applyBorder="1" applyAlignment="1" applyProtection="1">
      <alignment horizontal="center"/>
      <protection locked="0"/>
    </xf>
    <xf numFmtId="4" fontId="3" fillId="33" borderId="10" xfId="0" applyNumberFormat="1" applyFont="1" applyFill="1" applyBorder="1" applyAlignment="1" applyProtection="1">
      <alignment horizontal="center"/>
      <protection locked="0"/>
    </xf>
    <xf numFmtId="39" fontId="3" fillId="33" borderId="10" xfId="0" applyNumberFormat="1" applyFont="1" applyFill="1" applyBorder="1" applyAlignment="1">
      <alignment horizontal="center"/>
    </xf>
    <xf numFmtId="3" fontId="3" fillId="33" borderId="10" xfId="0" applyNumberFormat="1" applyFont="1" applyFill="1" applyBorder="1" applyAlignment="1">
      <alignment horizontal="center"/>
    </xf>
    <xf numFmtId="0" fontId="3" fillId="34" borderId="25" xfId="0" applyFont="1" applyFill="1" applyBorder="1" applyAlignment="1">
      <alignment horizontal="center"/>
    </xf>
    <xf numFmtId="0" fontId="3" fillId="34" borderId="23" xfId="0" applyFont="1" applyFill="1" applyBorder="1" applyAlignment="1">
      <alignment horizontal="center"/>
    </xf>
    <xf numFmtId="39" fontId="3" fillId="33" borderId="21" xfId="0" applyNumberFormat="1" applyFont="1" applyFill="1" applyBorder="1" applyAlignment="1">
      <alignment horizontal="center"/>
    </xf>
    <xf numFmtId="39" fontId="3" fillId="33" borderId="22" xfId="0" applyNumberFormat="1" applyFont="1" applyFill="1" applyBorder="1" applyAlignment="1">
      <alignment horizontal="center"/>
    </xf>
    <xf numFmtId="39" fontId="3" fillId="33" borderId="0" xfId="0" applyNumberFormat="1" applyFont="1" applyFill="1" applyBorder="1" applyAlignment="1">
      <alignment horizontal="center"/>
    </xf>
    <xf numFmtId="3" fontId="3" fillId="0" borderId="31"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protection locked="0"/>
    </xf>
    <xf numFmtId="3" fontId="3" fillId="35" borderId="0" xfId="0" applyNumberFormat="1" applyFont="1" applyFill="1" applyBorder="1" applyAlignment="1">
      <alignment horizontal="center"/>
    </xf>
    <xf numFmtId="3" fontId="3" fillId="35" borderId="31" xfId="0" applyNumberFormat="1" applyFont="1" applyFill="1" applyBorder="1" applyAlignment="1">
      <alignment horizontal="center"/>
    </xf>
    <xf numFmtId="39" fontId="3" fillId="35" borderId="0" xfId="0" applyNumberFormat="1" applyFont="1" applyFill="1" applyBorder="1" applyAlignment="1">
      <alignment horizontal="center"/>
    </xf>
    <xf numFmtId="3" fontId="3" fillId="35" borderId="31" xfId="0" applyNumberFormat="1" applyFont="1" applyFill="1" applyBorder="1" applyAlignment="1" applyProtection="1">
      <alignment horizontal="center"/>
      <protection locked="0"/>
    </xf>
    <xf numFmtId="3" fontId="3" fillId="35" borderId="0" xfId="0" applyNumberFormat="1" applyFont="1" applyFill="1" applyBorder="1" applyAlignment="1" applyProtection="1">
      <alignment horizontal="center"/>
      <protection locked="0"/>
    </xf>
    <xf numFmtId="4" fontId="3" fillId="35" borderId="31" xfId="0" applyNumberFormat="1" applyFont="1" applyFill="1" applyBorder="1" applyAlignment="1" applyProtection="1">
      <alignment horizontal="center"/>
      <protection locked="0"/>
    </xf>
    <xf numFmtId="4" fontId="3" fillId="35" borderId="0" xfId="0" applyNumberFormat="1" applyFont="1" applyFill="1" applyBorder="1" applyAlignment="1" applyProtection="1">
      <alignment horizontal="center"/>
      <protection locked="0"/>
    </xf>
    <xf numFmtId="39" fontId="3" fillId="35" borderId="31" xfId="0" applyNumberFormat="1" applyFont="1" applyFill="1" applyBorder="1" applyAlignment="1">
      <alignment horizontal="center"/>
    </xf>
    <xf numFmtId="4" fontId="3" fillId="33" borderId="31" xfId="0" applyNumberFormat="1" applyFont="1" applyFill="1" applyBorder="1" applyAlignment="1" applyProtection="1">
      <alignment horizontal="center"/>
      <protection locked="0"/>
    </xf>
    <xf numFmtId="4" fontId="3" fillId="33" borderId="0" xfId="0" applyNumberFormat="1" applyFont="1" applyFill="1" applyBorder="1" applyAlignment="1" applyProtection="1">
      <alignment horizontal="center"/>
      <protection locked="0"/>
    </xf>
    <xf numFmtId="3" fontId="3" fillId="33" borderId="31" xfId="0" applyNumberFormat="1" applyFont="1" applyFill="1" applyBorder="1" applyAlignment="1" applyProtection="1">
      <alignment horizontal="center"/>
      <protection locked="0"/>
    </xf>
    <xf numFmtId="3" fontId="3" fillId="33" borderId="0" xfId="0" applyNumberFormat="1" applyFont="1" applyFill="1" applyBorder="1" applyAlignment="1" applyProtection="1">
      <alignment horizontal="center"/>
      <protection locked="0"/>
    </xf>
    <xf numFmtId="3" fontId="3" fillId="33" borderId="31" xfId="0" applyNumberFormat="1" applyFont="1" applyFill="1" applyBorder="1" applyAlignment="1">
      <alignment horizontal="center"/>
    </xf>
    <xf numFmtId="3" fontId="3" fillId="33" borderId="0" xfId="0" applyNumberFormat="1" applyFont="1" applyFill="1" applyBorder="1" applyAlignment="1">
      <alignment horizontal="center"/>
    </xf>
    <xf numFmtId="4" fontId="3" fillId="33" borderId="21" xfId="0" applyNumberFormat="1" applyFont="1" applyFill="1" applyBorder="1" applyAlignment="1">
      <alignment horizontal="center"/>
    </xf>
    <xf numFmtId="4" fontId="3" fillId="33" borderId="22" xfId="0" applyNumberFormat="1" applyFont="1" applyFill="1" applyBorder="1" applyAlignment="1">
      <alignment horizontal="center"/>
    </xf>
    <xf numFmtId="0" fontId="3" fillId="0" borderId="0" xfId="0" applyFont="1" applyFill="1" applyBorder="1" applyAlignment="1">
      <alignment horizontal="center"/>
    </xf>
    <xf numFmtId="0" fontId="3" fillId="38" borderId="10" xfId="0" applyFont="1" applyFill="1" applyBorder="1" applyAlignment="1">
      <alignment horizontal="left"/>
    </xf>
    <xf numFmtId="0" fontId="3" fillId="0" borderId="0" xfId="0" applyFont="1" applyAlignment="1">
      <alignment horizontal="left" vertical="center" wrapText="1"/>
    </xf>
    <xf numFmtId="0" fontId="6" fillId="0" borderId="22" xfId="0" applyFont="1" applyBorder="1" applyAlignment="1">
      <alignment horizontal="center" vertical="center" wrapText="1"/>
    </xf>
    <xf numFmtId="0" fontId="3" fillId="0" borderId="0" xfId="0" applyFont="1" applyAlignment="1">
      <alignment horizontal="center"/>
    </xf>
    <xf numFmtId="0" fontId="71" fillId="0" borderId="0" xfId="0" applyFont="1" applyBorder="1" applyAlignment="1">
      <alignment horizontal="center"/>
    </xf>
    <xf numFmtId="0" fontId="63" fillId="0" borderId="30" xfId="0" applyFont="1" applyBorder="1" applyAlignment="1">
      <alignment horizontal="center" vertical="center"/>
    </xf>
    <xf numFmtId="0" fontId="63" fillId="0" borderId="24" xfId="0" applyFont="1" applyBorder="1" applyAlignment="1">
      <alignment horizontal="center" vertical="center"/>
    </xf>
    <xf numFmtId="0" fontId="63" fillId="34" borderId="0" xfId="0" applyFont="1" applyFill="1" applyBorder="1" applyAlignment="1">
      <alignment horizontal="center" vertical="center" wrapText="1"/>
    </xf>
    <xf numFmtId="0" fontId="63" fillId="34" borderId="19" xfId="0" applyFont="1" applyFill="1" applyBorder="1" applyAlignment="1">
      <alignment horizontal="center" vertical="center" wrapText="1"/>
    </xf>
    <xf numFmtId="0" fontId="63" fillId="0" borderId="30" xfId="0" applyFont="1" applyBorder="1" applyAlignment="1">
      <alignment horizontal="center" vertical="center" wrapText="1"/>
    </xf>
    <xf numFmtId="0" fontId="63" fillId="0" borderId="24" xfId="0" applyFont="1" applyBorder="1" applyAlignment="1">
      <alignment horizontal="center" vertical="center" wrapText="1"/>
    </xf>
    <xf numFmtId="2" fontId="63" fillId="36" borderId="30" xfId="0" applyNumberFormat="1" applyFont="1" applyFill="1" applyBorder="1" applyAlignment="1">
      <alignment horizontal="center" vertical="center"/>
    </xf>
    <xf numFmtId="2" fontId="63" fillId="36" borderId="24"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0" borderId="0" xfId="0" applyFont="1" applyBorder="1" applyAlignment="1">
      <alignment horizontal="left" vertical="top" wrapText="1"/>
    </xf>
    <xf numFmtId="0" fontId="75" fillId="20" borderId="0" xfId="33" applyFont="1" applyAlignment="1">
      <alignment horizontal="center"/>
    </xf>
    <xf numFmtId="0" fontId="76" fillId="34" borderId="28" xfId="0" applyNumberFormat="1" applyFont="1" applyFill="1" applyBorder="1" applyAlignment="1">
      <alignment horizontal="center" vertical="center"/>
    </xf>
    <xf numFmtId="0" fontId="76" fillId="34" borderId="19" xfId="0" applyNumberFormat="1" applyFont="1" applyFill="1" applyBorder="1" applyAlignment="1">
      <alignment horizontal="center" vertical="center"/>
    </xf>
    <xf numFmtId="0" fontId="76" fillId="34" borderId="20" xfId="0" applyNumberFormat="1" applyFont="1" applyFill="1" applyBorder="1" applyAlignment="1">
      <alignment horizontal="center" vertical="center"/>
    </xf>
    <xf numFmtId="0" fontId="3" fillId="0" borderId="0" xfId="0" applyFont="1" applyBorder="1" applyAlignment="1">
      <alignment horizontal="left" vertical="center" wrapText="1"/>
    </xf>
    <xf numFmtId="0" fontId="67" fillId="20" borderId="0" xfId="33" applyFont="1" applyAlignment="1">
      <alignment horizontal="center"/>
    </xf>
    <xf numFmtId="0" fontId="63" fillId="0" borderId="25" xfId="0" applyFont="1" applyBorder="1" applyAlignment="1">
      <alignment horizontal="center"/>
    </xf>
    <xf numFmtId="0" fontId="63"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00">
    <dxf>
      <font>
        <color theme="0" tint="-0.14990000426769257"/>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solid">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border>
    </dxf>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none">
          <bgColor indexed="65"/>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border>
    </dxf>
    <dxf>
      <font>
        <color theme="0" tint="-0.14990000426769257"/>
      </font>
      <fill>
        <patternFill>
          <bgColor theme="0" tint="-0.14990000426769257"/>
        </patternFill>
      </fill>
    </dxf>
    <dxf>
      <font>
        <color theme="0" tint="-0.14990000426769257"/>
      </font>
      <fill>
        <patternFill>
          <bgColor theme="0" tint="-0.14990000426769257"/>
        </patternFill>
      </fill>
    </dxf>
    <dxf>
      <font>
        <color theme="0" tint="-0.14990000426769257"/>
      </font>
      <fill>
        <patternFill patternType="solid">
          <fgColor indexed="65"/>
          <bgColor theme="0" tint="-0.14990000426769257"/>
        </patternFill>
      </fill>
    </dxf>
    <dxf>
      <font>
        <color theme="0" tint="-0.14990000426769257"/>
      </font>
      <fill>
        <patternFill>
          <bgColor theme="0" tint="-0.14990000426769257"/>
        </patternFill>
      </fill>
    </dxf>
    <dxf>
      <font>
        <color theme="0" tint="-0.14990000426769257"/>
      </font>
      <fill>
        <patternFill>
          <bgColor theme="0" tint="-0.14990000426769257"/>
        </patternFill>
      </fill>
    </dxf>
    <dxf>
      <fill>
        <patternFill>
          <bgColor theme="0" tint="-0.14990000426769257"/>
        </patternFill>
      </fill>
    </dxf>
    <dxf>
      <font>
        <color theme="0"/>
      </font>
      <fill>
        <patternFill>
          <bgColor theme="0"/>
        </patternFill>
      </fill>
      <border>
        <left/>
        <right/>
        <top/>
        <bottom/>
      </border>
    </dxf>
    <dxf>
      <font>
        <color theme="0" tint="-0.14990000426769257"/>
      </font>
      <fill>
        <patternFill>
          <bgColor theme="0" tint="-0.14990000426769257"/>
        </patternFill>
      </fill>
    </dxf>
    <dxf>
      <font>
        <color theme="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0" tint="-0.14990000426769257"/>
      </font>
      <fill>
        <patternFill>
          <bgColor theme="0" tint="-0.14990000426769257"/>
        </patternFill>
      </fill>
    </dxf>
    <dxf>
      <font>
        <color theme="1"/>
      </font>
      <fill>
        <patternFill>
          <bgColor indexed="43"/>
        </patternFill>
      </fill>
      <border>
        <left style="thin">
          <color indexed="8"/>
        </left>
        <right style="thin">
          <color indexed="8"/>
        </right>
        <top style="thin">
          <color indexed="8"/>
        </top>
        <bottom style="thin">
          <color indexed="8"/>
        </bottom>
      </border>
    </dxf>
    <dxf>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0" tint="-0.14990000426769257"/>
      </font>
      <fill>
        <patternFill>
          <bgColor theme="0" tint="-0.14990000426769257"/>
        </patternFill>
      </fill>
    </dxf>
    <dxf>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0" tint="-0.14990000426769257"/>
      </font>
      <fill>
        <patternFill>
          <bgColor theme="0" tint="-0.14990000426769257"/>
        </patternFill>
      </fill>
    </dxf>
    <dxf>
      <fill>
        <patternFill>
          <bgColor indexed="43"/>
        </patternFill>
      </fill>
      <border>
        <left style="thin">
          <color indexed="8"/>
        </left>
        <right style="thin">
          <color indexed="8"/>
        </right>
        <top style="thin">
          <color indexed="8"/>
        </top>
        <bottom style="thin">
          <color indexed="8"/>
        </bottom>
      </border>
    </dxf>
    <dxf>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0" tint="-0.14990000426769257"/>
      </font>
      <fill>
        <patternFill>
          <bgColor theme="0" tint="-0.14990000426769257"/>
        </patternFill>
      </fill>
      <border>
        <left/>
        <right/>
        <top/>
        <bottom/>
      </border>
    </dxf>
    <dxf>
      <font>
        <color auto="1"/>
      </font>
      <fill>
        <patternFill>
          <bgColor indexed="43"/>
        </patternFill>
      </fill>
      <border>
        <left style="thin">
          <color indexed="8"/>
        </left>
        <right style="thin">
          <color indexed="8"/>
        </right>
        <top style="thin">
          <color indexed="8"/>
        </top>
        <bottom style="thin">
          <color indexed="8"/>
        </bottom>
      </border>
    </dxf>
    <dxf>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tint="-0.14990000426769257"/>
      </font>
    </dxf>
    <dxf>
      <fill>
        <patternFill>
          <bgColor theme="0" tint="-0.14990000426769257"/>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1"/>
      </font>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1"/>
      </font>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ill>
        <patternFill>
          <bgColor theme="0" tint="-0.14990000426769257"/>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border>
        <left/>
        <right/>
        <top/>
        <bottom/>
      </border>
    </dxf>
    <dxf>
      <fill>
        <patternFill>
          <bgColor indexed="43"/>
        </patternFill>
      </fill>
      <border>
        <left style="thin">
          <color indexed="8"/>
        </left>
        <right style="thin">
          <color indexed="8"/>
        </right>
        <top style="thin">
          <color indexed="8"/>
        </top>
        <bottom style="thin">
          <color indexed="8"/>
        </bottom>
      </border>
    </dxf>
    <dxf>
      <font>
        <color auto="1"/>
      </font>
      <fill>
        <patternFill>
          <bgColor indexed="43"/>
        </patternFill>
      </fill>
      <border>
        <left style="thin">
          <color indexed="8"/>
        </left>
        <right style="thin">
          <color indexed="8"/>
        </right>
        <top style="thin">
          <color indexed="8"/>
        </top>
        <bottom style="thin">
          <color indexed="8"/>
        </bottom>
      </border>
    </dxf>
    <dxf>
      <font>
        <color auto="1"/>
      </font>
      <fill>
        <patternFill>
          <bgColor theme="0" tint="-0.14990000426769257"/>
        </patternFill>
      </fill>
      <border>
        <left style="thin">
          <color indexed="8"/>
        </left>
        <right style="thin">
          <color indexed="8"/>
        </right>
        <top style="thin">
          <color indexed="8"/>
        </top>
        <bottom style="thin">
          <color indexed="8"/>
        </bottom>
      </border>
    </dxf>
    <dxf>
      <font>
        <color theme="1"/>
      </font>
      <fill>
        <patternFill>
          <bgColor theme="0" tint="-0.14990000426769257"/>
        </patternFill>
      </fill>
      <border>
        <left style="thin">
          <color indexed="8"/>
        </left>
        <right style="thin">
          <color indexed="8"/>
        </right>
        <top style="thin">
          <color indexed="8"/>
        </top>
        <bottom style="thin">
          <color indexed="8"/>
        </bottom>
      </border>
    </dxf>
    <dxf>
      <font>
        <color theme="1"/>
      </font>
      <fill>
        <patternFill>
          <bgColor indexed="43"/>
        </patternFill>
      </fill>
      <border>
        <left style="thin">
          <color indexed="8"/>
        </left>
        <right style="thin">
          <color indexed="8"/>
        </right>
        <top style="thin">
          <color indexed="8"/>
        </top>
        <bottom style="thin">
          <color indexed="8"/>
        </bottom>
      </border>
    </dxf>
    <dxf>
      <font>
        <color theme="1"/>
      </font>
      <fill>
        <patternFill>
          <bgColor theme="0" tint="-0.14990000426769257"/>
        </patternFill>
      </fill>
      <border>
        <left style="thin">
          <color indexed="8"/>
        </left>
        <right style="thin">
          <color indexed="8"/>
        </right>
        <top style="thin">
          <color indexed="8"/>
        </top>
        <bottom style="thin">
          <color indexed="8"/>
        </bottom>
      </border>
    </dxf>
    <dxf>
      <font>
        <color theme="1"/>
      </font>
      <fill>
        <patternFill>
          <bgColor indexed="43"/>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dxf>
    <dxf>
      <font>
        <color theme="0"/>
      </font>
      <fill>
        <patternFill>
          <bgColor theme="0"/>
        </patternFill>
      </fill>
      <border>
        <left/>
        <right/>
        <top/>
        <bottom/>
      </border>
    </dxf>
    <dxf>
      <font>
        <color theme="1"/>
      </font>
      <fill>
        <patternFill>
          <bgColor theme="0" tint="-0.14990000426769257"/>
        </patternFill>
      </fill>
      <border>
        <left style="thin">
          <color indexed="8"/>
        </left>
        <right style="thin">
          <color indexed="8"/>
        </right>
        <top style="thin">
          <color indexed="8"/>
        </top>
        <bottom style="thin">
          <color indexed="8"/>
        </bottom>
      </border>
    </dxf>
    <dxf>
      <font>
        <color theme="1"/>
      </font>
      <fill>
        <patternFill>
          <bgColor indexed="43"/>
        </patternFill>
      </fill>
      <border>
        <left style="thin">
          <color indexed="8"/>
        </left>
        <right style="thin">
          <color indexed="8"/>
        </right>
        <top style="thin">
          <color indexed="8"/>
        </top>
        <bottom style="thin">
          <color indexed="8"/>
        </bottom>
      </border>
    </dxf>
    <dxf>
      <font>
        <color theme="0"/>
      </font>
      <fill>
        <patternFill>
          <bgColor theme="0"/>
        </patternFill>
      </fill>
      <border>
        <left/>
        <right/>
        <top/>
        <bottom/>
      </border>
    </dxf>
    <dxf>
      <font>
        <color theme="1"/>
      </font>
      <fill>
        <patternFill>
          <bgColor theme="0" tint="-0.14990000426769257"/>
        </patternFill>
      </fill>
      <border>
        <left style="thin">
          <color indexed="8"/>
        </left>
        <right style="thin">
          <color indexed="8"/>
        </right>
        <top style="thin">
          <color indexed="8"/>
        </top>
        <bottom style="thin">
          <color indexed="8"/>
        </bottom>
      </border>
    </dxf>
    <dxf>
      <font>
        <color theme="0" tint="-0.14990000426769257"/>
      </font>
      <fill>
        <patternFill>
          <bgColor theme="0" tint="-0.14990000426769257"/>
        </patternFill>
      </fill>
    </dxf>
    <dxf>
      <font>
        <color theme="1"/>
      </font>
      <fill>
        <patternFill>
          <bgColor indexed="43"/>
        </patternFill>
      </fill>
      <border>
        <left style="thin">
          <color indexed="8"/>
        </left>
        <right style="thin">
          <color indexed="8"/>
        </right>
        <top style="thin">
          <color indexed="8"/>
        </top>
        <bottom style="thin">
          <color indexed="8"/>
        </bottom>
      </border>
    </dxf>
    <dxf>
      <font>
        <color theme="1"/>
      </font>
      <fill>
        <patternFill>
          <bgColor indexed="43"/>
        </patternFill>
      </fill>
      <border>
        <left style="thin">
          <color indexed="8"/>
        </left>
        <right style="thin">
          <color indexed="8"/>
        </right>
        <top style="thin">
          <color indexed="8"/>
        </top>
        <bottom style="thin">
          <color indexed="8"/>
        </bottom>
      </border>
    </dxf>
    <dxf>
      <font>
        <color theme="1"/>
      </font>
      <fill>
        <patternFill patternType="solid">
          <bgColor indexed="43"/>
        </patternFill>
      </fill>
      <border>
        <left style="thin">
          <color indexed="8"/>
        </left>
        <right style="thin">
          <color indexed="8"/>
        </right>
        <top style="thin">
          <color indexed="8"/>
        </top>
        <bottom style="thin">
          <color indexed="8"/>
        </bottom>
      </border>
    </dxf>
    <dxf>
      <font>
        <color theme="1"/>
      </font>
      <fill>
        <patternFill>
          <bgColor indexed="43"/>
        </patternFill>
      </fill>
      <border>
        <left style="thin">
          <color indexed="8"/>
        </left>
        <right style="thin">
          <color indexed="8"/>
        </right>
        <top style="thin">
          <color indexed="8"/>
        </top>
        <bottom style="thin">
          <color indexed="8"/>
        </bottom>
      </border>
    </dxf>
    <dxf>
      <font>
        <color theme="1"/>
      </font>
      <fill>
        <patternFill patternType="solid">
          <bgColor indexed="43"/>
        </patternFill>
      </fill>
      <border>
        <left style="thin">
          <color indexed="8"/>
        </left>
        <right style="thin">
          <color indexed="8"/>
        </right>
        <top style="thin">
          <color indexed="8"/>
        </top>
        <bottom style="thin">
          <color indexed="8"/>
        </bottom>
      </border>
    </dxf>
    <dxf>
      <font>
        <color theme="0"/>
      </font>
      <border>
        <left style="thin">
          <color indexed="8"/>
        </left>
        <right style="thin">
          <color indexed="8"/>
        </right>
        <top style="thin">
          <color indexed="8"/>
        </top>
        <bottom style="thin">
          <color indexed="8"/>
        </bottom>
      </border>
    </dxf>
    <dxf>
      <font>
        <color theme="1"/>
      </font>
    </dxf>
    <dxf>
      <font>
        <color theme="0"/>
      </font>
      <fill>
        <patternFill>
          <bgColor theme="0"/>
        </patternFill>
      </fill>
    </dxf>
    <dxf>
      <font>
        <color theme="1"/>
      </font>
      <border>
        <left style="thin">
          <color indexed="8"/>
        </left>
        <right style="thin">
          <color indexed="8"/>
        </right>
        <top style="thin">
          <color indexed="8"/>
        </top>
        <bottom style="thin">
          <color indexed="8"/>
        </bottom>
      </border>
    </dxf>
    <dxf>
      <font>
        <color theme="1"/>
      </font>
      <fill>
        <patternFill patternType="none">
          <bgColor indexed="65"/>
        </patternFill>
      </fill>
      <border>
        <left style="thin">
          <color indexed="8"/>
        </left>
        <right style="thin">
          <color indexed="8"/>
        </right>
        <top style="thin">
          <color indexed="8"/>
        </top>
        <bottom style="thin">
          <color indexed="8"/>
        </bottom>
      </border>
    </dxf>
    <dxf>
      <font>
        <color theme="1"/>
      </font>
      <fill>
        <patternFill patternType="none">
          <bgColor indexed="65"/>
        </patternFill>
      </fill>
      <border>
        <left style="thin">
          <color rgb="FF000000"/>
        </left>
        <right style="thin">
          <color rgb="FF000000"/>
        </right>
        <top style="thin"/>
        <bottom style="thin">
          <color rgb="FF000000"/>
        </bottom>
      </border>
    </dxf>
    <dxf>
      <font>
        <color theme="1"/>
      </font>
      <border>
        <left style="thin">
          <color rgb="FF000000"/>
        </left>
        <right style="thin">
          <color rgb="FF000000"/>
        </right>
        <top style="thin"/>
        <bottom style="thin">
          <color rgb="FF000000"/>
        </bottom>
      </border>
    </dxf>
    <dxf>
      <font>
        <color theme="0"/>
      </font>
      <fill>
        <patternFill>
          <bgColor theme="0"/>
        </patternFill>
      </fill>
      <border/>
    </dxf>
    <dxf>
      <font>
        <color theme="1"/>
      </font>
      <border/>
    </dxf>
    <dxf>
      <font>
        <color theme="0"/>
      </font>
      <border>
        <left style="thin">
          <color rgb="FF000000"/>
        </left>
        <right style="thin">
          <color rgb="FF000000"/>
        </right>
        <top style="thin"/>
        <bottom style="thin">
          <color rgb="FF000000"/>
        </bottom>
      </border>
    </dxf>
    <dxf>
      <font>
        <color theme="1"/>
      </font>
      <fill>
        <patternFill patternType="solid">
          <bgColor rgb="FFFFFF99"/>
        </patternFill>
      </fill>
      <border>
        <left style="thin">
          <color rgb="FF000000"/>
        </left>
        <right style="thin">
          <color rgb="FF000000"/>
        </right>
        <top style="thin"/>
        <bottom style="thin">
          <color rgb="FF000000"/>
        </bottom>
      </border>
    </dxf>
    <dxf>
      <font>
        <color theme="1"/>
      </font>
      <fill>
        <patternFill>
          <bgColor rgb="FFFFFF99"/>
        </patternFill>
      </fill>
      <border>
        <left style="thin">
          <color rgb="FF000000"/>
        </left>
        <right style="thin">
          <color rgb="FF000000"/>
        </right>
        <top style="thin"/>
        <bottom style="thin">
          <color rgb="FF000000"/>
        </bottom>
      </border>
    </dxf>
    <dxf>
      <font>
        <color theme="0" tint="-0.14990000426769257"/>
      </font>
      <fill>
        <patternFill>
          <bgColor theme="0" tint="-0.14990000426769257"/>
        </patternFill>
      </fill>
      <border/>
    </dxf>
    <dxf>
      <font>
        <color theme="1"/>
      </font>
      <fill>
        <patternFill>
          <bgColor theme="0" tint="-0.14990000426769257"/>
        </patternFill>
      </fill>
      <border>
        <left style="thin">
          <color rgb="FF000000"/>
        </left>
        <right style="thin">
          <color rgb="FF000000"/>
        </right>
        <top style="thin"/>
        <bottom style="thin">
          <color rgb="FF000000"/>
        </bottom>
      </border>
    </dxf>
    <dxf>
      <font>
        <color theme="0"/>
      </font>
      <fill>
        <patternFill>
          <bgColor theme="0"/>
        </patternFill>
      </fill>
      <border>
        <left>
          <color rgb="FF000000"/>
        </left>
        <right>
          <color rgb="FF000000"/>
        </right>
        <top>
          <color rgb="FF000000"/>
        </top>
        <bottom>
          <color rgb="FF000000"/>
        </bottom>
      </border>
    </dxf>
    <dxf>
      <font>
        <color auto="1"/>
      </font>
      <fill>
        <patternFill>
          <bgColor theme="0" tint="-0.14990000426769257"/>
        </patternFill>
      </fill>
      <border>
        <left style="thin">
          <color rgb="FF000000"/>
        </left>
        <right style="thin">
          <color rgb="FF000000"/>
        </right>
        <top style="thin"/>
        <bottom style="thin">
          <color rgb="FF000000"/>
        </bottom>
      </border>
    </dxf>
    <dxf>
      <font>
        <color auto="1"/>
      </font>
      <fill>
        <patternFill>
          <bgColor rgb="FFFFFF99"/>
        </patternFill>
      </fill>
      <border>
        <left style="thin">
          <color rgb="FF000000"/>
        </left>
        <right style="thin">
          <color rgb="FF000000"/>
        </right>
        <top style="thin"/>
        <bottom style="thin">
          <color rgb="FF000000"/>
        </bottom>
      </border>
    </dxf>
    <dxf>
      <font>
        <color theme="0" tint="-0.14990000426769257"/>
      </font>
      <fill>
        <patternFill>
          <bgColor theme="0" tint="-0.14990000426769257"/>
        </patternFill>
      </fill>
      <border>
        <left>
          <color rgb="FF000000"/>
        </left>
        <right>
          <color rgb="FF000000"/>
        </right>
        <top>
          <color rgb="FF000000"/>
        </top>
        <bottom>
          <color rgb="FF000000"/>
        </bottom>
      </border>
    </dxf>
    <dxf>
      <font>
        <color theme="0" tint="-0.14990000426769257"/>
      </font>
      <border/>
    </dxf>
    <dxf>
      <font>
        <color theme="0"/>
      </font>
      <fill>
        <patternFill>
          <fgColor theme="0"/>
          <bgColor theme="0"/>
        </patternFill>
      </fill>
      <border>
        <left>
          <color rgb="FF000000"/>
        </left>
        <right>
          <color rgb="FF000000"/>
        </right>
        <top>
          <color rgb="FF000000"/>
        </top>
        <bottom>
          <color rgb="FF000000"/>
        </bottom>
      </border>
    </dxf>
    <dxf>
      <font>
        <color theme="0"/>
      </font>
      <fill>
        <patternFill patternType="solid">
          <bgColor theme="0"/>
        </patternFill>
      </fill>
      <border>
        <left>
          <color rgb="FF000000"/>
        </left>
        <right>
          <color rgb="FF000000"/>
        </right>
        <top>
          <color rgb="FF000000"/>
        </top>
        <bottom>
          <color rgb="FF000000"/>
        </bottom>
      </border>
    </dxf>
    <dxf>
      <font>
        <color theme="0" tint="-0.14990000426769257"/>
      </font>
      <fill>
        <patternFill patternType="solid">
          <fgColor indexed="65"/>
          <bgColor theme="0" tint="-0.14990000426769257"/>
        </patternFill>
      </fill>
      <border/>
    </dxf>
    <dxf>
      <font>
        <color theme="0"/>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Basic Information'!A1" /><Relationship Id="rId2" Type="http://schemas.openxmlformats.org/officeDocument/2006/relationships/hyperlink" Target="https://www.iras.gov.sg/media/docs/default-source/uploadedfiles/xls/gst-f7-calculator-3.xls?sfvrsn=c2ff3401_2"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Return Details'!A1" /><Relationship Id="rId2" Type="http://schemas.openxmlformats.org/officeDocument/2006/relationships/hyperlink" Target="#Instructions!A1" /><Relationship Id="rId3" Type="http://schemas.openxmlformats.org/officeDocument/2006/relationships/hyperlink" Target="#'Return Details'!A1" /></Relationships>
</file>

<file path=xl/drawings/_rels/drawing3.xml.rels><?xml version="1.0" encoding="utf-8" standalone="yes"?><Relationships xmlns="http://schemas.openxmlformats.org/package/2006/relationships"><Relationship Id="rId1" Type="http://schemas.openxmlformats.org/officeDocument/2006/relationships/hyperlink" Target="#'Basic Information'!A1" /><Relationship Id="rId2" Type="http://schemas.openxmlformats.org/officeDocument/2006/relationships/hyperlink" Target="#Conclusion!A1" /></Relationships>
</file>

<file path=xl/drawings/_rels/drawing4.xml.rels><?xml version="1.0" encoding="utf-8" standalone="yes"?><Relationships xmlns="http://schemas.openxmlformats.org/package/2006/relationships"><Relationship Id="rId1" Type="http://schemas.openxmlformats.org/officeDocument/2006/relationships/hyperlink" Target="#'Individual F7'!A1" /><Relationship Id="rId2" Type="http://schemas.openxmlformats.org/officeDocument/2006/relationships/hyperlink" Target="#'Consolidating F7s (Optional)'!A1" /><Relationship Id="rId3" Type="http://schemas.openxmlformats.org/officeDocument/2006/relationships/hyperlink" Target="#'Return Details'!A1" /></Relationships>
</file>

<file path=xl/drawings/_rels/drawing5.xml.rels><?xml version="1.0" encoding="utf-8" standalone="yes"?><Relationships xmlns="http://schemas.openxmlformats.org/package/2006/relationships"><Relationship Id="rId1" Type="http://schemas.openxmlformats.org/officeDocument/2006/relationships/hyperlink" Target="https://www.iras.gov.sg/taxes/goods-services-tax-(gst)/filing-gst/overview-of-gst-e-filing-process" TargetMode="External" /><Relationship Id="rId2" Type="http://schemas.openxmlformats.org/officeDocument/2006/relationships/hyperlink" Target="#'Consolidating F7s (Optional)'!A1" /><Relationship Id="rId3" Type="http://schemas.openxmlformats.org/officeDocument/2006/relationships/hyperlink" Target="#Conclusion!A1" /><Relationship Id="rId4" Type="http://schemas.openxmlformats.org/officeDocument/2006/relationships/hyperlink" Target="https://www.iras.gov.sg/taxes/goods-services-tax-(gst)/getting-it-right/voluntary-disclosure-of-errors-for-reduced-penalties" TargetMode="External" /><Relationship Id="rId5" Type="http://schemas.openxmlformats.org/officeDocument/2006/relationships/hyperlink" Target="https://mytax.iras.gov.sg/ESVWeb/default.aspx"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s://www.iras.gov.sg/taxes/goods-services-tax-(gst)/filing-gst/overview-of-gst-e-filing-process" TargetMode="External" /><Relationship Id="rId2" Type="http://schemas.openxmlformats.org/officeDocument/2006/relationships/hyperlink" Target="#'Individual F7'!A1" /><Relationship Id="rId3" Type="http://schemas.openxmlformats.org/officeDocument/2006/relationships/hyperlink" Target="#Conclusion!A1" /><Relationship Id="rId4" Type="http://schemas.openxmlformats.org/officeDocument/2006/relationships/hyperlink" Target="https://www.iras.gov.sg/taxes/goods-services-tax-(gst)/getting-it-right/voluntary-disclosure-of-errors-for-reduced-penalties" TargetMode="External" /><Relationship Id="rId5" Type="http://schemas.openxmlformats.org/officeDocument/2006/relationships/hyperlink" Target="https://mytax.iras.gov.sg/ESVWeb/default.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3876675</xdr:colOff>
      <xdr:row>23</xdr:row>
      <xdr:rowOff>104775</xdr:rowOff>
    </xdr:from>
    <xdr:to>
      <xdr:col>4</xdr:col>
      <xdr:colOff>5715000</xdr:colOff>
      <xdr:row>32</xdr:row>
      <xdr:rowOff>171450</xdr:rowOff>
    </xdr:to>
    <xdr:sp>
      <xdr:nvSpPr>
        <xdr:cNvPr id="1" name="TextBox 15">
          <a:hlinkClick r:id="rId1"/>
        </xdr:cNvPr>
        <xdr:cNvSpPr txBox="1">
          <a:spLocks noChangeArrowheads="1"/>
        </xdr:cNvSpPr>
      </xdr:nvSpPr>
      <xdr:spPr>
        <a:xfrm>
          <a:off x="4638675" y="5543550"/>
          <a:ext cx="1838325" cy="43815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Start</a:t>
          </a:r>
        </a:p>
      </xdr:txBody>
    </xdr:sp>
    <xdr:clientData/>
  </xdr:twoCellAnchor>
  <xdr:twoCellAnchor editAs="absolute">
    <xdr:from>
      <xdr:col>4</xdr:col>
      <xdr:colOff>7439025</xdr:colOff>
      <xdr:row>21</xdr:row>
      <xdr:rowOff>466725</xdr:rowOff>
    </xdr:from>
    <xdr:to>
      <xdr:col>4</xdr:col>
      <xdr:colOff>8753475</xdr:colOff>
      <xdr:row>23</xdr:row>
      <xdr:rowOff>9525</xdr:rowOff>
    </xdr:to>
    <xdr:sp>
      <xdr:nvSpPr>
        <xdr:cNvPr id="2" name="TextBox 15">
          <a:hlinkClick r:id="rId2"/>
        </xdr:cNvPr>
        <xdr:cNvSpPr txBox="1">
          <a:spLocks noChangeArrowheads="1"/>
        </xdr:cNvSpPr>
      </xdr:nvSpPr>
      <xdr:spPr>
        <a:xfrm>
          <a:off x="8201025" y="4905375"/>
          <a:ext cx="1314450" cy="542925"/>
        </a:xfrm>
        <a:prstGeom prst="rect">
          <a:avLst/>
        </a:prstGeom>
        <a:solidFill>
          <a:srgbClr val="92D050"/>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Download</a:t>
          </a:r>
          <a:r>
            <a:rPr lang="en-US" cap="none" sz="1100" b="1" i="0" u="none" baseline="0">
              <a:solidFill>
                <a:srgbClr val="000000"/>
              </a:solidFill>
              <a:latin typeface="Arial"/>
              <a:ea typeface="Arial"/>
              <a:cs typeface="Arial"/>
            </a:rPr>
            <a:t> latest version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Box 8">
          <a:hlinkClick r:id="rId1"/>
        </xdr:cNvPr>
        <xdr:cNvSpPr txBox="1">
          <a:spLocks noChangeArrowheads="1"/>
        </xdr:cNvSpPr>
      </xdr:nvSpPr>
      <xdr:spPr>
        <a:xfrm>
          <a:off x="7200900" y="3562350"/>
          <a:ext cx="0" cy="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Next</a:t>
          </a:r>
        </a:p>
      </xdr:txBody>
    </xdr:sp>
    <xdr:clientData/>
  </xdr:twoCellAnchor>
  <xdr:twoCellAnchor editAs="absolute">
    <xdr:from>
      <xdr:col>3</xdr:col>
      <xdr:colOff>876300</xdr:colOff>
      <xdr:row>6</xdr:row>
      <xdr:rowOff>1771650</xdr:rowOff>
    </xdr:from>
    <xdr:to>
      <xdr:col>3</xdr:col>
      <xdr:colOff>1876425</xdr:colOff>
      <xdr:row>6</xdr:row>
      <xdr:rowOff>2314575</xdr:rowOff>
    </xdr:to>
    <xdr:sp>
      <xdr:nvSpPr>
        <xdr:cNvPr id="2" name="TextBox 9">
          <a:hlinkClick r:id="rId2"/>
        </xdr:cNvPr>
        <xdr:cNvSpPr txBox="1">
          <a:spLocks noChangeArrowheads="1"/>
        </xdr:cNvSpPr>
      </xdr:nvSpPr>
      <xdr:spPr>
        <a:xfrm>
          <a:off x="4667250" y="2886075"/>
          <a:ext cx="1000125" cy="5429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Back</a:t>
          </a:r>
        </a:p>
      </xdr:txBody>
    </xdr:sp>
    <xdr:clientData/>
  </xdr:twoCellAnchor>
  <xdr:twoCellAnchor editAs="absolute">
    <xdr:from>
      <xdr:col>3</xdr:col>
      <xdr:colOff>2200275</xdr:colOff>
      <xdr:row>6</xdr:row>
      <xdr:rowOff>1762125</xdr:rowOff>
    </xdr:from>
    <xdr:to>
      <xdr:col>3</xdr:col>
      <xdr:colOff>3276600</xdr:colOff>
      <xdr:row>6</xdr:row>
      <xdr:rowOff>2305050</xdr:rowOff>
    </xdr:to>
    <xdr:sp>
      <xdr:nvSpPr>
        <xdr:cNvPr id="3" name="TextBox 9">
          <a:hlinkClick r:id="rId3"/>
        </xdr:cNvPr>
        <xdr:cNvSpPr txBox="1">
          <a:spLocks noChangeArrowheads="1"/>
        </xdr:cNvSpPr>
      </xdr:nvSpPr>
      <xdr:spPr>
        <a:xfrm>
          <a:off x="5991225" y="2876550"/>
          <a:ext cx="1076325" cy="5429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Next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1457325</xdr:colOff>
      <xdr:row>7</xdr:row>
      <xdr:rowOff>123825</xdr:rowOff>
    </xdr:from>
    <xdr:to>
      <xdr:col>8</xdr:col>
      <xdr:colOff>647700</xdr:colOff>
      <xdr:row>8</xdr:row>
      <xdr:rowOff>285750</xdr:rowOff>
    </xdr:to>
    <xdr:sp>
      <xdr:nvSpPr>
        <xdr:cNvPr id="1" name="TextBox 9">
          <a:hlinkClick r:id="rId1"/>
        </xdr:cNvPr>
        <xdr:cNvSpPr txBox="1">
          <a:spLocks noChangeArrowheads="1"/>
        </xdr:cNvSpPr>
      </xdr:nvSpPr>
      <xdr:spPr>
        <a:xfrm>
          <a:off x="8305800" y="2505075"/>
          <a:ext cx="1000125" cy="55245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Back</a:t>
          </a:r>
        </a:p>
      </xdr:txBody>
    </xdr:sp>
    <xdr:clientData/>
  </xdr:twoCellAnchor>
  <xdr:twoCellAnchor editAs="absolute">
    <xdr:from>
      <xdr:col>8</xdr:col>
      <xdr:colOff>981075</xdr:colOff>
      <xdr:row>7</xdr:row>
      <xdr:rowOff>123825</xdr:rowOff>
    </xdr:from>
    <xdr:to>
      <xdr:col>9</xdr:col>
      <xdr:colOff>285750</xdr:colOff>
      <xdr:row>8</xdr:row>
      <xdr:rowOff>276225</xdr:rowOff>
    </xdr:to>
    <xdr:sp>
      <xdr:nvSpPr>
        <xdr:cNvPr id="2" name="TextBox 9">
          <a:hlinkClick r:id="rId2"/>
        </xdr:cNvPr>
        <xdr:cNvSpPr txBox="1">
          <a:spLocks noChangeArrowheads="1"/>
        </xdr:cNvSpPr>
      </xdr:nvSpPr>
      <xdr:spPr>
        <a:xfrm>
          <a:off x="9639300" y="2505075"/>
          <a:ext cx="1076325" cy="5429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Next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21</xdr:row>
      <xdr:rowOff>95250</xdr:rowOff>
    </xdr:from>
    <xdr:to>
      <xdr:col>2</xdr:col>
      <xdr:colOff>523875</xdr:colOff>
      <xdr:row>25</xdr:row>
      <xdr:rowOff>19050</xdr:rowOff>
    </xdr:to>
    <xdr:sp>
      <xdr:nvSpPr>
        <xdr:cNvPr id="1" name="TextBox 5">
          <a:hlinkClick r:id="rId1"/>
        </xdr:cNvPr>
        <xdr:cNvSpPr txBox="1">
          <a:spLocks noChangeArrowheads="1"/>
        </xdr:cNvSpPr>
      </xdr:nvSpPr>
      <xdr:spPr>
        <a:xfrm>
          <a:off x="904875" y="5591175"/>
          <a:ext cx="1628775" cy="6191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Learn how to file an individual GST F7</a:t>
          </a:r>
        </a:p>
      </xdr:txBody>
    </xdr:sp>
    <xdr:clientData/>
  </xdr:twoCellAnchor>
  <xdr:twoCellAnchor>
    <xdr:from>
      <xdr:col>2</xdr:col>
      <xdr:colOff>1123950</xdr:colOff>
      <xdr:row>21</xdr:row>
      <xdr:rowOff>95250</xdr:rowOff>
    </xdr:from>
    <xdr:to>
      <xdr:col>2</xdr:col>
      <xdr:colOff>3190875</xdr:colOff>
      <xdr:row>25</xdr:row>
      <xdr:rowOff>0</xdr:rowOff>
    </xdr:to>
    <xdr:sp>
      <xdr:nvSpPr>
        <xdr:cNvPr id="2" name="TextBox 7">
          <a:hlinkClick r:id="rId2"/>
        </xdr:cNvPr>
        <xdr:cNvSpPr txBox="1">
          <a:spLocks noChangeArrowheads="1"/>
        </xdr:cNvSpPr>
      </xdr:nvSpPr>
      <xdr:spPr>
        <a:xfrm>
          <a:off x="3133725" y="5591175"/>
          <a:ext cx="2066925" cy="60007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Learn how to file consolidated GST F7(s)</a:t>
          </a:r>
        </a:p>
      </xdr:txBody>
    </xdr:sp>
    <xdr:clientData/>
  </xdr:twoCellAnchor>
  <xdr:twoCellAnchor>
    <xdr:from>
      <xdr:col>2</xdr:col>
      <xdr:colOff>3686175</xdr:colOff>
      <xdr:row>22</xdr:row>
      <xdr:rowOff>57150</xdr:rowOff>
    </xdr:from>
    <xdr:to>
      <xdr:col>3</xdr:col>
      <xdr:colOff>1552575</xdr:colOff>
      <xdr:row>24</xdr:row>
      <xdr:rowOff>0</xdr:rowOff>
    </xdr:to>
    <xdr:sp>
      <xdr:nvSpPr>
        <xdr:cNvPr id="3" name="TextBox 9">
          <a:hlinkClick r:id="rId3"/>
        </xdr:cNvPr>
        <xdr:cNvSpPr txBox="1">
          <a:spLocks noChangeArrowheads="1"/>
        </xdr:cNvSpPr>
      </xdr:nvSpPr>
      <xdr:spPr>
        <a:xfrm>
          <a:off x="5695950" y="5724525"/>
          <a:ext cx="1562100" cy="29527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Back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19050</xdr:rowOff>
    </xdr:from>
    <xdr:to>
      <xdr:col>7</xdr:col>
      <xdr:colOff>476250</xdr:colOff>
      <xdr:row>8</xdr:row>
      <xdr:rowOff>323850</xdr:rowOff>
    </xdr:to>
    <xdr:sp>
      <xdr:nvSpPr>
        <xdr:cNvPr id="1" name="TextBox 7">
          <a:hlinkClick r:id="rId1"/>
        </xdr:cNvPr>
        <xdr:cNvSpPr txBox="1">
          <a:spLocks noChangeArrowheads="1"/>
        </xdr:cNvSpPr>
      </xdr:nvSpPr>
      <xdr:spPr>
        <a:xfrm>
          <a:off x="7315200" y="1123950"/>
          <a:ext cx="1638300" cy="66675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GST F7 e-Filing Guide</a:t>
          </a:r>
        </a:p>
      </xdr:txBody>
    </xdr:sp>
    <xdr:clientData/>
  </xdr:twoCellAnchor>
  <xdr:twoCellAnchor>
    <xdr:from>
      <xdr:col>6</xdr:col>
      <xdr:colOff>19050</xdr:colOff>
      <xdr:row>8</xdr:row>
      <xdr:rowOff>485775</xdr:rowOff>
    </xdr:from>
    <xdr:to>
      <xdr:col>7</xdr:col>
      <xdr:colOff>485775</xdr:colOff>
      <xdr:row>8</xdr:row>
      <xdr:rowOff>1123950</xdr:rowOff>
    </xdr:to>
    <xdr:sp>
      <xdr:nvSpPr>
        <xdr:cNvPr id="2" name="TextBox 7">
          <a:hlinkClick r:id="rId2"/>
        </xdr:cNvPr>
        <xdr:cNvSpPr txBox="1">
          <a:spLocks noChangeArrowheads="1"/>
        </xdr:cNvSpPr>
      </xdr:nvSpPr>
      <xdr:spPr>
        <a:xfrm>
          <a:off x="7334250" y="1952625"/>
          <a:ext cx="1628775" cy="63817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Learn how to file consolidated GST F7(s)</a:t>
          </a:r>
        </a:p>
      </xdr:txBody>
    </xdr:sp>
    <xdr:clientData/>
  </xdr:twoCellAnchor>
  <xdr:twoCellAnchor>
    <xdr:from>
      <xdr:col>6</xdr:col>
      <xdr:colOff>19050</xdr:colOff>
      <xdr:row>8</xdr:row>
      <xdr:rowOff>2238375</xdr:rowOff>
    </xdr:from>
    <xdr:to>
      <xdr:col>8</xdr:col>
      <xdr:colOff>0</xdr:colOff>
      <xdr:row>8</xdr:row>
      <xdr:rowOff>2867025</xdr:rowOff>
    </xdr:to>
    <xdr:sp>
      <xdr:nvSpPr>
        <xdr:cNvPr id="3" name="TextBox 7">
          <a:hlinkClick r:id="rId3"/>
        </xdr:cNvPr>
        <xdr:cNvSpPr txBox="1">
          <a:spLocks noChangeArrowheads="1"/>
        </xdr:cNvSpPr>
      </xdr:nvSpPr>
      <xdr:spPr>
        <a:xfrm>
          <a:off x="7334250" y="3705225"/>
          <a:ext cx="1638300" cy="6191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Back</a:t>
          </a:r>
        </a:p>
      </xdr:txBody>
    </xdr:sp>
    <xdr:clientData/>
  </xdr:twoCellAnchor>
  <xdr:twoCellAnchor editAs="absolute">
    <xdr:from>
      <xdr:col>3</xdr:col>
      <xdr:colOff>295275</xdr:colOff>
      <xdr:row>8</xdr:row>
      <xdr:rowOff>2600325</xdr:rowOff>
    </xdr:from>
    <xdr:to>
      <xdr:col>4</xdr:col>
      <xdr:colOff>542925</xdr:colOff>
      <xdr:row>8</xdr:row>
      <xdr:rowOff>3295650</xdr:rowOff>
    </xdr:to>
    <xdr:sp>
      <xdr:nvSpPr>
        <xdr:cNvPr id="4" name="TextBox 7">
          <a:hlinkClick r:id="rId4"/>
        </xdr:cNvPr>
        <xdr:cNvSpPr txBox="1">
          <a:spLocks noChangeArrowheads="1"/>
        </xdr:cNvSpPr>
      </xdr:nvSpPr>
      <xdr:spPr>
        <a:xfrm>
          <a:off x="4495800" y="4067175"/>
          <a:ext cx="1285875" cy="695325"/>
        </a:xfrm>
        <a:prstGeom prst="rect">
          <a:avLst/>
        </a:prstGeom>
        <a:solidFill>
          <a:srgbClr val="92D050"/>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Voluntary Disclosure Programme</a:t>
          </a:r>
        </a:p>
      </xdr:txBody>
    </xdr:sp>
    <xdr:clientData/>
  </xdr:twoCellAnchor>
  <xdr:twoCellAnchor>
    <xdr:from>
      <xdr:col>6</xdr:col>
      <xdr:colOff>19050</xdr:colOff>
      <xdr:row>8</xdr:row>
      <xdr:rowOff>1362075</xdr:rowOff>
    </xdr:from>
    <xdr:to>
      <xdr:col>8</xdr:col>
      <xdr:colOff>0</xdr:colOff>
      <xdr:row>8</xdr:row>
      <xdr:rowOff>1990725</xdr:rowOff>
    </xdr:to>
    <xdr:sp>
      <xdr:nvSpPr>
        <xdr:cNvPr id="5" name="TextBox 7">
          <a:hlinkClick r:id="rId5"/>
        </xdr:cNvPr>
        <xdr:cNvSpPr txBox="1">
          <a:spLocks noChangeArrowheads="1"/>
        </xdr:cNvSpPr>
      </xdr:nvSpPr>
      <xdr:spPr>
        <a:xfrm>
          <a:off x="7334250" y="2828925"/>
          <a:ext cx="1638300" cy="6191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MyTax Portal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5</xdr:row>
      <xdr:rowOff>171450</xdr:rowOff>
    </xdr:from>
    <xdr:to>
      <xdr:col>6</xdr:col>
      <xdr:colOff>400050</xdr:colOff>
      <xdr:row>8</xdr:row>
      <xdr:rowOff>247650</xdr:rowOff>
    </xdr:to>
    <xdr:sp>
      <xdr:nvSpPr>
        <xdr:cNvPr id="1" name="TextBox 7">
          <a:hlinkClick r:id="rId1"/>
        </xdr:cNvPr>
        <xdr:cNvSpPr txBox="1">
          <a:spLocks noChangeArrowheads="1"/>
        </xdr:cNvSpPr>
      </xdr:nvSpPr>
      <xdr:spPr>
        <a:xfrm>
          <a:off x="7334250" y="981075"/>
          <a:ext cx="1638300" cy="63817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GST F7 e-Filing Guide</a:t>
          </a:r>
        </a:p>
      </xdr:txBody>
    </xdr:sp>
    <xdr:clientData/>
  </xdr:twoCellAnchor>
  <xdr:twoCellAnchor>
    <xdr:from>
      <xdr:col>5</xdr:col>
      <xdr:colOff>28575</xdr:colOff>
      <xdr:row>8</xdr:row>
      <xdr:rowOff>447675</xdr:rowOff>
    </xdr:from>
    <xdr:to>
      <xdr:col>6</xdr:col>
      <xdr:colOff>409575</xdr:colOff>
      <xdr:row>8</xdr:row>
      <xdr:rowOff>1104900</xdr:rowOff>
    </xdr:to>
    <xdr:sp>
      <xdr:nvSpPr>
        <xdr:cNvPr id="2" name="TextBox 7">
          <a:hlinkClick r:id="rId2"/>
        </xdr:cNvPr>
        <xdr:cNvSpPr txBox="1">
          <a:spLocks noChangeArrowheads="1"/>
        </xdr:cNvSpPr>
      </xdr:nvSpPr>
      <xdr:spPr>
        <a:xfrm>
          <a:off x="7343775" y="1819275"/>
          <a:ext cx="1638300" cy="6572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Learn how to file an individual GST F7</a:t>
          </a:r>
        </a:p>
      </xdr:txBody>
    </xdr:sp>
    <xdr:clientData/>
  </xdr:twoCellAnchor>
  <xdr:twoCellAnchor>
    <xdr:from>
      <xdr:col>5</xdr:col>
      <xdr:colOff>19050</xdr:colOff>
      <xdr:row>8</xdr:row>
      <xdr:rowOff>2133600</xdr:rowOff>
    </xdr:from>
    <xdr:to>
      <xdr:col>6</xdr:col>
      <xdr:colOff>400050</xdr:colOff>
      <xdr:row>8</xdr:row>
      <xdr:rowOff>2762250</xdr:rowOff>
    </xdr:to>
    <xdr:sp>
      <xdr:nvSpPr>
        <xdr:cNvPr id="3" name="TextBox 7">
          <a:hlinkClick r:id="rId3"/>
        </xdr:cNvPr>
        <xdr:cNvSpPr txBox="1">
          <a:spLocks noChangeArrowheads="1"/>
        </xdr:cNvSpPr>
      </xdr:nvSpPr>
      <xdr:spPr>
        <a:xfrm>
          <a:off x="7334250" y="3505200"/>
          <a:ext cx="1638300" cy="62865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Back</a:t>
          </a:r>
        </a:p>
      </xdr:txBody>
    </xdr:sp>
    <xdr:clientData/>
  </xdr:twoCellAnchor>
  <xdr:twoCellAnchor editAs="absolute">
    <xdr:from>
      <xdr:col>3</xdr:col>
      <xdr:colOff>352425</xdr:colOff>
      <xdr:row>8</xdr:row>
      <xdr:rowOff>1847850</xdr:rowOff>
    </xdr:from>
    <xdr:to>
      <xdr:col>3</xdr:col>
      <xdr:colOff>1638300</xdr:colOff>
      <xdr:row>8</xdr:row>
      <xdr:rowOff>2543175</xdr:rowOff>
    </xdr:to>
    <xdr:sp>
      <xdr:nvSpPr>
        <xdr:cNvPr id="4" name="TextBox 7">
          <a:hlinkClick r:id="rId4"/>
        </xdr:cNvPr>
        <xdr:cNvSpPr txBox="1">
          <a:spLocks noChangeArrowheads="1"/>
        </xdr:cNvSpPr>
      </xdr:nvSpPr>
      <xdr:spPr>
        <a:xfrm>
          <a:off x="4848225" y="3219450"/>
          <a:ext cx="1285875" cy="704850"/>
        </a:xfrm>
        <a:prstGeom prst="rect">
          <a:avLst/>
        </a:prstGeom>
        <a:solidFill>
          <a:srgbClr val="92D050"/>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Voluntary Disclosure Programme</a:t>
          </a:r>
        </a:p>
      </xdr:txBody>
    </xdr:sp>
    <xdr:clientData/>
  </xdr:twoCellAnchor>
  <xdr:twoCellAnchor>
    <xdr:from>
      <xdr:col>5</xdr:col>
      <xdr:colOff>19050</xdr:colOff>
      <xdr:row>8</xdr:row>
      <xdr:rowOff>1295400</xdr:rowOff>
    </xdr:from>
    <xdr:to>
      <xdr:col>6</xdr:col>
      <xdr:colOff>400050</xdr:colOff>
      <xdr:row>8</xdr:row>
      <xdr:rowOff>1924050</xdr:rowOff>
    </xdr:to>
    <xdr:sp>
      <xdr:nvSpPr>
        <xdr:cNvPr id="5" name="TextBox 7">
          <a:hlinkClick r:id="rId5"/>
        </xdr:cNvPr>
        <xdr:cNvSpPr txBox="1">
          <a:spLocks noChangeArrowheads="1"/>
        </xdr:cNvSpPr>
      </xdr:nvSpPr>
      <xdr:spPr>
        <a:xfrm>
          <a:off x="7334250" y="2667000"/>
          <a:ext cx="1638300" cy="62865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MyTax Portal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GST/GST-registered-businesses/Filing-your-taxes/Correcting-Errors-Made-in-GST-Return--Filing-GST-F7-/" TargetMode="External" /><Relationship Id="rId2" Type="http://schemas.openxmlformats.org/officeDocument/2006/relationships/hyperlink" Target="https://mytax.iras.gov.sg/ESVWeb/default.asp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F26"/>
  <sheetViews>
    <sheetView showGridLines="0" tabSelected="1" zoomScale="70" zoomScaleNormal="70" zoomScalePageLayoutView="0" workbookViewId="0" topLeftCell="A1">
      <selection activeCell="E11" sqref="E11"/>
    </sheetView>
  </sheetViews>
  <sheetFormatPr defaultColWidth="0" defaultRowHeight="15" zeroHeight="1"/>
  <cols>
    <col min="1" max="4" width="2.8515625" style="3" customWidth="1"/>
    <col min="5" max="5" width="153.57421875" style="3" customWidth="1"/>
    <col min="6" max="6" width="2.8515625" style="3" customWidth="1"/>
    <col min="7" max="7" width="5.57421875" style="3" customWidth="1"/>
    <col min="8" max="16384" width="9.140625" style="3" hidden="1" customWidth="1"/>
  </cols>
  <sheetData>
    <row r="1" ht="15"/>
    <row r="2" spans="2:6" s="4" customFormat="1" ht="51.75" thickBot="1">
      <c r="B2" s="161" t="s">
        <v>37</v>
      </c>
      <c r="C2" s="162"/>
      <c r="D2" s="162"/>
      <c r="E2" s="162"/>
      <c r="F2" s="162"/>
    </row>
    <row r="3" spans="2:6" ht="15.75" thickTop="1">
      <c r="B3" s="7"/>
      <c r="C3" s="8"/>
      <c r="D3" s="8"/>
      <c r="E3" s="8"/>
      <c r="F3" s="9"/>
    </row>
    <row r="4" spans="2:6" ht="15">
      <c r="B4" s="10"/>
      <c r="C4" s="139">
        <v>1</v>
      </c>
      <c r="D4" s="139"/>
      <c r="E4" s="145" t="s">
        <v>44</v>
      </c>
      <c r="F4" s="11"/>
    </row>
    <row r="5" spans="2:6" ht="15">
      <c r="B5" s="10"/>
      <c r="C5" s="139"/>
      <c r="D5" s="139"/>
      <c r="E5" s="145"/>
      <c r="F5" s="11"/>
    </row>
    <row r="6" spans="2:6" ht="42.75">
      <c r="B6" s="10"/>
      <c r="C6" s="139">
        <v>2</v>
      </c>
      <c r="D6" s="139"/>
      <c r="E6" s="145" t="s">
        <v>55</v>
      </c>
      <c r="F6" s="11"/>
    </row>
    <row r="7" spans="2:6" ht="15">
      <c r="B7" s="10"/>
      <c r="C7" s="139"/>
      <c r="D7" s="139"/>
      <c r="E7" s="145"/>
      <c r="F7" s="11"/>
    </row>
    <row r="8" spans="2:6" ht="28.5">
      <c r="B8" s="10"/>
      <c r="C8" s="139">
        <v>3</v>
      </c>
      <c r="D8" s="139"/>
      <c r="E8" s="147" t="s">
        <v>57</v>
      </c>
      <c r="F8" s="11"/>
    </row>
    <row r="9" spans="2:6" ht="15">
      <c r="B9" s="10"/>
      <c r="C9" s="139"/>
      <c r="D9" s="139"/>
      <c r="E9" s="147"/>
      <c r="F9" s="11"/>
    </row>
    <row r="10" spans="2:6" ht="15">
      <c r="B10" s="10"/>
      <c r="C10" s="139">
        <v>4</v>
      </c>
      <c r="D10" s="139"/>
      <c r="E10" s="147" t="s">
        <v>33</v>
      </c>
      <c r="F10" s="11"/>
    </row>
    <row r="11" spans="2:6" ht="15">
      <c r="B11" s="10"/>
      <c r="C11" s="139"/>
      <c r="D11" s="139"/>
      <c r="E11" s="154" t="s">
        <v>32</v>
      </c>
      <c r="F11" s="11"/>
    </row>
    <row r="12" spans="2:6" ht="15">
      <c r="B12" s="10"/>
      <c r="C12" s="139"/>
      <c r="D12" s="139"/>
      <c r="E12" s="148"/>
      <c r="F12" s="11"/>
    </row>
    <row r="13" spans="2:6" ht="26.25" customHeight="1" hidden="1">
      <c r="B13" s="10"/>
      <c r="C13" s="140">
        <v>5</v>
      </c>
      <c r="D13" s="139"/>
      <c r="E13" s="153" t="s">
        <v>46</v>
      </c>
      <c r="F13" s="11"/>
    </row>
    <row r="14" spans="2:6" ht="13.5" customHeight="1" hidden="1">
      <c r="B14" s="10"/>
      <c r="C14" s="140"/>
      <c r="D14" s="139"/>
      <c r="E14" s="149"/>
      <c r="F14" s="11"/>
    </row>
    <row r="15" spans="2:6" ht="15">
      <c r="B15" s="10"/>
      <c r="C15" s="141">
        <v>5</v>
      </c>
      <c r="D15" s="150"/>
      <c r="E15" s="145" t="s">
        <v>54</v>
      </c>
      <c r="F15" s="11"/>
    </row>
    <row r="16" spans="2:6" ht="14.25" hidden="1">
      <c r="B16" s="10"/>
      <c r="C16" s="140"/>
      <c r="D16" s="139"/>
      <c r="E16" s="149"/>
      <c r="F16" s="11"/>
    </row>
    <row r="17" spans="2:6" ht="15">
      <c r="B17" s="10"/>
      <c r="C17" s="140"/>
      <c r="D17" s="139"/>
      <c r="E17" s="154" t="s">
        <v>53</v>
      </c>
      <c r="F17" s="11"/>
    </row>
    <row r="18" spans="2:6" ht="15">
      <c r="B18" s="10"/>
      <c r="C18" s="140"/>
      <c r="D18" s="139"/>
      <c r="E18" s="145"/>
      <c r="F18" s="11"/>
    </row>
    <row r="19" spans="2:6" ht="15">
      <c r="B19" s="10"/>
      <c r="C19" s="139">
        <v>6</v>
      </c>
      <c r="D19" s="139"/>
      <c r="E19" s="151" t="s">
        <v>45</v>
      </c>
      <c r="F19" s="11"/>
    </row>
    <row r="20" spans="2:6" ht="15.75" thickBot="1">
      <c r="B20" s="12"/>
      <c r="C20" s="13"/>
      <c r="D20" s="13"/>
      <c r="E20" s="13"/>
      <c r="F20" s="14"/>
    </row>
    <row r="21" spans="2:6" ht="15" customHeight="1" thickTop="1">
      <c r="B21" s="159" t="s">
        <v>50</v>
      </c>
      <c r="C21" s="160"/>
      <c r="D21" s="160"/>
      <c r="E21" s="160"/>
      <c r="F21" s="160"/>
    </row>
    <row r="22" spans="2:6" ht="63.75" customHeight="1">
      <c r="B22" s="160"/>
      <c r="C22" s="160"/>
      <c r="D22" s="160"/>
      <c r="E22" s="160"/>
      <c r="F22" s="160"/>
    </row>
    <row r="23" spans="2:6" ht="15" customHeight="1">
      <c r="B23" s="107"/>
      <c r="C23" s="107"/>
      <c r="D23" s="107"/>
      <c r="E23" s="107"/>
      <c r="F23" s="107"/>
    </row>
    <row r="24" spans="2:6" ht="15" customHeight="1">
      <c r="B24" s="107"/>
      <c r="C24" s="107"/>
      <c r="D24" s="107"/>
      <c r="E24" s="107"/>
      <c r="F24" s="107"/>
    </row>
    <row r="25" spans="2:6" ht="14.25">
      <c r="B25" s="108"/>
      <c r="C25" s="108"/>
      <c r="D25" s="108"/>
      <c r="E25" s="108"/>
      <c r="F25" s="108"/>
    </row>
    <row r="26" ht="14.25" hidden="1">
      <c r="E26" s="84"/>
    </row>
    <row r="33" ht="14.25"/>
    <row r="34" ht="14.25"/>
    <row r="49" ht="14.25"/>
    <row r="50" ht="14.25"/>
    <row r="61" ht="14.25"/>
    <row r="62" ht="15" customHeight="1"/>
    <row r="63" ht="14.25"/>
    <row r="64" ht="14.25"/>
    <row r="65" ht="14.25"/>
    <row r="66" ht="14.25"/>
    <row r="67" ht="14.25"/>
    <row r="68" ht="14.25"/>
    <row r="69" ht="14.25"/>
    <row r="70" ht="14.25"/>
    <row r="71" ht="14.25"/>
  </sheetData>
  <sheetProtection password="CC6C" sheet="1" selectLockedCells="1"/>
  <mergeCells count="2">
    <mergeCell ref="B21:F22"/>
    <mergeCell ref="B2:F2"/>
  </mergeCells>
  <hyperlinks>
    <hyperlink ref="E11" r:id="rId1" display="GST-registered businesses &gt; Filling your taxes &gt; Correcting Errors Made in GST Return (Filing GST F7)"/>
    <hyperlink ref="E17" r:id="rId2" display="https://mytax.iras.gov.sg/ESVWeb/default.aspx"/>
  </hyperlinks>
  <printOptions horizontalCentered="1" verticalCentered="1"/>
  <pageMargins left="0.7" right="0.7" top="0.75" bottom="0.75" header="0.3" footer="0.3"/>
  <pageSetup blackAndWhite="1"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1"/>
  <dimension ref="B2:L90"/>
  <sheetViews>
    <sheetView showGridLines="0" showRowColHeaders="0" zoomScale="70" zoomScaleNormal="70" zoomScalePageLayoutView="0" workbookViewId="0" topLeftCell="A1">
      <selection activeCell="D5" sqref="D5"/>
    </sheetView>
  </sheetViews>
  <sheetFormatPr defaultColWidth="0" defaultRowHeight="15" zeroHeight="1"/>
  <cols>
    <col min="1" max="1" width="2.8515625" style="2" customWidth="1"/>
    <col min="2" max="2" width="4.140625" style="2" bestFit="1" customWidth="1"/>
    <col min="3" max="3" width="49.8515625" style="2" customWidth="1"/>
    <col min="4" max="4" width="51.140625" style="2" customWidth="1"/>
    <col min="5" max="5" width="51.140625" style="2" hidden="1" customWidth="1"/>
    <col min="6" max="6" width="3.28125" style="16" customWidth="1"/>
    <col min="7" max="7" width="6.00390625" style="2" hidden="1" customWidth="1"/>
    <col min="8" max="8" width="6.00390625" style="69" hidden="1" customWidth="1"/>
    <col min="9" max="9" width="6.00390625" style="2" hidden="1" customWidth="1"/>
    <col min="10" max="10" width="6.00390625" style="16" hidden="1" customWidth="1"/>
    <col min="11" max="16384" width="6.00390625" style="2" hidden="1" customWidth="1"/>
  </cols>
  <sheetData>
    <row r="1" ht="14.25"/>
    <row r="2" spans="2:4" ht="15" customHeight="1">
      <c r="B2" s="163" t="s">
        <v>36</v>
      </c>
      <c r="C2" s="163"/>
      <c r="D2" s="163"/>
    </row>
    <row r="3" spans="2:4" ht="14.25" customHeight="1">
      <c r="B3" s="163"/>
      <c r="C3" s="163"/>
      <c r="D3" s="163"/>
    </row>
    <row r="4" ht="14.25"/>
    <row r="5" spans="2:11" ht="15" customHeight="1">
      <c r="B5" s="165" t="s">
        <v>34</v>
      </c>
      <c r="C5" s="165"/>
      <c r="D5" s="146"/>
      <c r="F5" s="2"/>
      <c r="G5" s="16"/>
      <c r="H5" s="2"/>
      <c r="I5" s="69"/>
      <c r="J5" s="2"/>
      <c r="K5" s="16"/>
    </row>
    <row r="6" spans="2:11" ht="15" customHeight="1">
      <c r="B6" s="165" t="s">
        <v>35</v>
      </c>
      <c r="C6" s="165"/>
      <c r="D6" s="146"/>
      <c r="F6" s="2"/>
      <c r="G6" s="16"/>
      <c r="H6" s="2"/>
      <c r="I6" s="69"/>
      <c r="J6" s="2"/>
      <c r="K6" s="16"/>
    </row>
    <row r="7" spans="2:5" ht="192.75" customHeight="1">
      <c r="B7" s="166" t="s">
        <v>61</v>
      </c>
      <c r="C7" s="166"/>
      <c r="D7" s="166"/>
      <c r="E7" s="110"/>
    </row>
    <row r="8" spans="2:4" ht="15" customHeight="1">
      <c r="B8" s="164" t="s">
        <v>2</v>
      </c>
      <c r="C8" s="164"/>
      <c r="D8" s="20">
        <f ca="1">NOW()</f>
        <v>45210.66661724537</v>
      </c>
    </row>
    <row r="9" spans="2:4" ht="15" customHeight="1">
      <c r="B9" s="164" t="s">
        <v>56</v>
      </c>
      <c r="C9" s="164"/>
      <c r="D9" s="130"/>
    </row>
    <row r="10" spans="3:4" ht="13.5">
      <c r="C10" s="5"/>
      <c r="D10" s="85"/>
    </row>
    <row r="11" spans="2:12" ht="13.5">
      <c r="B11" s="109" t="s">
        <v>0</v>
      </c>
      <c r="C11" s="142" t="s">
        <v>41</v>
      </c>
      <c r="D11" s="142" t="s">
        <v>42</v>
      </c>
      <c r="E11" s="21" t="s">
        <v>27</v>
      </c>
      <c r="L11" s="2" t="s">
        <v>9</v>
      </c>
    </row>
    <row r="12" spans="2:12" ht="29.25" customHeight="1">
      <c r="B12" s="18">
        <v>1</v>
      </c>
      <c r="C12" s="152"/>
      <c r="D12" s="152"/>
      <c r="E12" s="19" t="str">
        <f aca="true" t="shared" si="0" ref="E12:E43">IF(AND(YEAR(EDATE(D12,60))=YEAR($D$8),MONTH(EDATE(D12,60))=MONTH($D$8)),"",IF($D$8&lt;EDATE(D12,60),"","The errors made in this return are not required to be reported as it is currently more than five years from the end of this accounting period."))</f>
        <v>The errors made in this return are not required to be reported as it is currently more than five years from the end of this accounting period.</v>
      </c>
      <c r="F12" s="16">
        <f>IF(YEAR(D12)=YEAR(D13),0,1)</f>
        <v>0</v>
      </c>
      <c r="G12" s="2">
        <f>SUM(F12)</f>
        <v>0</v>
      </c>
      <c r="H12" s="69" t="str">
        <f>IF(F12=0,"0",G12)</f>
        <v>0</v>
      </c>
      <c r="I12" s="16">
        <f aca="true" t="shared" si="1" ref="I12:I43">IF(D12="","",H12)</f>
      </c>
      <c r="L12" s="2">
        <f aca="true" t="shared" si="2" ref="L12:L43">IF(AND(YEAR(EDATE(D12,60))=YEAR($D$8),MONTH(EDATE(D12,60))=MONTH($D$8)),1,IF($D$8&lt;EDATE(D12,60),1,0))</f>
        <v>0</v>
      </c>
    </row>
    <row r="13" spans="2:12" ht="29.25" customHeight="1">
      <c r="B13" s="18">
        <v>2</v>
      </c>
      <c r="C13" s="152"/>
      <c r="D13" s="152"/>
      <c r="E13" s="19" t="str">
        <f t="shared" si="0"/>
        <v>The errors made in this return are not required to be reported as it is currently more than five years from the end of this accounting period.</v>
      </c>
      <c r="F13" s="16">
        <f aca="true" t="shared" si="3" ref="F13:F76">IF(YEAR(D13)=YEAR(D14),0,1)</f>
        <v>0</v>
      </c>
      <c r="G13" s="2">
        <f>SUM(F12:F13)</f>
        <v>0</v>
      </c>
      <c r="H13" s="69" t="str">
        <f>IF(F13=0,"0",G13)</f>
        <v>0</v>
      </c>
      <c r="I13" s="16">
        <f t="shared" si="1"/>
      </c>
      <c r="L13" s="2">
        <f t="shared" si="2"/>
        <v>0</v>
      </c>
    </row>
    <row r="14" spans="2:12" ht="29.25" customHeight="1">
      <c r="B14" s="18">
        <v>3</v>
      </c>
      <c r="C14" s="152"/>
      <c r="D14" s="152"/>
      <c r="E14" s="19" t="str">
        <f t="shared" si="0"/>
        <v>The errors made in this return are not required to be reported as it is currently more than five years from the end of this accounting period.</v>
      </c>
      <c r="F14" s="16">
        <f t="shared" si="3"/>
        <v>0</v>
      </c>
      <c r="G14" s="2">
        <f>SUM(F12:F14)</f>
        <v>0</v>
      </c>
      <c r="H14" s="69" t="str">
        <f aca="true" t="shared" si="4" ref="H14:H71">IF(F14=0,"0",G14)</f>
        <v>0</v>
      </c>
      <c r="I14" s="16">
        <f t="shared" si="1"/>
      </c>
      <c r="L14" s="2">
        <f t="shared" si="2"/>
        <v>0</v>
      </c>
    </row>
    <row r="15" spans="2:12" ht="29.25" customHeight="1">
      <c r="B15" s="18">
        <v>4</v>
      </c>
      <c r="C15" s="152"/>
      <c r="D15" s="152"/>
      <c r="E15" s="19" t="str">
        <f t="shared" si="0"/>
        <v>The errors made in this return are not required to be reported as it is currently more than five years from the end of this accounting period.</v>
      </c>
      <c r="F15" s="16">
        <f t="shared" si="3"/>
        <v>0</v>
      </c>
      <c r="G15" s="2">
        <f>SUM(F12:F15)</f>
        <v>0</v>
      </c>
      <c r="H15" s="69" t="str">
        <f t="shared" si="4"/>
        <v>0</v>
      </c>
      <c r="I15" s="16">
        <f t="shared" si="1"/>
      </c>
      <c r="L15" s="2">
        <f t="shared" si="2"/>
        <v>0</v>
      </c>
    </row>
    <row r="16" spans="2:12" ht="29.25" customHeight="1">
      <c r="B16" s="18">
        <v>5</v>
      </c>
      <c r="C16" s="152"/>
      <c r="D16" s="152"/>
      <c r="E16" s="111" t="str">
        <f t="shared" si="0"/>
        <v>The errors made in this return are not required to be reported as it is currently more than five years from the end of this accounting period.</v>
      </c>
      <c r="F16" s="16">
        <f t="shared" si="3"/>
        <v>0</v>
      </c>
      <c r="G16" s="2">
        <f>SUM(F12:F16)</f>
        <v>0</v>
      </c>
      <c r="H16" s="69" t="str">
        <f t="shared" si="4"/>
        <v>0</v>
      </c>
      <c r="I16" s="16">
        <f t="shared" si="1"/>
      </c>
      <c r="L16" s="2">
        <f t="shared" si="2"/>
        <v>0</v>
      </c>
    </row>
    <row r="17" spans="2:12" ht="29.25" customHeight="1">
      <c r="B17" s="18">
        <v>6</v>
      </c>
      <c r="C17" s="152"/>
      <c r="D17" s="152"/>
      <c r="E17" s="111" t="str">
        <f t="shared" si="0"/>
        <v>The errors made in this return are not required to be reported as it is currently more than five years from the end of this accounting period.</v>
      </c>
      <c r="F17" s="16">
        <f t="shared" si="3"/>
        <v>0</v>
      </c>
      <c r="G17" s="2">
        <f>SUM(F12:F17)</f>
        <v>0</v>
      </c>
      <c r="H17" s="69" t="str">
        <f t="shared" si="4"/>
        <v>0</v>
      </c>
      <c r="I17" s="16">
        <f t="shared" si="1"/>
      </c>
      <c r="L17" s="2">
        <f t="shared" si="2"/>
        <v>0</v>
      </c>
    </row>
    <row r="18" spans="2:12" ht="29.25" customHeight="1">
      <c r="B18" s="18">
        <v>7</v>
      </c>
      <c r="C18" s="152"/>
      <c r="D18" s="152"/>
      <c r="E18" s="19" t="str">
        <f t="shared" si="0"/>
        <v>The errors made in this return are not required to be reported as it is currently more than five years from the end of this accounting period.</v>
      </c>
      <c r="F18" s="16">
        <f t="shared" si="3"/>
        <v>0</v>
      </c>
      <c r="G18" s="2">
        <f>SUM(F12:F18)</f>
        <v>0</v>
      </c>
      <c r="H18" s="69" t="str">
        <f t="shared" si="4"/>
        <v>0</v>
      </c>
      <c r="I18" s="16">
        <f t="shared" si="1"/>
      </c>
      <c r="L18" s="2">
        <f t="shared" si="2"/>
        <v>0</v>
      </c>
    </row>
    <row r="19" spans="2:12" ht="29.25" customHeight="1">
      <c r="B19" s="18">
        <v>8</v>
      </c>
      <c r="C19" s="152"/>
      <c r="D19" s="152"/>
      <c r="E19" s="19" t="str">
        <f t="shared" si="0"/>
        <v>The errors made in this return are not required to be reported as it is currently more than five years from the end of this accounting period.</v>
      </c>
      <c r="F19" s="16">
        <f t="shared" si="3"/>
        <v>0</v>
      </c>
      <c r="G19" s="2">
        <f>SUM(F12:F19)</f>
        <v>0</v>
      </c>
      <c r="H19" s="69" t="str">
        <f t="shared" si="4"/>
        <v>0</v>
      </c>
      <c r="I19" s="16">
        <f t="shared" si="1"/>
      </c>
      <c r="L19" s="2">
        <f t="shared" si="2"/>
        <v>0</v>
      </c>
    </row>
    <row r="20" spans="2:12" ht="29.25" customHeight="1">
      <c r="B20" s="18">
        <v>9</v>
      </c>
      <c r="C20" s="137"/>
      <c r="D20" s="137"/>
      <c r="E20" s="19" t="str">
        <f t="shared" si="0"/>
        <v>The errors made in this return are not required to be reported as it is currently more than five years from the end of this accounting period.</v>
      </c>
      <c r="F20" s="16">
        <f t="shared" si="3"/>
        <v>0</v>
      </c>
      <c r="G20" s="2">
        <f>SUM(F12:F20)</f>
        <v>0</v>
      </c>
      <c r="H20" s="69" t="str">
        <f t="shared" si="4"/>
        <v>0</v>
      </c>
      <c r="I20" s="16">
        <f t="shared" si="1"/>
      </c>
      <c r="L20" s="2">
        <f t="shared" si="2"/>
        <v>0</v>
      </c>
    </row>
    <row r="21" spans="2:12" ht="29.25" customHeight="1">
      <c r="B21" s="18">
        <v>10</v>
      </c>
      <c r="C21" s="137"/>
      <c r="D21" s="137"/>
      <c r="E21" s="19" t="str">
        <f t="shared" si="0"/>
        <v>The errors made in this return are not required to be reported as it is currently more than five years from the end of this accounting period.</v>
      </c>
      <c r="F21" s="16">
        <f t="shared" si="3"/>
        <v>0</v>
      </c>
      <c r="G21" s="2">
        <f>SUM(F12:F21)</f>
        <v>0</v>
      </c>
      <c r="H21" s="69" t="str">
        <f t="shared" si="4"/>
        <v>0</v>
      </c>
      <c r="I21" s="16">
        <f t="shared" si="1"/>
      </c>
      <c r="L21" s="2">
        <f t="shared" si="2"/>
        <v>0</v>
      </c>
    </row>
    <row r="22" spans="2:12" ht="29.25" customHeight="1">
      <c r="B22" s="18">
        <v>11</v>
      </c>
      <c r="C22" s="137"/>
      <c r="D22" s="137"/>
      <c r="E22" s="19" t="str">
        <f t="shared" si="0"/>
        <v>The errors made in this return are not required to be reported as it is currently more than five years from the end of this accounting period.</v>
      </c>
      <c r="F22" s="16">
        <f t="shared" si="3"/>
        <v>0</v>
      </c>
      <c r="G22" s="2">
        <f>SUM(F12:F22)</f>
        <v>0</v>
      </c>
      <c r="H22" s="69" t="str">
        <f t="shared" si="4"/>
        <v>0</v>
      </c>
      <c r="I22" s="2">
        <f t="shared" si="1"/>
      </c>
      <c r="L22" s="2">
        <f t="shared" si="2"/>
        <v>0</v>
      </c>
    </row>
    <row r="23" spans="2:12" ht="29.25" customHeight="1">
      <c r="B23" s="18">
        <v>12</v>
      </c>
      <c r="C23" s="137"/>
      <c r="D23" s="137"/>
      <c r="E23" s="19" t="str">
        <f t="shared" si="0"/>
        <v>The errors made in this return are not required to be reported as it is currently more than five years from the end of this accounting period.</v>
      </c>
      <c r="F23" s="16">
        <f t="shared" si="3"/>
        <v>0</v>
      </c>
      <c r="G23" s="2">
        <f>SUM(F12:F23)</f>
        <v>0</v>
      </c>
      <c r="H23" s="69" t="str">
        <f t="shared" si="4"/>
        <v>0</v>
      </c>
      <c r="I23" s="2">
        <f t="shared" si="1"/>
      </c>
      <c r="L23" s="2">
        <f t="shared" si="2"/>
        <v>0</v>
      </c>
    </row>
    <row r="24" spans="2:12" ht="29.25" customHeight="1">
      <c r="B24" s="18">
        <v>13</v>
      </c>
      <c r="C24" s="137"/>
      <c r="D24" s="137"/>
      <c r="E24" s="19" t="str">
        <f t="shared" si="0"/>
        <v>The errors made in this return are not required to be reported as it is currently more than five years from the end of this accounting period.</v>
      </c>
      <c r="F24" s="16">
        <f t="shared" si="3"/>
        <v>0</v>
      </c>
      <c r="G24" s="2">
        <f>SUM(F12:F24)</f>
        <v>0</v>
      </c>
      <c r="H24" s="69" t="str">
        <f t="shared" si="4"/>
        <v>0</v>
      </c>
      <c r="I24" s="2">
        <f t="shared" si="1"/>
      </c>
      <c r="L24" s="2">
        <f t="shared" si="2"/>
        <v>0</v>
      </c>
    </row>
    <row r="25" spans="2:12" ht="29.25" customHeight="1">
      <c r="B25" s="18">
        <v>14</v>
      </c>
      <c r="C25" s="137"/>
      <c r="D25" s="137"/>
      <c r="E25" s="19" t="str">
        <f t="shared" si="0"/>
        <v>The errors made in this return are not required to be reported as it is currently more than five years from the end of this accounting period.</v>
      </c>
      <c r="F25" s="16">
        <f t="shared" si="3"/>
        <v>0</v>
      </c>
      <c r="G25" s="2">
        <f>SUM(F12:F25)</f>
        <v>0</v>
      </c>
      <c r="H25" s="69" t="str">
        <f t="shared" si="4"/>
        <v>0</v>
      </c>
      <c r="I25" s="2">
        <f t="shared" si="1"/>
      </c>
      <c r="L25" s="2">
        <f t="shared" si="2"/>
        <v>0</v>
      </c>
    </row>
    <row r="26" spans="2:12" ht="29.25" customHeight="1">
      <c r="B26" s="18">
        <v>15</v>
      </c>
      <c r="C26" s="137"/>
      <c r="D26" s="137"/>
      <c r="E26" s="19" t="str">
        <f t="shared" si="0"/>
        <v>The errors made in this return are not required to be reported as it is currently more than five years from the end of this accounting period.</v>
      </c>
      <c r="F26" s="16">
        <f t="shared" si="3"/>
        <v>0</v>
      </c>
      <c r="G26" s="2">
        <f>SUM(F12:F26)</f>
        <v>0</v>
      </c>
      <c r="H26" s="69" t="str">
        <f t="shared" si="4"/>
        <v>0</v>
      </c>
      <c r="I26" s="2">
        <f t="shared" si="1"/>
      </c>
      <c r="L26" s="2">
        <f t="shared" si="2"/>
        <v>0</v>
      </c>
    </row>
    <row r="27" spans="2:12" ht="29.25" customHeight="1">
      <c r="B27" s="18">
        <v>16</v>
      </c>
      <c r="C27" s="137"/>
      <c r="D27" s="137"/>
      <c r="E27" s="19" t="str">
        <f t="shared" si="0"/>
        <v>The errors made in this return are not required to be reported as it is currently more than five years from the end of this accounting period.</v>
      </c>
      <c r="F27" s="16">
        <f t="shared" si="3"/>
        <v>0</v>
      </c>
      <c r="G27" s="2">
        <f>SUM(F12:F27)</f>
        <v>0</v>
      </c>
      <c r="H27" s="69" t="str">
        <f t="shared" si="4"/>
        <v>0</v>
      </c>
      <c r="I27" s="2">
        <f t="shared" si="1"/>
      </c>
      <c r="L27" s="2">
        <f t="shared" si="2"/>
        <v>0</v>
      </c>
    </row>
    <row r="28" spans="2:12" ht="29.25" customHeight="1">
      <c r="B28" s="18">
        <v>17</v>
      </c>
      <c r="C28" s="137"/>
      <c r="D28" s="137"/>
      <c r="E28" s="19" t="str">
        <f t="shared" si="0"/>
        <v>The errors made in this return are not required to be reported as it is currently more than five years from the end of this accounting period.</v>
      </c>
      <c r="F28" s="16">
        <f t="shared" si="3"/>
        <v>0</v>
      </c>
      <c r="G28" s="2">
        <f>SUM(F12:F28)</f>
        <v>0</v>
      </c>
      <c r="H28" s="69" t="str">
        <f t="shared" si="4"/>
        <v>0</v>
      </c>
      <c r="I28" s="2">
        <f t="shared" si="1"/>
      </c>
      <c r="L28" s="2">
        <f t="shared" si="2"/>
        <v>0</v>
      </c>
    </row>
    <row r="29" spans="2:12" ht="29.25" customHeight="1">
      <c r="B29" s="18">
        <v>18</v>
      </c>
      <c r="C29" s="137"/>
      <c r="D29" s="137"/>
      <c r="E29" s="19" t="str">
        <f t="shared" si="0"/>
        <v>The errors made in this return are not required to be reported as it is currently more than five years from the end of this accounting period.</v>
      </c>
      <c r="F29" s="16">
        <f t="shared" si="3"/>
        <v>0</v>
      </c>
      <c r="G29" s="2">
        <f>SUM(F12:F29)</f>
        <v>0</v>
      </c>
      <c r="H29" s="69" t="str">
        <f t="shared" si="4"/>
        <v>0</v>
      </c>
      <c r="I29" s="2">
        <f t="shared" si="1"/>
      </c>
      <c r="L29" s="2">
        <f t="shared" si="2"/>
        <v>0</v>
      </c>
    </row>
    <row r="30" spans="2:12" ht="29.25" customHeight="1">
      <c r="B30" s="18">
        <v>19</v>
      </c>
      <c r="C30" s="137"/>
      <c r="D30" s="137"/>
      <c r="E30" s="19" t="str">
        <f t="shared" si="0"/>
        <v>The errors made in this return are not required to be reported as it is currently more than five years from the end of this accounting period.</v>
      </c>
      <c r="F30" s="16">
        <f t="shared" si="3"/>
        <v>0</v>
      </c>
      <c r="G30" s="2">
        <f>SUM(F12:F30)</f>
        <v>0</v>
      </c>
      <c r="H30" s="69" t="str">
        <f t="shared" si="4"/>
        <v>0</v>
      </c>
      <c r="I30" s="2">
        <f t="shared" si="1"/>
      </c>
      <c r="L30" s="2">
        <f t="shared" si="2"/>
        <v>0</v>
      </c>
    </row>
    <row r="31" spans="2:12" ht="29.25" customHeight="1">
      <c r="B31" s="18">
        <v>20</v>
      </c>
      <c r="C31" s="137"/>
      <c r="D31" s="137"/>
      <c r="E31" s="19" t="str">
        <f t="shared" si="0"/>
        <v>The errors made in this return are not required to be reported as it is currently more than five years from the end of this accounting period.</v>
      </c>
      <c r="F31" s="16">
        <f t="shared" si="3"/>
        <v>0</v>
      </c>
      <c r="G31" s="2">
        <f>SUM(F12:F31)</f>
        <v>0</v>
      </c>
      <c r="H31" s="69" t="str">
        <f t="shared" si="4"/>
        <v>0</v>
      </c>
      <c r="I31" s="2">
        <f t="shared" si="1"/>
      </c>
      <c r="L31" s="2">
        <f t="shared" si="2"/>
        <v>0</v>
      </c>
    </row>
    <row r="32" spans="2:12" ht="29.25" customHeight="1">
      <c r="B32" s="18">
        <v>21</v>
      </c>
      <c r="C32" s="137"/>
      <c r="D32" s="137"/>
      <c r="E32" s="19" t="str">
        <f t="shared" si="0"/>
        <v>The errors made in this return are not required to be reported as it is currently more than five years from the end of this accounting period.</v>
      </c>
      <c r="F32" s="16">
        <f t="shared" si="3"/>
        <v>0</v>
      </c>
      <c r="G32" s="2">
        <f>SUM(F12:F32)</f>
        <v>0</v>
      </c>
      <c r="H32" s="69" t="str">
        <f t="shared" si="4"/>
        <v>0</v>
      </c>
      <c r="I32" s="2">
        <f t="shared" si="1"/>
      </c>
      <c r="L32" s="2">
        <f t="shared" si="2"/>
        <v>0</v>
      </c>
    </row>
    <row r="33" spans="2:12" ht="29.25" customHeight="1">
      <c r="B33" s="18">
        <v>22</v>
      </c>
      <c r="C33" s="137"/>
      <c r="D33" s="137"/>
      <c r="E33" s="19" t="str">
        <f t="shared" si="0"/>
        <v>The errors made in this return are not required to be reported as it is currently more than five years from the end of this accounting period.</v>
      </c>
      <c r="F33" s="16">
        <f t="shared" si="3"/>
        <v>0</v>
      </c>
      <c r="G33" s="2">
        <f>SUM(F12:F33)</f>
        <v>0</v>
      </c>
      <c r="H33" s="69" t="str">
        <f t="shared" si="4"/>
        <v>0</v>
      </c>
      <c r="I33" s="2">
        <f t="shared" si="1"/>
      </c>
      <c r="L33" s="2">
        <f t="shared" si="2"/>
        <v>0</v>
      </c>
    </row>
    <row r="34" spans="2:12" ht="29.25" customHeight="1">
      <c r="B34" s="18">
        <v>23</v>
      </c>
      <c r="C34" s="137"/>
      <c r="D34" s="137"/>
      <c r="E34" s="19" t="str">
        <f t="shared" si="0"/>
        <v>The errors made in this return are not required to be reported as it is currently more than five years from the end of this accounting period.</v>
      </c>
      <c r="F34" s="16">
        <f t="shared" si="3"/>
        <v>0</v>
      </c>
      <c r="G34" s="2">
        <f>SUM(F12:F34)</f>
        <v>0</v>
      </c>
      <c r="H34" s="69" t="str">
        <f t="shared" si="4"/>
        <v>0</v>
      </c>
      <c r="I34" s="2">
        <f t="shared" si="1"/>
      </c>
      <c r="L34" s="2">
        <f t="shared" si="2"/>
        <v>0</v>
      </c>
    </row>
    <row r="35" spans="2:12" ht="29.25" customHeight="1">
      <c r="B35" s="18">
        <v>24</v>
      </c>
      <c r="C35" s="137"/>
      <c r="D35" s="137"/>
      <c r="E35" s="19" t="str">
        <f t="shared" si="0"/>
        <v>The errors made in this return are not required to be reported as it is currently more than five years from the end of this accounting period.</v>
      </c>
      <c r="F35" s="16">
        <f t="shared" si="3"/>
        <v>0</v>
      </c>
      <c r="G35" s="2">
        <f>SUM(F12:F35)</f>
        <v>0</v>
      </c>
      <c r="H35" s="69" t="str">
        <f t="shared" si="4"/>
        <v>0</v>
      </c>
      <c r="I35" s="2">
        <f t="shared" si="1"/>
      </c>
      <c r="L35" s="2">
        <f t="shared" si="2"/>
        <v>0</v>
      </c>
    </row>
    <row r="36" spans="2:12" ht="29.25" customHeight="1">
      <c r="B36" s="18">
        <v>25</v>
      </c>
      <c r="C36" s="137"/>
      <c r="D36" s="137"/>
      <c r="E36" s="19" t="str">
        <f t="shared" si="0"/>
        <v>The errors made in this return are not required to be reported as it is currently more than five years from the end of this accounting period.</v>
      </c>
      <c r="F36" s="16">
        <f t="shared" si="3"/>
        <v>0</v>
      </c>
      <c r="G36" s="2">
        <f>SUM(F12:F36)</f>
        <v>0</v>
      </c>
      <c r="H36" s="69" t="str">
        <f t="shared" si="4"/>
        <v>0</v>
      </c>
      <c r="I36" s="2">
        <f t="shared" si="1"/>
      </c>
      <c r="L36" s="2">
        <f t="shared" si="2"/>
        <v>0</v>
      </c>
    </row>
    <row r="37" spans="2:12" ht="29.25" customHeight="1">
      <c r="B37" s="18">
        <v>26</v>
      </c>
      <c r="C37" s="137"/>
      <c r="D37" s="137"/>
      <c r="E37" s="19" t="str">
        <f t="shared" si="0"/>
        <v>The errors made in this return are not required to be reported as it is currently more than five years from the end of this accounting period.</v>
      </c>
      <c r="F37" s="16">
        <f t="shared" si="3"/>
        <v>0</v>
      </c>
      <c r="G37" s="2">
        <f>SUM(F12:F37)</f>
        <v>0</v>
      </c>
      <c r="H37" s="69" t="str">
        <f t="shared" si="4"/>
        <v>0</v>
      </c>
      <c r="I37" s="2">
        <f t="shared" si="1"/>
      </c>
      <c r="L37" s="2">
        <f t="shared" si="2"/>
        <v>0</v>
      </c>
    </row>
    <row r="38" spans="2:12" ht="29.25" customHeight="1">
      <c r="B38" s="18">
        <v>27</v>
      </c>
      <c r="C38" s="137"/>
      <c r="D38" s="137"/>
      <c r="E38" s="19" t="str">
        <f t="shared" si="0"/>
        <v>The errors made in this return are not required to be reported as it is currently more than five years from the end of this accounting period.</v>
      </c>
      <c r="F38" s="16">
        <f t="shared" si="3"/>
        <v>0</v>
      </c>
      <c r="G38" s="2">
        <f>SUM(F12:F38)</f>
        <v>0</v>
      </c>
      <c r="H38" s="69" t="str">
        <f t="shared" si="4"/>
        <v>0</v>
      </c>
      <c r="I38" s="2">
        <f t="shared" si="1"/>
      </c>
      <c r="L38" s="2">
        <f t="shared" si="2"/>
        <v>0</v>
      </c>
    </row>
    <row r="39" spans="2:12" ht="29.25" customHeight="1">
      <c r="B39" s="18">
        <v>28</v>
      </c>
      <c r="C39" s="137"/>
      <c r="D39" s="137"/>
      <c r="E39" s="19" t="str">
        <f t="shared" si="0"/>
        <v>The errors made in this return are not required to be reported as it is currently more than five years from the end of this accounting period.</v>
      </c>
      <c r="F39" s="16">
        <f t="shared" si="3"/>
        <v>0</v>
      </c>
      <c r="G39" s="2">
        <f>SUM(F12:F39)</f>
        <v>0</v>
      </c>
      <c r="H39" s="69" t="str">
        <f t="shared" si="4"/>
        <v>0</v>
      </c>
      <c r="I39" s="2">
        <f t="shared" si="1"/>
      </c>
      <c r="L39" s="2">
        <f t="shared" si="2"/>
        <v>0</v>
      </c>
    </row>
    <row r="40" spans="2:12" ht="29.25" customHeight="1">
      <c r="B40" s="18">
        <v>29</v>
      </c>
      <c r="C40" s="137"/>
      <c r="D40" s="137"/>
      <c r="E40" s="19" t="str">
        <f t="shared" si="0"/>
        <v>The errors made in this return are not required to be reported as it is currently more than five years from the end of this accounting period.</v>
      </c>
      <c r="F40" s="16">
        <f t="shared" si="3"/>
        <v>0</v>
      </c>
      <c r="G40" s="2">
        <f>SUM(F12:F40)</f>
        <v>0</v>
      </c>
      <c r="H40" s="69" t="str">
        <f t="shared" si="4"/>
        <v>0</v>
      </c>
      <c r="I40" s="2">
        <f t="shared" si="1"/>
      </c>
      <c r="L40" s="2">
        <f t="shared" si="2"/>
        <v>0</v>
      </c>
    </row>
    <row r="41" spans="2:12" ht="29.25" customHeight="1">
      <c r="B41" s="18">
        <v>30</v>
      </c>
      <c r="C41" s="137"/>
      <c r="D41" s="137"/>
      <c r="E41" s="19" t="str">
        <f t="shared" si="0"/>
        <v>The errors made in this return are not required to be reported as it is currently more than five years from the end of this accounting period.</v>
      </c>
      <c r="F41" s="16">
        <f t="shared" si="3"/>
        <v>0</v>
      </c>
      <c r="G41" s="2">
        <f>SUM(F12:F41)</f>
        <v>0</v>
      </c>
      <c r="H41" s="69" t="str">
        <f t="shared" si="4"/>
        <v>0</v>
      </c>
      <c r="I41" s="2">
        <f t="shared" si="1"/>
      </c>
      <c r="L41" s="2">
        <f t="shared" si="2"/>
        <v>0</v>
      </c>
    </row>
    <row r="42" spans="2:12" ht="29.25" customHeight="1">
      <c r="B42" s="18">
        <v>31</v>
      </c>
      <c r="C42" s="137"/>
      <c r="D42" s="137"/>
      <c r="E42" s="19" t="str">
        <f t="shared" si="0"/>
        <v>The errors made in this return are not required to be reported as it is currently more than five years from the end of this accounting period.</v>
      </c>
      <c r="F42" s="16">
        <f t="shared" si="3"/>
        <v>0</v>
      </c>
      <c r="G42" s="2">
        <f>SUM(F12:F42)</f>
        <v>0</v>
      </c>
      <c r="H42" s="69" t="str">
        <f t="shared" si="4"/>
        <v>0</v>
      </c>
      <c r="I42" s="2">
        <f t="shared" si="1"/>
      </c>
      <c r="L42" s="2">
        <f t="shared" si="2"/>
        <v>0</v>
      </c>
    </row>
    <row r="43" spans="2:12" ht="29.25" customHeight="1">
      <c r="B43" s="18">
        <v>32</v>
      </c>
      <c r="C43" s="137"/>
      <c r="D43" s="137"/>
      <c r="E43" s="19" t="str">
        <f t="shared" si="0"/>
        <v>The errors made in this return are not required to be reported as it is currently more than five years from the end of this accounting period.</v>
      </c>
      <c r="F43" s="16">
        <f t="shared" si="3"/>
        <v>0</v>
      </c>
      <c r="G43" s="2">
        <f>SUM(F12:F43)</f>
        <v>0</v>
      </c>
      <c r="H43" s="69" t="str">
        <f t="shared" si="4"/>
        <v>0</v>
      </c>
      <c r="I43" s="2">
        <f t="shared" si="1"/>
      </c>
      <c r="L43" s="2">
        <f t="shared" si="2"/>
        <v>0</v>
      </c>
    </row>
    <row r="44" spans="2:12" ht="29.25" customHeight="1">
      <c r="B44" s="18">
        <v>33</v>
      </c>
      <c r="C44" s="137"/>
      <c r="D44" s="137"/>
      <c r="E44" s="19" t="str">
        <f aca="true" t="shared" si="5" ref="E44:E71">IF(AND(YEAR(EDATE(D44,60))=YEAR($D$8),MONTH(EDATE(D44,60))=MONTH($D$8)),"",IF($D$8&lt;EDATE(D44,60),"","The errors made in this return are not required to be reported as it is currently more than five years from the end of this accounting period."))</f>
        <v>The errors made in this return are not required to be reported as it is currently more than five years from the end of this accounting period.</v>
      </c>
      <c r="F44" s="16">
        <f t="shared" si="3"/>
        <v>0</v>
      </c>
      <c r="G44" s="2">
        <f>SUM(F12:F44)</f>
        <v>0</v>
      </c>
      <c r="H44" s="69" t="str">
        <f t="shared" si="4"/>
        <v>0</v>
      </c>
      <c r="I44" s="2">
        <f aca="true" t="shared" si="6" ref="I44:I71">IF(D44="","",H44)</f>
      </c>
      <c r="L44" s="2">
        <f aca="true" t="shared" si="7" ref="L44:L71">IF(AND(YEAR(EDATE(D44,60))=YEAR($D$8),MONTH(EDATE(D44,60))=MONTH($D$8)),1,IF($D$8&lt;EDATE(D44,60),1,0))</f>
        <v>0</v>
      </c>
    </row>
    <row r="45" spans="2:12" ht="29.25" customHeight="1">
      <c r="B45" s="18">
        <v>34</v>
      </c>
      <c r="C45" s="137"/>
      <c r="D45" s="137"/>
      <c r="E45" s="19" t="str">
        <f t="shared" si="5"/>
        <v>The errors made in this return are not required to be reported as it is currently more than five years from the end of this accounting period.</v>
      </c>
      <c r="F45" s="16">
        <f t="shared" si="3"/>
        <v>0</v>
      </c>
      <c r="G45" s="2">
        <f>SUM(F12:F45)</f>
        <v>0</v>
      </c>
      <c r="H45" s="69" t="str">
        <f t="shared" si="4"/>
        <v>0</v>
      </c>
      <c r="I45" s="2">
        <f t="shared" si="6"/>
      </c>
      <c r="L45" s="2">
        <f t="shared" si="7"/>
        <v>0</v>
      </c>
    </row>
    <row r="46" spans="2:12" ht="29.25" customHeight="1">
      <c r="B46" s="18">
        <v>35</v>
      </c>
      <c r="C46" s="137"/>
      <c r="D46" s="137"/>
      <c r="E46" s="19" t="str">
        <f t="shared" si="5"/>
        <v>The errors made in this return are not required to be reported as it is currently more than five years from the end of this accounting period.</v>
      </c>
      <c r="F46" s="16">
        <f t="shared" si="3"/>
        <v>0</v>
      </c>
      <c r="G46" s="2">
        <f>SUM(F12:F46)</f>
        <v>0</v>
      </c>
      <c r="H46" s="69" t="str">
        <f t="shared" si="4"/>
        <v>0</v>
      </c>
      <c r="I46" s="2">
        <f t="shared" si="6"/>
      </c>
      <c r="L46" s="2">
        <f t="shared" si="7"/>
        <v>0</v>
      </c>
    </row>
    <row r="47" spans="2:12" ht="29.25" customHeight="1">
      <c r="B47" s="18">
        <v>36</v>
      </c>
      <c r="C47" s="137"/>
      <c r="D47" s="137"/>
      <c r="E47" s="19" t="str">
        <f t="shared" si="5"/>
        <v>The errors made in this return are not required to be reported as it is currently more than five years from the end of this accounting period.</v>
      </c>
      <c r="F47" s="16">
        <f t="shared" si="3"/>
        <v>0</v>
      </c>
      <c r="G47" s="2">
        <f>SUM(F12:F47)</f>
        <v>0</v>
      </c>
      <c r="H47" s="69" t="str">
        <f t="shared" si="4"/>
        <v>0</v>
      </c>
      <c r="I47" s="2">
        <f t="shared" si="6"/>
      </c>
      <c r="L47" s="2">
        <f t="shared" si="7"/>
        <v>0</v>
      </c>
    </row>
    <row r="48" spans="2:12" ht="29.25" customHeight="1">
      <c r="B48" s="18">
        <v>37</v>
      </c>
      <c r="C48" s="137"/>
      <c r="D48" s="137"/>
      <c r="E48" s="19" t="str">
        <f t="shared" si="5"/>
        <v>The errors made in this return are not required to be reported as it is currently more than five years from the end of this accounting period.</v>
      </c>
      <c r="F48" s="16">
        <f t="shared" si="3"/>
        <v>0</v>
      </c>
      <c r="G48" s="2">
        <f>SUM(F12:F48)</f>
        <v>0</v>
      </c>
      <c r="H48" s="69" t="str">
        <f t="shared" si="4"/>
        <v>0</v>
      </c>
      <c r="I48" s="2">
        <f t="shared" si="6"/>
      </c>
      <c r="L48" s="2">
        <f t="shared" si="7"/>
        <v>0</v>
      </c>
    </row>
    <row r="49" spans="2:12" ht="29.25" customHeight="1">
      <c r="B49" s="18">
        <v>38</v>
      </c>
      <c r="C49" s="137"/>
      <c r="D49" s="137"/>
      <c r="E49" s="19" t="str">
        <f t="shared" si="5"/>
        <v>The errors made in this return are not required to be reported as it is currently more than five years from the end of this accounting period.</v>
      </c>
      <c r="F49" s="16">
        <f t="shared" si="3"/>
        <v>0</v>
      </c>
      <c r="G49" s="2">
        <f>SUM(F12:F49)</f>
        <v>0</v>
      </c>
      <c r="H49" s="69" t="str">
        <f t="shared" si="4"/>
        <v>0</v>
      </c>
      <c r="I49" s="2">
        <f t="shared" si="6"/>
      </c>
      <c r="L49" s="2">
        <f t="shared" si="7"/>
        <v>0</v>
      </c>
    </row>
    <row r="50" spans="2:12" ht="29.25" customHeight="1">
      <c r="B50" s="18">
        <v>39</v>
      </c>
      <c r="C50" s="137"/>
      <c r="D50" s="137"/>
      <c r="E50" s="19" t="str">
        <f t="shared" si="5"/>
        <v>The errors made in this return are not required to be reported as it is currently more than five years from the end of this accounting period.</v>
      </c>
      <c r="F50" s="16">
        <f t="shared" si="3"/>
        <v>0</v>
      </c>
      <c r="G50" s="2">
        <f>SUM(F12:F50)</f>
        <v>0</v>
      </c>
      <c r="H50" s="69" t="str">
        <f t="shared" si="4"/>
        <v>0</v>
      </c>
      <c r="I50" s="2">
        <f t="shared" si="6"/>
      </c>
      <c r="L50" s="2">
        <f t="shared" si="7"/>
        <v>0</v>
      </c>
    </row>
    <row r="51" spans="2:12" ht="29.25" customHeight="1">
      <c r="B51" s="18">
        <v>40</v>
      </c>
      <c r="C51" s="137"/>
      <c r="D51" s="137"/>
      <c r="E51" s="19" t="str">
        <f t="shared" si="5"/>
        <v>The errors made in this return are not required to be reported as it is currently more than five years from the end of this accounting period.</v>
      </c>
      <c r="F51" s="16">
        <f t="shared" si="3"/>
        <v>0</v>
      </c>
      <c r="G51" s="2">
        <f>SUM(F12:F51)</f>
        <v>0</v>
      </c>
      <c r="H51" s="69" t="str">
        <f t="shared" si="4"/>
        <v>0</v>
      </c>
      <c r="I51" s="2">
        <f t="shared" si="6"/>
      </c>
      <c r="L51" s="2">
        <f t="shared" si="7"/>
        <v>0</v>
      </c>
    </row>
    <row r="52" spans="2:12" ht="29.25" customHeight="1">
      <c r="B52" s="18">
        <v>41</v>
      </c>
      <c r="C52" s="137"/>
      <c r="D52" s="137"/>
      <c r="E52" s="19" t="str">
        <f t="shared" si="5"/>
        <v>The errors made in this return are not required to be reported as it is currently more than five years from the end of this accounting period.</v>
      </c>
      <c r="F52" s="16">
        <f t="shared" si="3"/>
        <v>0</v>
      </c>
      <c r="G52" s="2">
        <f>SUM(F12:F52)</f>
        <v>0</v>
      </c>
      <c r="H52" s="69" t="str">
        <f t="shared" si="4"/>
        <v>0</v>
      </c>
      <c r="I52" s="2">
        <f t="shared" si="6"/>
      </c>
      <c r="L52" s="2">
        <f t="shared" si="7"/>
        <v>0</v>
      </c>
    </row>
    <row r="53" spans="2:12" ht="29.25" customHeight="1">
      <c r="B53" s="18">
        <v>42</v>
      </c>
      <c r="C53" s="137"/>
      <c r="D53" s="137"/>
      <c r="E53" s="19" t="str">
        <f t="shared" si="5"/>
        <v>The errors made in this return are not required to be reported as it is currently more than five years from the end of this accounting period.</v>
      </c>
      <c r="F53" s="16">
        <f t="shared" si="3"/>
        <v>0</v>
      </c>
      <c r="G53" s="2">
        <f>SUM(F12:F53)</f>
        <v>0</v>
      </c>
      <c r="H53" s="69" t="str">
        <f t="shared" si="4"/>
        <v>0</v>
      </c>
      <c r="I53" s="2">
        <f t="shared" si="6"/>
      </c>
      <c r="L53" s="2">
        <f t="shared" si="7"/>
        <v>0</v>
      </c>
    </row>
    <row r="54" spans="2:12" ht="29.25" customHeight="1">
      <c r="B54" s="18">
        <v>43</v>
      </c>
      <c r="C54" s="137"/>
      <c r="D54" s="137"/>
      <c r="E54" s="19" t="str">
        <f t="shared" si="5"/>
        <v>The errors made in this return are not required to be reported as it is currently more than five years from the end of this accounting period.</v>
      </c>
      <c r="F54" s="16">
        <f t="shared" si="3"/>
        <v>0</v>
      </c>
      <c r="G54" s="2">
        <f>SUM(F12:F54)</f>
        <v>0</v>
      </c>
      <c r="H54" s="69" t="str">
        <f t="shared" si="4"/>
        <v>0</v>
      </c>
      <c r="I54" s="2">
        <f t="shared" si="6"/>
      </c>
      <c r="L54" s="2">
        <f t="shared" si="7"/>
        <v>0</v>
      </c>
    </row>
    <row r="55" spans="2:12" ht="29.25" customHeight="1">
      <c r="B55" s="18">
        <v>44</v>
      </c>
      <c r="C55" s="137"/>
      <c r="D55" s="137"/>
      <c r="E55" s="19" t="str">
        <f t="shared" si="5"/>
        <v>The errors made in this return are not required to be reported as it is currently more than five years from the end of this accounting period.</v>
      </c>
      <c r="F55" s="16">
        <f t="shared" si="3"/>
        <v>0</v>
      </c>
      <c r="G55" s="2">
        <f>SUM(F12:F55)</f>
        <v>0</v>
      </c>
      <c r="H55" s="69" t="str">
        <f t="shared" si="4"/>
        <v>0</v>
      </c>
      <c r="I55" s="2">
        <f t="shared" si="6"/>
      </c>
      <c r="L55" s="2">
        <f t="shared" si="7"/>
        <v>0</v>
      </c>
    </row>
    <row r="56" spans="2:12" ht="29.25" customHeight="1">
      <c r="B56" s="18">
        <v>45</v>
      </c>
      <c r="C56" s="137"/>
      <c r="D56" s="137"/>
      <c r="E56" s="19" t="str">
        <f t="shared" si="5"/>
        <v>The errors made in this return are not required to be reported as it is currently more than five years from the end of this accounting period.</v>
      </c>
      <c r="F56" s="16">
        <f t="shared" si="3"/>
        <v>0</v>
      </c>
      <c r="G56" s="2">
        <f>SUM(F12:F56)</f>
        <v>0</v>
      </c>
      <c r="H56" s="69" t="str">
        <f t="shared" si="4"/>
        <v>0</v>
      </c>
      <c r="I56" s="2">
        <f t="shared" si="6"/>
      </c>
      <c r="L56" s="2">
        <f t="shared" si="7"/>
        <v>0</v>
      </c>
    </row>
    <row r="57" spans="2:12" ht="29.25" customHeight="1">
      <c r="B57" s="18">
        <v>46</v>
      </c>
      <c r="C57" s="137"/>
      <c r="D57" s="137"/>
      <c r="E57" s="19" t="str">
        <f t="shared" si="5"/>
        <v>The errors made in this return are not required to be reported as it is currently more than five years from the end of this accounting period.</v>
      </c>
      <c r="F57" s="16">
        <f t="shared" si="3"/>
        <v>0</v>
      </c>
      <c r="G57" s="2">
        <f>SUM(F12:F57)</f>
        <v>0</v>
      </c>
      <c r="H57" s="69" t="str">
        <f t="shared" si="4"/>
        <v>0</v>
      </c>
      <c r="I57" s="2">
        <f t="shared" si="6"/>
      </c>
      <c r="L57" s="2">
        <f t="shared" si="7"/>
        <v>0</v>
      </c>
    </row>
    <row r="58" spans="2:12" ht="29.25" customHeight="1">
      <c r="B58" s="18">
        <v>47</v>
      </c>
      <c r="C58" s="137"/>
      <c r="D58" s="137"/>
      <c r="E58" s="19" t="str">
        <f t="shared" si="5"/>
        <v>The errors made in this return are not required to be reported as it is currently more than five years from the end of this accounting period.</v>
      </c>
      <c r="F58" s="16">
        <f t="shared" si="3"/>
        <v>0</v>
      </c>
      <c r="G58" s="2">
        <f>SUM(F12:F58)</f>
        <v>0</v>
      </c>
      <c r="H58" s="69" t="str">
        <f t="shared" si="4"/>
        <v>0</v>
      </c>
      <c r="I58" s="2">
        <f t="shared" si="6"/>
      </c>
      <c r="L58" s="2">
        <f t="shared" si="7"/>
        <v>0</v>
      </c>
    </row>
    <row r="59" spans="2:12" ht="29.25" customHeight="1">
      <c r="B59" s="18">
        <v>48</v>
      </c>
      <c r="C59" s="137"/>
      <c r="D59" s="137"/>
      <c r="E59" s="19" t="str">
        <f t="shared" si="5"/>
        <v>The errors made in this return are not required to be reported as it is currently more than five years from the end of this accounting period.</v>
      </c>
      <c r="F59" s="16">
        <f t="shared" si="3"/>
        <v>0</v>
      </c>
      <c r="G59" s="2">
        <f>SUM(F12:F59)</f>
        <v>0</v>
      </c>
      <c r="H59" s="69" t="str">
        <f t="shared" si="4"/>
        <v>0</v>
      </c>
      <c r="I59" s="2">
        <f t="shared" si="6"/>
      </c>
      <c r="L59" s="2">
        <f t="shared" si="7"/>
        <v>0</v>
      </c>
    </row>
    <row r="60" spans="2:12" ht="29.25" customHeight="1">
      <c r="B60" s="18">
        <v>49</v>
      </c>
      <c r="C60" s="137"/>
      <c r="D60" s="137"/>
      <c r="E60" s="19" t="str">
        <f t="shared" si="5"/>
        <v>The errors made in this return are not required to be reported as it is currently more than five years from the end of this accounting period.</v>
      </c>
      <c r="F60" s="16">
        <f t="shared" si="3"/>
        <v>0</v>
      </c>
      <c r="G60" s="2">
        <f>SUM(F12:F60)</f>
        <v>0</v>
      </c>
      <c r="H60" s="69" t="str">
        <f t="shared" si="4"/>
        <v>0</v>
      </c>
      <c r="I60" s="2">
        <f t="shared" si="6"/>
      </c>
      <c r="L60" s="2">
        <f t="shared" si="7"/>
        <v>0</v>
      </c>
    </row>
    <row r="61" spans="2:12" ht="29.25" customHeight="1">
      <c r="B61" s="18">
        <v>50</v>
      </c>
      <c r="C61" s="137"/>
      <c r="D61" s="137"/>
      <c r="E61" s="19" t="str">
        <f t="shared" si="5"/>
        <v>The errors made in this return are not required to be reported as it is currently more than five years from the end of this accounting period.</v>
      </c>
      <c r="F61" s="16">
        <f t="shared" si="3"/>
        <v>0</v>
      </c>
      <c r="G61" s="2">
        <f>SUM(F12:F61)</f>
        <v>0</v>
      </c>
      <c r="H61" s="69" t="str">
        <f t="shared" si="4"/>
        <v>0</v>
      </c>
      <c r="I61" s="2">
        <f t="shared" si="6"/>
      </c>
      <c r="L61" s="2">
        <f t="shared" si="7"/>
        <v>0</v>
      </c>
    </row>
    <row r="62" spans="2:12" ht="29.25" customHeight="1">
      <c r="B62" s="18">
        <v>51</v>
      </c>
      <c r="C62" s="137"/>
      <c r="D62" s="137"/>
      <c r="E62" s="19" t="str">
        <f t="shared" si="5"/>
        <v>The errors made in this return are not required to be reported as it is currently more than five years from the end of this accounting period.</v>
      </c>
      <c r="F62" s="16">
        <f t="shared" si="3"/>
        <v>0</v>
      </c>
      <c r="G62" s="2">
        <f>SUM(F12:F62)</f>
        <v>0</v>
      </c>
      <c r="H62" s="69" t="str">
        <f t="shared" si="4"/>
        <v>0</v>
      </c>
      <c r="I62" s="2">
        <f t="shared" si="6"/>
      </c>
      <c r="L62" s="2">
        <f t="shared" si="7"/>
        <v>0</v>
      </c>
    </row>
    <row r="63" spans="2:12" ht="29.25" customHeight="1">
      <c r="B63" s="18">
        <v>52</v>
      </c>
      <c r="C63" s="137"/>
      <c r="D63" s="137"/>
      <c r="E63" s="19" t="str">
        <f t="shared" si="5"/>
        <v>The errors made in this return are not required to be reported as it is currently more than five years from the end of this accounting period.</v>
      </c>
      <c r="F63" s="16">
        <f t="shared" si="3"/>
        <v>0</v>
      </c>
      <c r="G63" s="2">
        <f>SUM(F12:F63)</f>
        <v>0</v>
      </c>
      <c r="H63" s="69" t="str">
        <f t="shared" si="4"/>
        <v>0</v>
      </c>
      <c r="I63" s="2">
        <f t="shared" si="6"/>
      </c>
      <c r="L63" s="2">
        <f t="shared" si="7"/>
        <v>0</v>
      </c>
    </row>
    <row r="64" spans="2:12" ht="29.25" customHeight="1">
      <c r="B64" s="18">
        <v>53</v>
      </c>
      <c r="C64" s="137"/>
      <c r="D64" s="137"/>
      <c r="E64" s="19" t="str">
        <f t="shared" si="5"/>
        <v>The errors made in this return are not required to be reported as it is currently more than five years from the end of this accounting period.</v>
      </c>
      <c r="F64" s="16">
        <f t="shared" si="3"/>
        <v>0</v>
      </c>
      <c r="G64" s="2">
        <f>SUM(F12:F64)</f>
        <v>0</v>
      </c>
      <c r="H64" s="69" t="str">
        <f t="shared" si="4"/>
        <v>0</v>
      </c>
      <c r="I64" s="2">
        <f t="shared" si="6"/>
      </c>
      <c r="L64" s="2">
        <f t="shared" si="7"/>
        <v>0</v>
      </c>
    </row>
    <row r="65" spans="2:12" ht="29.25" customHeight="1">
      <c r="B65" s="18">
        <v>54</v>
      </c>
      <c r="C65" s="137"/>
      <c r="D65" s="137"/>
      <c r="E65" s="19" t="str">
        <f t="shared" si="5"/>
        <v>The errors made in this return are not required to be reported as it is currently more than five years from the end of this accounting period.</v>
      </c>
      <c r="F65" s="16">
        <f t="shared" si="3"/>
        <v>0</v>
      </c>
      <c r="G65" s="2">
        <f>SUM(F12:F65)</f>
        <v>0</v>
      </c>
      <c r="H65" s="69" t="str">
        <f t="shared" si="4"/>
        <v>0</v>
      </c>
      <c r="I65" s="2">
        <f t="shared" si="6"/>
      </c>
      <c r="L65" s="2">
        <f t="shared" si="7"/>
        <v>0</v>
      </c>
    </row>
    <row r="66" spans="2:12" ht="29.25" customHeight="1">
      <c r="B66" s="18">
        <v>55</v>
      </c>
      <c r="C66" s="137"/>
      <c r="D66" s="137"/>
      <c r="E66" s="19" t="str">
        <f t="shared" si="5"/>
        <v>The errors made in this return are not required to be reported as it is currently more than five years from the end of this accounting period.</v>
      </c>
      <c r="F66" s="16">
        <f t="shared" si="3"/>
        <v>0</v>
      </c>
      <c r="G66" s="2">
        <f>SUM(F12:F66)</f>
        <v>0</v>
      </c>
      <c r="H66" s="69" t="str">
        <f t="shared" si="4"/>
        <v>0</v>
      </c>
      <c r="I66" s="2">
        <f t="shared" si="6"/>
      </c>
      <c r="L66" s="2">
        <f t="shared" si="7"/>
        <v>0</v>
      </c>
    </row>
    <row r="67" spans="2:12" ht="29.25" customHeight="1">
      <c r="B67" s="18">
        <v>56</v>
      </c>
      <c r="C67" s="137"/>
      <c r="D67" s="137"/>
      <c r="E67" s="19" t="str">
        <f t="shared" si="5"/>
        <v>The errors made in this return are not required to be reported as it is currently more than five years from the end of this accounting period.</v>
      </c>
      <c r="F67" s="16">
        <f t="shared" si="3"/>
        <v>0</v>
      </c>
      <c r="G67" s="2">
        <f>SUM(F12:F67)</f>
        <v>0</v>
      </c>
      <c r="H67" s="69" t="str">
        <f t="shared" si="4"/>
        <v>0</v>
      </c>
      <c r="I67" s="2">
        <f t="shared" si="6"/>
      </c>
      <c r="L67" s="2">
        <f t="shared" si="7"/>
        <v>0</v>
      </c>
    </row>
    <row r="68" spans="2:12" ht="29.25" customHeight="1">
      <c r="B68" s="18">
        <v>57</v>
      </c>
      <c r="C68" s="137"/>
      <c r="D68" s="137"/>
      <c r="E68" s="19" t="str">
        <f t="shared" si="5"/>
        <v>The errors made in this return are not required to be reported as it is currently more than five years from the end of this accounting period.</v>
      </c>
      <c r="F68" s="16">
        <f t="shared" si="3"/>
        <v>0</v>
      </c>
      <c r="G68" s="2">
        <f>SUM(F12:F68)</f>
        <v>0</v>
      </c>
      <c r="H68" s="69" t="str">
        <f t="shared" si="4"/>
        <v>0</v>
      </c>
      <c r="I68" s="2">
        <f t="shared" si="6"/>
      </c>
      <c r="L68" s="2">
        <f t="shared" si="7"/>
        <v>0</v>
      </c>
    </row>
    <row r="69" spans="2:12" ht="29.25" customHeight="1">
      <c r="B69" s="18">
        <v>58</v>
      </c>
      <c r="C69" s="137"/>
      <c r="D69" s="137"/>
      <c r="E69" s="19" t="str">
        <f t="shared" si="5"/>
        <v>The errors made in this return are not required to be reported as it is currently more than five years from the end of this accounting period.</v>
      </c>
      <c r="F69" s="16">
        <f t="shared" si="3"/>
        <v>0</v>
      </c>
      <c r="G69" s="2">
        <f>SUM(F12:F69)</f>
        <v>0</v>
      </c>
      <c r="H69" s="69" t="str">
        <f t="shared" si="4"/>
        <v>0</v>
      </c>
      <c r="I69" s="2">
        <f t="shared" si="6"/>
      </c>
      <c r="L69" s="2">
        <f t="shared" si="7"/>
        <v>0</v>
      </c>
    </row>
    <row r="70" spans="2:12" ht="29.25" customHeight="1">
      <c r="B70" s="18">
        <v>59</v>
      </c>
      <c r="C70" s="137"/>
      <c r="D70" s="137"/>
      <c r="E70" s="19" t="str">
        <f t="shared" si="5"/>
        <v>The errors made in this return are not required to be reported as it is currently more than five years from the end of this accounting period.</v>
      </c>
      <c r="F70" s="16">
        <f t="shared" si="3"/>
        <v>0</v>
      </c>
      <c r="G70" s="2">
        <f>SUM(F12:F70)</f>
        <v>0</v>
      </c>
      <c r="H70" s="69" t="str">
        <f t="shared" si="4"/>
        <v>0</v>
      </c>
      <c r="I70" s="2">
        <f t="shared" si="6"/>
      </c>
      <c r="L70" s="2">
        <f t="shared" si="7"/>
        <v>0</v>
      </c>
    </row>
    <row r="71" spans="2:12" ht="29.25" customHeight="1">
      <c r="B71" s="18">
        <v>60</v>
      </c>
      <c r="C71" s="137"/>
      <c r="D71" s="137"/>
      <c r="E71" s="19" t="str">
        <f t="shared" si="5"/>
        <v>The errors made in this return are not required to be reported as it is currently more than five years from the end of this accounting period.</v>
      </c>
      <c r="F71" s="16">
        <f t="shared" si="3"/>
        <v>0</v>
      </c>
      <c r="G71" s="2">
        <f>SUM(F12:F71)</f>
        <v>0</v>
      </c>
      <c r="H71" s="69" t="str">
        <f t="shared" si="4"/>
        <v>0</v>
      </c>
      <c r="I71" s="2">
        <f t="shared" si="6"/>
      </c>
      <c r="L71" s="2">
        <f t="shared" si="7"/>
        <v>0</v>
      </c>
    </row>
    <row r="72" spans="2:6" ht="13.5">
      <c r="B72" s="17"/>
      <c r="F72" s="16">
        <f t="shared" si="3"/>
        <v>0</v>
      </c>
    </row>
    <row r="73" spans="2:6" ht="13.5" hidden="1">
      <c r="B73" s="17"/>
      <c r="F73" s="16">
        <f t="shared" si="3"/>
        <v>0</v>
      </c>
    </row>
    <row r="74" spans="2:6" ht="13.5" hidden="1">
      <c r="B74" s="17"/>
      <c r="F74" s="16">
        <f t="shared" si="3"/>
        <v>0</v>
      </c>
    </row>
    <row r="75" spans="2:6" ht="13.5" hidden="1">
      <c r="B75" s="17"/>
      <c r="F75" s="16">
        <f t="shared" si="3"/>
        <v>0</v>
      </c>
    </row>
    <row r="76" spans="2:6" ht="13.5" hidden="1">
      <c r="B76" s="17"/>
      <c r="F76" s="16">
        <f t="shared" si="3"/>
        <v>0</v>
      </c>
    </row>
    <row r="77" spans="2:6" ht="13.5" hidden="1">
      <c r="B77" s="17"/>
      <c r="F77" s="16">
        <f aca="true" t="shared" si="8" ref="F77:F90">IF(YEAR(D77)=YEAR(D78),0,1)</f>
        <v>0</v>
      </c>
    </row>
    <row r="78" spans="2:6" ht="13.5" hidden="1">
      <c r="B78" s="17"/>
      <c r="F78" s="16">
        <f t="shared" si="8"/>
        <v>0</v>
      </c>
    </row>
    <row r="79" spans="2:6" ht="13.5" hidden="1">
      <c r="B79" s="17"/>
      <c r="F79" s="16">
        <f t="shared" si="8"/>
        <v>0</v>
      </c>
    </row>
    <row r="80" spans="2:6" ht="13.5" hidden="1">
      <c r="B80" s="17"/>
      <c r="F80" s="16">
        <f t="shared" si="8"/>
        <v>0</v>
      </c>
    </row>
    <row r="81" spans="2:6" ht="13.5" hidden="1">
      <c r="B81" s="17"/>
      <c r="F81" s="16">
        <f t="shared" si="8"/>
        <v>0</v>
      </c>
    </row>
    <row r="82" spans="2:6" ht="13.5" hidden="1">
      <c r="B82" s="17"/>
      <c r="F82" s="16">
        <f t="shared" si="8"/>
        <v>0</v>
      </c>
    </row>
    <row r="83" spans="2:6" ht="13.5" hidden="1">
      <c r="B83" s="17"/>
      <c r="F83" s="16">
        <f t="shared" si="8"/>
        <v>0</v>
      </c>
    </row>
    <row r="84" spans="2:6" ht="13.5" hidden="1">
      <c r="B84" s="17"/>
      <c r="F84" s="16">
        <f t="shared" si="8"/>
        <v>0</v>
      </c>
    </row>
    <row r="85" spans="2:6" ht="13.5" hidden="1">
      <c r="B85" s="17"/>
      <c r="F85" s="16">
        <f t="shared" si="8"/>
        <v>0</v>
      </c>
    </row>
    <row r="86" spans="2:6" ht="13.5" hidden="1">
      <c r="B86" s="17"/>
      <c r="F86" s="16">
        <f t="shared" si="8"/>
        <v>0</v>
      </c>
    </row>
    <row r="87" ht="13.5" hidden="1">
      <c r="F87" s="16">
        <f t="shared" si="8"/>
        <v>0</v>
      </c>
    </row>
    <row r="88" ht="13.5" hidden="1">
      <c r="F88" s="16">
        <f t="shared" si="8"/>
        <v>0</v>
      </c>
    </row>
    <row r="89" ht="13.5" hidden="1">
      <c r="F89" s="16">
        <f t="shared" si="8"/>
        <v>0</v>
      </c>
    </row>
    <row r="90" ht="13.5">
      <c r="F90" s="16">
        <f t="shared" si="8"/>
        <v>0</v>
      </c>
    </row>
  </sheetData>
  <sheetProtection password="CC6C" sheet="1" selectLockedCells="1"/>
  <mergeCells count="6">
    <mergeCell ref="B2:D3"/>
    <mergeCell ref="B8:C8"/>
    <mergeCell ref="B9:C9"/>
    <mergeCell ref="B5:C5"/>
    <mergeCell ref="B6:C6"/>
    <mergeCell ref="B7:D7"/>
  </mergeCells>
  <conditionalFormatting sqref="B12:B71">
    <cfRule type="expression" priority="30" dxfId="482">
      <formula>$D$9&gt;=$B12</formula>
    </cfRule>
  </conditionalFormatting>
  <conditionalFormatting sqref="B11:E11">
    <cfRule type="expression" priority="19" dxfId="483">
      <formula>$D$9&lt;&gt;""</formula>
    </cfRule>
  </conditionalFormatting>
  <conditionalFormatting sqref="E12:E71">
    <cfRule type="expression" priority="20" dxfId="484">
      <formula>$D12=""</formula>
    </cfRule>
    <cfRule type="expression" priority="22" dxfId="485">
      <formula>$L12=0</formula>
    </cfRule>
    <cfRule type="expression" priority="25" dxfId="486">
      <formula>$D$9&gt;=$B12</formula>
    </cfRule>
  </conditionalFormatting>
  <conditionalFormatting sqref="C20:D71">
    <cfRule type="expression" priority="4" dxfId="487">
      <formula>$D$9&gt;=$B20</formula>
    </cfRule>
  </conditionalFormatting>
  <conditionalFormatting sqref="D20:D71">
    <cfRule type="expression" priority="3" dxfId="488">
      <formula>$D$9&gt;=$B20</formula>
    </cfRule>
  </conditionalFormatting>
  <conditionalFormatting sqref="C12:D19">
    <cfRule type="expression" priority="2" dxfId="487">
      <formula>$D$9&gt;=$B12</formula>
    </cfRule>
  </conditionalFormatting>
  <conditionalFormatting sqref="D13:D19">
    <cfRule type="expression" priority="1" dxfId="488">
      <formula>$D$9&gt;=$B13</formula>
    </cfRule>
  </conditionalFormatting>
  <dataValidations count="7">
    <dataValidation type="custom" showErrorMessage="1" error="Please ensure that:&#10;&#10;1) You key in the correct accounting period in ascending order and &#10;&#10;2) The start of the standard accounting period entered is within 6 months from the end of the accounting period.&#10;" sqref="C54 C26 C40 C12">
      <formula1>AND(OR(C54&lt;NOW()),OR(C54&lt;=D54,D54=""),(YEAR($D54)-YEAR($C54))*12+MONTH($D54)-MONTH($C54)&lt;6)</formula1>
    </dataValidation>
    <dataValidation type="custom" showInputMessage="1" showErrorMessage="1" error="Please ensure that:&#10;&#10;1) You key in the correct accounting period in ascending order and &#10;&#10;2) The start of the standard accounting period entered is within 6 months from the end of the accounting period.&#10;&#10;" sqref="D57:D71 D29:D39 D43:D53 D15:D25">
      <formula1>AND(OR(D57&lt;C58,C58=""),OR(D57&gt;=C57,C57=""),OR(D57&gt;D56,D56=""),OR(D57&lt;D58,D58=""),(YEAR($D57)-YEAR($C57))*12+MONTH($D57)-MONTH($C57)&lt;6)</formula1>
    </dataValidation>
    <dataValidation type="custom" showInputMessage="1" showErrorMessage="1" error="Please ensure that:&#10;&#10;1) You key in the correct accounting period in ascending order and &#10;&#10;2) The start of the standard accounting period entered is within 6 months from the end of the accounting period.&#10;&#10;" sqref="D55 D27 D41 D13">
      <formula1>AND((YEAR($D55)-YEAR($C55))*12+MONTH($D55)-MONTH($C55)&lt;6)</formula1>
    </dataValidation>
    <dataValidation type="custom" showInputMessage="1" showErrorMessage="1" error="Please ensure that:&#10;&#10;1) You key in the correct accounting period in ascending order and &#10;&#10;2) The start of the standard accounting period entered is within 6 months from the end of the accounting period.&#10;" sqref="C55:C71 C27:C39 C41:C53 C13:C25">
      <formula1>AND(OR(C55&lt;=NOW()),OR(C55&gt;D54),OR(C55&lt;=D55,D55=""),OR(C55&gt;C54,C54=""),OR(C55&lt;C56,C56=""),(YEAR($D55)-YEAR($C55))*12+MONTH($D55)-MONTH($C55)&lt;6,D54&lt;&gt;"")</formula1>
    </dataValidation>
    <dataValidation type="custom" showInputMessage="1" showErrorMessage="1" error="Please ensure that:&#10;&#10;1) You key in the correct accounting period in ascending order and &#10;&#10;2) The start of the standard accounting period entered is within 6 months from the end of the accounting period.&#10;&#10;" sqref="D56 D28 D42 D14">
      <formula1>AND(OR(D56&lt;C57,C57=""),OR(D56&gt;=C56,C56=""),OR(D56&gt;D55,D55=""),OR(D56&lt;D57,D57=""))</formula1>
    </dataValidation>
    <dataValidation allowBlank="1" showInputMessage="1" showErrorMessage="1" prompt="Please change this field if you have made errors in more than one return." sqref="D9"/>
    <dataValidation type="custom" showInputMessage="1" showErrorMessage="1" prompt="The end date of the standard accounting period must be within 5 years of the current date. " error="Please ensure that:&#10;&#10;1) You key in the correct accounting period in ascending order and &#10;&#10;2) The start of the standard accounting period entered is within 6 months from the end of the accounting period.&#10;" sqref="D54 D26 D40 D12">
      <formula1>AND(OR(D54&lt;=NOW()),OR(D54&gt;=C54,C54=""),(YEAR($D54)-YEAR($C54))*12+MONTH($D54)-MONTH($C54)&lt;6,L54=1)</formula1>
    </dataValidation>
  </dataValidations>
  <printOptions horizontalCentered="1" verticalCentered="1"/>
  <pageMargins left="0.7" right="0.7" top="0.75" bottom="0.75" header="0.3" footer="0.3"/>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2:AL235"/>
  <sheetViews>
    <sheetView showGridLines="0" zoomScale="70" zoomScaleNormal="70" zoomScalePageLayoutView="0" workbookViewId="0" topLeftCell="A1">
      <selection activeCell="D18" sqref="D18:E18"/>
    </sheetView>
  </sheetViews>
  <sheetFormatPr defaultColWidth="0" defaultRowHeight="15" zeroHeight="1"/>
  <cols>
    <col min="1" max="2" width="4.57421875" style="17" customWidth="1"/>
    <col min="3" max="3" width="39.8515625" style="17" bestFit="1" customWidth="1"/>
    <col min="4" max="4" width="22.57421875" style="17" customWidth="1"/>
    <col min="5" max="5" width="4.57421875" style="17" customWidth="1"/>
    <col min="6" max="6" width="26.57421875" style="35" customWidth="1"/>
    <col min="7" max="7" width="22.57421875" style="17" customWidth="1"/>
    <col min="8" max="8" width="4.57421875" style="17" customWidth="1"/>
    <col min="9" max="9" width="26.57421875" style="35" customWidth="1"/>
    <col min="10" max="10" width="22.57421875" style="17" customWidth="1"/>
    <col min="11" max="11" width="4.57421875" style="17" customWidth="1"/>
    <col min="12" max="12" width="26.57421875" style="35" customWidth="1"/>
    <col min="13" max="13" width="22.57421875" style="17" customWidth="1"/>
    <col min="14" max="14" width="4.57421875" style="17" customWidth="1"/>
    <col min="15" max="15" width="26.57421875" style="35" customWidth="1"/>
    <col min="16" max="16" width="3.421875" style="17" customWidth="1"/>
    <col min="17" max="38" width="0" style="17" hidden="1" customWidth="1"/>
    <col min="39" max="16384" width="9.140625" style="17" hidden="1" customWidth="1"/>
  </cols>
  <sheetData>
    <row r="1" ht="14.25"/>
    <row r="2" spans="2:15" ht="14.25">
      <c r="B2" s="167" t="s">
        <v>38</v>
      </c>
      <c r="C2" s="167"/>
      <c r="D2" s="167"/>
      <c r="E2" s="167"/>
      <c r="F2" s="167"/>
      <c r="G2" s="167"/>
      <c r="H2" s="167"/>
      <c r="I2" s="167"/>
      <c r="J2" s="167"/>
      <c r="K2" s="167"/>
      <c r="L2" s="167"/>
      <c r="M2" s="167"/>
      <c r="N2" s="167"/>
      <c r="O2" s="167"/>
    </row>
    <row r="3" spans="2:15" ht="14.25">
      <c r="B3" s="167"/>
      <c r="C3" s="167"/>
      <c r="D3" s="167"/>
      <c r="E3" s="167"/>
      <c r="F3" s="167"/>
      <c r="G3" s="167"/>
      <c r="H3" s="167"/>
      <c r="I3" s="167"/>
      <c r="J3" s="167"/>
      <c r="K3" s="167"/>
      <c r="L3" s="167"/>
      <c r="M3" s="167"/>
      <c r="N3" s="167"/>
      <c r="O3" s="167"/>
    </row>
    <row r="4" ht="14.25"/>
    <row r="5" spans="2:4" ht="14.25">
      <c r="B5" s="198" t="str">
        <f>'Basic Information'!B5</f>
        <v>Business Name:</v>
      </c>
      <c r="C5" s="198"/>
      <c r="D5" s="116">
        <f>'Basic Information'!D5</f>
        <v>0</v>
      </c>
    </row>
    <row r="6" spans="2:4" ht="14.25">
      <c r="B6" s="198" t="str">
        <f>'Basic Information'!B6</f>
        <v>UEN/ GST-Registration no.:</v>
      </c>
      <c r="C6" s="198"/>
      <c r="D6" s="116">
        <f>'Basic Information'!D6</f>
        <v>0</v>
      </c>
    </row>
    <row r="7" spans="3:10" ht="102" customHeight="1">
      <c r="C7" s="199" t="s">
        <v>62</v>
      </c>
      <c r="D7" s="199"/>
      <c r="E7" s="199"/>
      <c r="F7" s="199"/>
      <c r="G7" s="199"/>
      <c r="H7" s="199"/>
      <c r="I7" s="199"/>
      <c r="J7" s="199"/>
    </row>
    <row r="8" spans="3:10" ht="30.75" customHeight="1">
      <c r="C8" s="143"/>
      <c r="D8" s="143"/>
      <c r="E8" s="143"/>
      <c r="F8" s="143"/>
      <c r="G8" s="143"/>
      <c r="H8" s="143"/>
      <c r="I8" s="143"/>
      <c r="J8" s="143"/>
    </row>
    <row r="9" spans="3:8" ht="33" customHeight="1" thickBot="1">
      <c r="C9" s="129" t="s">
        <v>31</v>
      </c>
      <c r="D9" s="131">
        <f>C10</f>
        <v>0</v>
      </c>
      <c r="E9" s="74"/>
      <c r="F9" s="75"/>
      <c r="G9" s="74"/>
      <c r="H9" s="74"/>
    </row>
    <row r="10" spans="3:16" ht="16.5" customHeight="1" thickTop="1">
      <c r="C10" s="38">
        <f>'Basic Information'!D9</f>
        <v>0</v>
      </c>
      <c r="D10" s="76">
        <f>'Basic Information'!B12</f>
        <v>1</v>
      </c>
      <c r="E10" s="77"/>
      <c r="F10" s="78">
        <f>IF('Basic Information'!E12="The errors made in this return are not required to be reported as it is currently more than five years from the end of this accounting period.",0,1)</f>
        <v>0</v>
      </c>
      <c r="G10" s="79">
        <f>'Basic Information'!B13</f>
        <v>2</v>
      </c>
      <c r="H10" s="80"/>
      <c r="I10" s="81">
        <f>IF('Basic Information'!E13="The errors made in this return are not required to be reported as it is currently more than five years from the end of this accounting period.",0,1)</f>
        <v>0</v>
      </c>
      <c r="J10" s="79">
        <f>'Basic Information'!B14</f>
        <v>3</v>
      </c>
      <c r="K10" s="80"/>
      <c r="L10" s="81">
        <f>IF('Basic Information'!E14="The errors made in this return are not required to be reported as it is currently more than five years from the end of this accounting period.",0,1)</f>
        <v>0</v>
      </c>
      <c r="M10" s="76">
        <f>'Basic Information'!B15</f>
        <v>4</v>
      </c>
      <c r="N10" s="77"/>
      <c r="O10" s="78">
        <f>IF('Basic Information'!E15="The errors made in this return are not required to be reported as it is currently more than five years from the end of this accounting period.",0,1)</f>
        <v>0</v>
      </c>
      <c r="P10" s="16"/>
    </row>
    <row r="11" spans="2:38" s="26" customFormat="1" ht="13.5">
      <c r="B11" s="168" t="s">
        <v>18</v>
      </c>
      <c r="C11" s="37" t="s">
        <v>28</v>
      </c>
      <c r="D11" s="119">
        <f>'Basic Information'!C12</f>
        <v>0</v>
      </c>
      <c r="E11" s="126" t="s">
        <v>3</v>
      </c>
      <c r="F11" s="120">
        <f>'Basic Information'!D12</f>
        <v>0</v>
      </c>
      <c r="G11" s="121">
        <f>'Basic Information'!C13</f>
        <v>0</v>
      </c>
      <c r="H11" s="128" t="s">
        <v>3</v>
      </c>
      <c r="I11" s="120">
        <f>'Basic Information'!D13</f>
        <v>0</v>
      </c>
      <c r="J11" s="121">
        <f>'Basic Information'!C14</f>
        <v>0</v>
      </c>
      <c r="K11" s="128" t="s">
        <v>3</v>
      </c>
      <c r="L11" s="120">
        <f>'Basic Information'!D14</f>
        <v>0</v>
      </c>
      <c r="M11" s="121">
        <f>'Basic Information'!C15</f>
        <v>0</v>
      </c>
      <c r="N11" s="128" t="s">
        <v>3</v>
      </c>
      <c r="O11" s="120">
        <f>'Basic Information'!D15</f>
        <v>0</v>
      </c>
      <c r="P11" s="25"/>
      <c r="Q11" s="25"/>
      <c r="R11" s="25"/>
      <c r="S11" s="25"/>
      <c r="T11" s="25"/>
      <c r="U11" s="25"/>
      <c r="V11" s="25"/>
      <c r="W11" s="25"/>
      <c r="X11" s="25"/>
      <c r="Y11" s="25"/>
      <c r="Z11" s="25"/>
      <c r="AA11" s="25"/>
      <c r="AB11" s="25"/>
      <c r="AC11" s="25"/>
      <c r="AD11" s="25"/>
      <c r="AE11" s="25"/>
      <c r="AF11" s="25"/>
      <c r="AG11" s="25"/>
      <c r="AH11" s="25"/>
      <c r="AI11" s="25"/>
      <c r="AJ11" s="25"/>
      <c r="AK11" s="25"/>
      <c r="AL11" s="25"/>
    </row>
    <row r="12" spans="2:38" s="35" customFormat="1" ht="15" customHeight="1">
      <c r="B12" s="169"/>
      <c r="C12" s="102"/>
      <c r="D12" s="174" t="s">
        <v>4</v>
      </c>
      <c r="E12" s="175"/>
      <c r="F12" s="103" t="s">
        <v>5</v>
      </c>
      <c r="G12" s="174" t="s">
        <v>4</v>
      </c>
      <c r="H12" s="175"/>
      <c r="I12" s="103" t="s">
        <v>5</v>
      </c>
      <c r="J12" s="174" t="s">
        <v>4</v>
      </c>
      <c r="K12" s="175"/>
      <c r="L12" s="103" t="s">
        <v>5</v>
      </c>
      <c r="M12" s="174" t="s">
        <v>4</v>
      </c>
      <c r="N12" s="175"/>
      <c r="O12" s="103" t="s">
        <v>5</v>
      </c>
      <c r="P12" s="57"/>
      <c r="Q12" s="34"/>
      <c r="R12" s="34"/>
      <c r="S12" s="34"/>
      <c r="T12" s="34"/>
      <c r="U12" s="34"/>
      <c r="V12" s="34"/>
      <c r="W12" s="34"/>
      <c r="X12" s="34"/>
      <c r="Y12" s="34"/>
      <c r="Z12" s="34"/>
      <c r="AA12" s="34"/>
      <c r="AB12" s="34"/>
      <c r="AC12" s="34"/>
      <c r="AD12" s="34"/>
      <c r="AE12" s="34"/>
      <c r="AF12" s="34"/>
      <c r="AG12" s="34"/>
      <c r="AH12" s="34"/>
      <c r="AI12" s="34"/>
      <c r="AJ12" s="34"/>
      <c r="AK12" s="34"/>
      <c r="AL12" s="34"/>
    </row>
    <row r="13" spans="2:38" ht="13.5">
      <c r="B13" s="33">
        <v>1</v>
      </c>
      <c r="C13" s="27" t="s">
        <v>19</v>
      </c>
      <c r="D13" s="179">
        <v>10000000</v>
      </c>
      <c r="E13" s="180"/>
      <c r="F13" s="66">
        <v>10000000</v>
      </c>
      <c r="G13" s="179">
        <v>100</v>
      </c>
      <c r="H13" s="180"/>
      <c r="I13" s="66">
        <v>100</v>
      </c>
      <c r="J13" s="179"/>
      <c r="K13" s="180"/>
      <c r="L13" s="64"/>
      <c r="M13" s="185"/>
      <c r="N13" s="185"/>
      <c r="O13" s="64"/>
      <c r="P13" s="23"/>
      <c r="Q13" s="22"/>
      <c r="R13" s="22"/>
      <c r="S13" s="22"/>
      <c r="T13" s="22"/>
      <c r="U13" s="22"/>
      <c r="V13" s="22"/>
      <c r="W13" s="22"/>
      <c r="X13" s="22"/>
      <c r="Y13" s="22"/>
      <c r="Z13" s="22"/>
      <c r="AA13" s="22"/>
      <c r="AB13" s="22"/>
      <c r="AC13" s="22"/>
      <c r="AD13" s="22"/>
      <c r="AE13" s="22"/>
      <c r="AF13" s="22"/>
      <c r="AG13" s="22"/>
      <c r="AH13" s="22"/>
      <c r="AI13" s="22"/>
      <c r="AJ13" s="22"/>
      <c r="AK13" s="22"/>
      <c r="AL13" s="22"/>
    </row>
    <row r="14" spans="2:38" ht="13.5">
      <c r="B14" s="33">
        <v>2</v>
      </c>
      <c r="C14" s="27" t="s">
        <v>20</v>
      </c>
      <c r="D14" s="179">
        <v>0</v>
      </c>
      <c r="E14" s="180"/>
      <c r="F14" s="66">
        <v>0</v>
      </c>
      <c r="G14" s="179">
        <v>0</v>
      </c>
      <c r="H14" s="180"/>
      <c r="I14" s="66">
        <v>0</v>
      </c>
      <c r="J14" s="179"/>
      <c r="K14" s="180"/>
      <c r="L14" s="64"/>
      <c r="M14" s="185"/>
      <c r="N14" s="185"/>
      <c r="O14" s="64"/>
      <c r="P14" s="23"/>
      <c r="Q14" s="22"/>
      <c r="R14" s="22"/>
      <c r="S14" s="22"/>
      <c r="T14" s="22"/>
      <c r="U14" s="22"/>
      <c r="V14" s="22"/>
      <c r="W14" s="22"/>
      <c r="X14" s="22"/>
      <c r="Y14" s="22"/>
      <c r="Z14" s="22"/>
      <c r="AA14" s="22"/>
      <c r="AB14" s="22"/>
      <c r="AC14" s="22"/>
      <c r="AD14" s="22"/>
      <c r="AE14" s="22"/>
      <c r="AF14" s="22"/>
      <c r="AG14" s="22"/>
      <c r="AH14" s="22"/>
      <c r="AI14" s="22"/>
      <c r="AJ14" s="22"/>
      <c r="AK14" s="22"/>
      <c r="AL14" s="22"/>
    </row>
    <row r="15" spans="2:38" ht="13.5">
      <c r="B15" s="33">
        <v>3</v>
      </c>
      <c r="C15" s="27" t="s">
        <v>21</v>
      </c>
      <c r="D15" s="179">
        <v>0</v>
      </c>
      <c r="E15" s="180"/>
      <c r="F15" s="66">
        <v>0</v>
      </c>
      <c r="G15" s="179">
        <v>0</v>
      </c>
      <c r="H15" s="180"/>
      <c r="I15" s="66">
        <v>0</v>
      </c>
      <c r="J15" s="179"/>
      <c r="K15" s="180"/>
      <c r="L15" s="64"/>
      <c r="M15" s="185"/>
      <c r="N15" s="185"/>
      <c r="O15" s="64"/>
      <c r="P15" s="23"/>
      <c r="Q15" s="22"/>
      <c r="R15" s="22"/>
      <c r="S15" s="22"/>
      <c r="T15" s="22"/>
      <c r="U15" s="22"/>
      <c r="V15" s="22"/>
      <c r="W15" s="22"/>
      <c r="X15" s="22"/>
      <c r="Y15" s="22"/>
      <c r="Z15" s="22"/>
      <c r="AA15" s="22"/>
      <c r="AB15" s="22"/>
      <c r="AC15" s="22"/>
      <c r="AD15" s="22"/>
      <c r="AE15" s="22"/>
      <c r="AF15" s="22"/>
      <c r="AG15" s="22"/>
      <c r="AH15" s="22"/>
      <c r="AI15" s="22"/>
      <c r="AJ15" s="22"/>
      <c r="AK15" s="22"/>
      <c r="AL15" s="22"/>
    </row>
    <row r="16" spans="2:38" ht="15" customHeight="1">
      <c r="B16" s="33">
        <v>4</v>
      </c>
      <c r="C16" s="27" t="s">
        <v>22</v>
      </c>
      <c r="D16" s="182">
        <f>SUM(D13:E15)</f>
        <v>10000000</v>
      </c>
      <c r="E16" s="181"/>
      <c r="F16" s="67">
        <f>SUM(F13:F15)</f>
        <v>10000000</v>
      </c>
      <c r="G16" s="181">
        <f aca="true" t="shared" si="0" ref="G16:M16">SUM(G13:G15)</f>
        <v>100</v>
      </c>
      <c r="H16" s="181"/>
      <c r="I16" s="67">
        <f t="shared" si="0"/>
        <v>100</v>
      </c>
      <c r="J16" s="181">
        <f>SUM(J13:J15)</f>
        <v>0</v>
      </c>
      <c r="K16" s="181"/>
      <c r="L16" s="67">
        <f>SUM(L13:L15)</f>
        <v>0</v>
      </c>
      <c r="M16" s="181">
        <f t="shared" si="0"/>
        <v>0</v>
      </c>
      <c r="N16" s="181">
        <f>SUM(O13:O15)</f>
        <v>0</v>
      </c>
      <c r="O16" s="67">
        <f>SUM(O13:O15)</f>
        <v>0</v>
      </c>
      <c r="P16" s="23"/>
      <c r="Q16" s="22"/>
      <c r="R16" s="22"/>
      <c r="S16" s="22"/>
      <c r="T16" s="22"/>
      <c r="U16" s="22"/>
      <c r="V16" s="22"/>
      <c r="W16" s="22"/>
      <c r="X16" s="22"/>
      <c r="Y16" s="22"/>
      <c r="Z16" s="22"/>
      <c r="AA16" s="22"/>
      <c r="AB16" s="22"/>
      <c r="AC16" s="22"/>
      <c r="AD16" s="22"/>
      <c r="AE16" s="22"/>
      <c r="AF16" s="22"/>
      <c r="AG16" s="22"/>
      <c r="AH16" s="22"/>
      <c r="AI16" s="22"/>
      <c r="AJ16" s="22"/>
      <c r="AK16" s="22"/>
      <c r="AL16" s="22"/>
    </row>
    <row r="17" spans="2:38" ht="13.5">
      <c r="B17" s="33">
        <v>5</v>
      </c>
      <c r="C17" s="27" t="s">
        <v>23</v>
      </c>
      <c r="D17" s="184">
        <v>0</v>
      </c>
      <c r="E17" s="185"/>
      <c r="F17" s="64">
        <v>0</v>
      </c>
      <c r="G17" s="184">
        <v>0</v>
      </c>
      <c r="H17" s="185"/>
      <c r="I17" s="64">
        <v>0</v>
      </c>
      <c r="J17" s="184"/>
      <c r="K17" s="185"/>
      <c r="L17" s="61"/>
      <c r="M17" s="170"/>
      <c r="N17" s="170"/>
      <c r="O17" s="61"/>
      <c r="P17" s="23"/>
      <c r="Q17" s="22"/>
      <c r="R17" s="22"/>
      <c r="S17" s="22"/>
      <c r="T17" s="22"/>
      <c r="U17" s="22"/>
      <c r="V17" s="22"/>
      <c r="W17" s="22"/>
      <c r="X17" s="22"/>
      <c r="Y17" s="22"/>
      <c r="Z17" s="22"/>
      <c r="AA17" s="22"/>
      <c r="AB17" s="22"/>
      <c r="AC17" s="22"/>
      <c r="AD17" s="22"/>
      <c r="AE17" s="22"/>
      <c r="AF17" s="22"/>
      <c r="AG17" s="22"/>
      <c r="AH17" s="22"/>
      <c r="AI17" s="22"/>
      <c r="AJ17" s="22"/>
      <c r="AK17" s="22"/>
      <c r="AL17" s="22"/>
    </row>
    <row r="18" spans="2:38" ht="13.5">
      <c r="B18" s="33">
        <v>6</v>
      </c>
      <c r="C18" s="27" t="s">
        <v>24</v>
      </c>
      <c r="D18" s="186">
        <v>0</v>
      </c>
      <c r="E18" s="187"/>
      <c r="F18" s="65">
        <v>0</v>
      </c>
      <c r="G18" s="186">
        <v>0</v>
      </c>
      <c r="H18" s="187"/>
      <c r="I18" s="65">
        <v>8</v>
      </c>
      <c r="J18" s="186"/>
      <c r="K18" s="187"/>
      <c r="L18" s="63"/>
      <c r="M18" s="171"/>
      <c r="N18" s="171"/>
      <c r="O18" s="63"/>
      <c r="P18" s="23"/>
      <c r="Q18" s="22"/>
      <c r="R18" s="22"/>
      <c r="S18" s="22"/>
      <c r="T18" s="22"/>
      <c r="U18" s="22"/>
      <c r="V18" s="22"/>
      <c r="W18" s="22"/>
      <c r="X18" s="22"/>
      <c r="Y18" s="22"/>
      <c r="Z18" s="22"/>
      <c r="AA18" s="22"/>
      <c r="AB18" s="22"/>
      <c r="AC18" s="22"/>
      <c r="AD18" s="22"/>
      <c r="AE18" s="22"/>
      <c r="AF18" s="22"/>
      <c r="AG18" s="22"/>
      <c r="AH18" s="22"/>
      <c r="AI18" s="22"/>
      <c r="AJ18" s="22"/>
      <c r="AK18" s="22"/>
      <c r="AL18" s="22"/>
    </row>
    <row r="19" spans="2:38" ht="13.5">
      <c r="B19" s="33">
        <v>7</v>
      </c>
      <c r="C19" s="27" t="s">
        <v>25</v>
      </c>
      <c r="D19" s="186">
        <v>0</v>
      </c>
      <c r="E19" s="187"/>
      <c r="F19" s="65">
        <v>0</v>
      </c>
      <c r="G19" s="186">
        <v>0</v>
      </c>
      <c r="H19" s="187"/>
      <c r="I19" s="65">
        <v>0</v>
      </c>
      <c r="J19" s="186"/>
      <c r="K19" s="187"/>
      <c r="L19" s="65"/>
      <c r="M19" s="187"/>
      <c r="N19" s="187"/>
      <c r="O19" s="65"/>
      <c r="P19" s="23"/>
      <c r="Q19" s="22"/>
      <c r="R19" s="22"/>
      <c r="S19" s="22"/>
      <c r="T19" s="22"/>
      <c r="U19" s="22"/>
      <c r="V19" s="22"/>
      <c r="W19" s="22"/>
      <c r="X19" s="22"/>
      <c r="Y19" s="22"/>
      <c r="Z19" s="22"/>
      <c r="AA19" s="22"/>
      <c r="AB19" s="22"/>
      <c r="AC19" s="22"/>
      <c r="AD19" s="22"/>
      <c r="AE19" s="22"/>
      <c r="AF19" s="22"/>
      <c r="AG19" s="22"/>
      <c r="AH19" s="22"/>
      <c r="AI19" s="22"/>
      <c r="AJ19" s="22"/>
      <c r="AK19" s="22"/>
      <c r="AL19" s="22"/>
    </row>
    <row r="20" spans="2:38" ht="13.5">
      <c r="B20" s="33">
        <v>8</v>
      </c>
      <c r="C20" s="28" t="s">
        <v>30</v>
      </c>
      <c r="D20" s="188">
        <f>D18-D19</f>
        <v>0</v>
      </c>
      <c r="E20" s="183"/>
      <c r="F20" s="86">
        <f>F18-F19</f>
        <v>0</v>
      </c>
      <c r="G20" s="183">
        <f>(G18-G19)</f>
        <v>0</v>
      </c>
      <c r="H20" s="183"/>
      <c r="I20" s="86">
        <f>(I18-I19)</f>
        <v>8</v>
      </c>
      <c r="J20" s="183">
        <f>(J18-J19)</f>
        <v>0</v>
      </c>
      <c r="K20" s="183"/>
      <c r="L20" s="86">
        <f>L18-L19</f>
        <v>0</v>
      </c>
      <c r="M20" s="183">
        <f>M18-M19</f>
        <v>0</v>
      </c>
      <c r="N20" s="183"/>
      <c r="O20" s="86">
        <f>O18-O19</f>
        <v>0</v>
      </c>
      <c r="P20" s="24"/>
      <c r="Q20" s="22"/>
      <c r="R20" s="22"/>
      <c r="S20" s="22"/>
      <c r="T20" s="22"/>
      <c r="U20" s="22"/>
      <c r="V20" s="22"/>
      <c r="W20" s="22"/>
      <c r="X20" s="22"/>
      <c r="Y20" s="22"/>
      <c r="Z20" s="22"/>
      <c r="AA20" s="22"/>
      <c r="AB20" s="22"/>
      <c r="AC20" s="22"/>
      <c r="AD20" s="22"/>
      <c r="AE20" s="22"/>
      <c r="AF20" s="22"/>
      <c r="AG20" s="22"/>
      <c r="AH20" s="22"/>
      <c r="AI20" s="22"/>
      <c r="AJ20" s="22"/>
      <c r="AK20" s="22"/>
      <c r="AL20" s="22"/>
    </row>
    <row r="21" spans="1:38" s="16" customFormat="1" ht="13.5">
      <c r="A21" s="17"/>
      <c r="C21" s="21"/>
      <c r="D21" s="82">
        <f>(ROUND(F18,2)-ROUND(D18,2))-(ROUND(F19,2)-ROUND(D19,2))</f>
        <v>0</v>
      </c>
      <c r="F21" s="39"/>
      <c r="G21" s="82">
        <f>(ROUND(I18,2)-ROUND(G18,2))-(ROUND(I19,2)-ROUND(G19,2))</f>
        <v>8</v>
      </c>
      <c r="I21" s="39"/>
      <c r="J21" s="82">
        <f>(ROUND(L18,2)-ROUND(J18,2))-(ROUND(L19,2)-ROUND(J19,2))</f>
        <v>0</v>
      </c>
      <c r="L21" s="39"/>
      <c r="M21" s="82">
        <f>(ROUND(O18,2)-ROUND(M18,2))-(ROUND(O19,2)-ROUND(M19,2))</f>
        <v>0</v>
      </c>
      <c r="O21" s="39"/>
      <c r="P21" s="16">
        <f>SUM(M21,J21,G21,D21)</f>
        <v>8</v>
      </c>
      <c r="Q21" s="40"/>
      <c r="R21" s="21"/>
      <c r="S21" s="21"/>
      <c r="T21" s="21"/>
      <c r="U21" s="21"/>
      <c r="V21" s="21"/>
      <c r="W21" s="21"/>
      <c r="X21" s="21"/>
      <c r="Y21" s="21"/>
      <c r="Z21" s="21"/>
      <c r="AA21" s="21"/>
      <c r="AB21" s="21"/>
      <c r="AC21" s="21"/>
      <c r="AD21" s="21"/>
      <c r="AE21" s="21"/>
      <c r="AF21" s="21"/>
      <c r="AG21" s="21"/>
      <c r="AH21" s="21"/>
      <c r="AI21" s="21"/>
      <c r="AJ21" s="21"/>
      <c r="AK21" s="21"/>
      <c r="AL21" s="21"/>
    </row>
    <row r="22" spans="1:16" s="16" customFormat="1" ht="13.5">
      <c r="A22" s="17"/>
      <c r="C22" s="83"/>
      <c r="D22" s="16">
        <f>SUM(ABS(D13-F13),ABS(D14-F14),ABS(D15-F15),ABS(D17-F17))</f>
        <v>0</v>
      </c>
      <c r="E22" s="16">
        <f>IF(D16&gt;0,IF((D22&gt;0.05*D16),1,0),IF((D22&gt;0.05*D17),1,0))</f>
        <v>0</v>
      </c>
      <c r="F22" s="39"/>
      <c r="G22" s="16">
        <f>SUM(ABS(G13-I13),ABS(G14-I14),ABS(G15-I15),ABS(G17-I17))</f>
        <v>0</v>
      </c>
      <c r="H22" s="16">
        <f>IF(G16&gt;0,IF((G22&gt;0.05*G16),1,0),IF((G22&gt;0.05*G17),1,0))</f>
        <v>0</v>
      </c>
      <c r="I22" s="39"/>
      <c r="J22" s="16">
        <f>SUM(ABS(J13-L13),ABS(J14-L14),ABS(J15-L15),ABS(J17-L17))</f>
        <v>0</v>
      </c>
      <c r="K22" s="16">
        <f>IF(J16&gt;0,IF((J22&gt;0.05*J16),1,0),IF((J22&gt;0.05*J17),1,0))</f>
        <v>0</v>
      </c>
      <c r="L22" s="39"/>
      <c r="M22" s="16">
        <f>SUM(ABS(M13-O13),ABS(M14-O14),ABS(M15-O15),ABS(M17-O17))</f>
        <v>0</v>
      </c>
      <c r="N22" s="16">
        <f>IF(M16&gt;0,IF((M22&gt;0.05*M16),1,0),IF((M22&gt;0.05*M17),1,0))</f>
        <v>0</v>
      </c>
      <c r="O22" s="39"/>
      <c r="P22" s="16">
        <f>SUM(N22,K22,H22,E22)</f>
        <v>0</v>
      </c>
    </row>
    <row r="23" spans="1:15" s="16" customFormat="1" ht="13.5">
      <c r="A23" s="17"/>
      <c r="F23" s="39"/>
      <c r="I23" s="39"/>
      <c r="L23" s="39"/>
      <c r="O23" s="39"/>
    </row>
    <row r="24" spans="1:15" s="16" customFormat="1" ht="13.5">
      <c r="A24" s="17"/>
      <c r="D24" s="76">
        <f>'Basic Information'!B16</f>
        <v>5</v>
      </c>
      <c r="E24" s="77"/>
      <c r="F24" s="78">
        <f>IF('Basic Information'!E16="The errors made in this return are not required to be reported as it is currently more than five years from the end of this accounting period.",0,1)</f>
        <v>0</v>
      </c>
      <c r="G24" s="79">
        <f>'Basic Information'!B17</f>
        <v>6</v>
      </c>
      <c r="H24" s="80"/>
      <c r="I24" s="81">
        <f>IF('Basic Information'!E17="The errors made in this return are not required to be reported as it is currently more than five years from the end of this accounting period.",0,1)</f>
        <v>0</v>
      </c>
      <c r="J24" s="79">
        <f>'Basic Information'!B18</f>
        <v>7</v>
      </c>
      <c r="K24" s="80"/>
      <c r="L24" s="81">
        <f>IF('Basic Information'!E18="The errors made in this return are not required to be reported as it is currently more than five years from the end of this accounting period.",0,1)</f>
        <v>0</v>
      </c>
      <c r="M24" s="76">
        <f>'Basic Information'!B19</f>
        <v>8</v>
      </c>
      <c r="N24" s="77"/>
      <c r="O24" s="78">
        <f>IF('Basic Information'!E19="The errors made in this return are not required to be reported as it is currently more than five years from the end of this accounting period.",0,1)</f>
        <v>0</v>
      </c>
    </row>
    <row r="25" spans="2:15" s="31" customFormat="1" ht="13.5">
      <c r="B25" s="168" t="s">
        <v>18</v>
      </c>
      <c r="C25" s="37" t="s">
        <v>28</v>
      </c>
      <c r="D25" s="125">
        <f>'Basic Information'!C16</f>
        <v>0</v>
      </c>
      <c r="E25" s="126" t="s">
        <v>3</v>
      </c>
      <c r="F25" s="127">
        <f>'Basic Information'!D16</f>
        <v>0</v>
      </c>
      <c r="G25" s="125">
        <f>'Basic Information'!C17</f>
        <v>0</v>
      </c>
      <c r="H25" s="126" t="s">
        <v>3</v>
      </c>
      <c r="I25" s="127">
        <f>'Basic Information'!D17</f>
        <v>0</v>
      </c>
      <c r="J25" s="125">
        <f>'Basic Information'!C18</f>
        <v>0</v>
      </c>
      <c r="K25" s="126" t="s">
        <v>3</v>
      </c>
      <c r="L25" s="127">
        <f>'Basic Information'!D18</f>
        <v>0</v>
      </c>
      <c r="M25" s="125">
        <f>'Basic Information'!C19</f>
        <v>0</v>
      </c>
      <c r="N25" s="126" t="s">
        <v>3</v>
      </c>
      <c r="O25" s="127">
        <f>'Basic Information'!D19</f>
        <v>0</v>
      </c>
    </row>
    <row r="26" spans="2:15" s="35" customFormat="1" ht="13.5">
      <c r="B26" s="169"/>
      <c r="C26" s="99"/>
      <c r="D26" s="174" t="s">
        <v>4</v>
      </c>
      <c r="E26" s="175"/>
      <c r="F26" s="103" t="s">
        <v>5</v>
      </c>
      <c r="G26" s="174" t="s">
        <v>4</v>
      </c>
      <c r="H26" s="175"/>
      <c r="I26" s="103" t="s">
        <v>5</v>
      </c>
      <c r="J26" s="174" t="s">
        <v>4</v>
      </c>
      <c r="K26" s="175"/>
      <c r="L26" s="103" t="s">
        <v>5</v>
      </c>
      <c r="M26" s="174" t="s">
        <v>4</v>
      </c>
      <c r="N26" s="175"/>
      <c r="O26" s="103" t="s">
        <v>5</v>
      </c>
    </row>
    <row r="27" spans="2:15" ht="13.5">
      <c r="B27" s="33">
        <v>1</v>
      </c>
      <c r="C27" s="27" t="s">
        <v>19</v>
      </c>
      <c r="D27" s="170"/>
      <c r="E27" s="170"/>
      <c r="F27" s="61"/>
      <c r="G27" s="170"/>
      <c r="H27" s="170"/>
      <c r="I27" s="61"/>
      <c r="J27" s="170"/>
      <c r="K27" s="170"/>
      <c r="L27" s="61"/>
      <c r="M27" s="170"/>
      <c r="N27" s="170"/>
      <c r="O27" s="61"/>
    </row>
    <row r="28" spans="2:15" ht="13.5">
      <c r="B28" s="33">
        <v>2</v>
      </c>
      <c r="C28" s="27" t="s">
        <v>20</v>
      </c>
      <c r="D28" s="170"/>
      <c r="E28" s="170"/>
      <c r="F28" s="61"/>
      <c r="G28" s="170"/>
      <c r="H28" s="170"/>
      <c r="I28" s="61"/>
      <c r="J28" s="170"/>
      <c r="K28" s="170"/>
      <c r="L28" s="61"/>
      <c r="M28" s="170"/>
      <c r="N28" s="170"/>
      <c r="O28" s="61"/>
    </row>
    <row r="29" spans="2:15" ht="13.5">
      <c r="B29" s="33">
        <v>3</v>
      </c>
      <c r="C29" s="27" t="s">
        <v>21</v>
      </c>
      <c r="D29" s="170"/>
      <c r="E29" s="170"/>
      <c r="F29" s="61"/>
      <c r="G29" s="170"/>
      <c r="H29" s="170"/>
      <c r="I29" s="61"/>
      <c r="J29" s="170"/>
      <c r="K29" s="170"/>
      <c r="L29" s="61"/>
      <c r="M29" s="170"/>
      <c r="N29" s="170"/>
      <c r="O29" s="61"/>
    </row>
    <row r="30" spans="2:15" ht="13.5">
      <c r="B30" s="33">
        <v>4</v>
      </c>
      <c r="C30" s="27" t="s">
        <v>22</v>
      </c>
      <c r="D30" s="173">
        <f>SUM(D27:E29)</f>
        <v>0</v>
      </c>
      <c r="E30" s="173"/>
      <c r="F30" s="62">
        <f>SUM(F27:F29)</f>
        <v>0</v>
      </c>
      <c r="G30" s="173">
        <f>SUM(G27:G29)</f>
        <v>0</v>
      </c>
      <c r="H30" s="173"/>
      <c r="I30" s="62">
        <f>SUM(I27:I29)</f>
        <v>0</v>
      </c>
      <c r="J30" s="173">
        <f>SUM(J27:J29)</f>
        <v>0</v>
      </c>
      <c r="K30" s="173"/>
      <c r="L30" s="62">
        <f>SUM(L27:L29)</f>
        <v>0</v>
      </c>
      <c r="M30" s="173">
        <f>SUM(M27:M29)</f>
        <v>0</v>
      </c>
      <c r="N30" s="173">
        <f>SUM(O27:O29)</f>
        <v>0</v>
      </c>
      <c r="O30" s="62">
        <f>SUM(O27:O29)</f>
        <v>0</v>
      </c>
    </row>
    <row r="31" spans="2:15" ht="13.5">
      <c r="B31" s="33">
        <v>5</v>
      </c>
      <c r="C31" s="27" t="s">
        <v>23</v>
      </c>
      <c r="D31" s="170"/>
      <c r="E31" s="170"/>
      <c r="F31" s="61"/>
      <c r="G31" s="170"/>
      <c r="H31" s="170"/>
      <c r="I31" s="61"/>
      <c r="J31" s="170"/>
      <c r="K31" s="170"/>
      <c r="L31" s="61"/>
      <c r="M31" s="170"/>
      <c r="N31" s="170"/>
      <c r="O31" s="61"/>
    </row>
    <row r="32" spans="2:15" ht="13.5">
      <c r="B32" s="33">
        <v>6</v>
      </c>
      <c r="C32" s="27" t="s">
        <v>24</v>
      </c>
      <c r="D32" s="171"/>
      <c r="E32" s="171"/>
      <c r="F32" s="63"/>
      <c r="G32" s="171"/>
      <c r="H32" s="171"/>
      <c r="I32" s="63"/>
      <c r="J32" s="171"/>
      <c r="K32" s="171"/>
      <c r="L32" s="63"/>
      <c r="M32" s="171"/>
      <c r="N32" s="171"/>
      <c r="O32" s="63"/>
    </row>
    <row r="33" spans="2:15" ht="13.5">
      <c r="B33" s="33">
        <v>7</v>
      </c>
      <c r="C33" s="27" t="s">
        <v>25</v>
      </c>
      <c r="D33" s="171"/>
      <c r="E33" s="171"/>
      <c r="F33" s="63"/>
      <c r="G33" s="171"/>
      <c r="H33" s="171"/>
      <c r="I33" s="63"/>
      <c r="J33" s="171"/>
      <c r="K33" s="171"/>
      <c r="L33" s="63"/>
      <c r="M33" s="171"/>
      <c r="N33" s="171"/>
      <c r="O33" s="63"/>
    </row>
    <row r="34" spans="2:15" ht="13.5">
      <c r="B34" s="33">
        <v>8</v>
      </c>
      <c r="C34" s="28" t="s">
        <v>30</v>
      </c>
      <c r="D34" s="172">
        <f>(D32-D33)</f>
        <v>0</v>
      </c>
      <c r="E34" s="172"/>
      <c r="F34" s="87">
        <f>(F32-F33)</f>
        <v>0</v>
      </c>
      <c r="G34" s="172">
        <f>(G32-G33)</f>
        <v>0</v>
      </c>
      <c r="H34" s="172"/>
      <c r="I34" s="87">
        <f>(I32-I33)</f>
        <v>0</v>
      </c>
      <c r="J34" s="172">
        <f>(J32-J33)</f>
        <v>0</v>
      </c>
      <c r="K34" s="172"/>
      <c r="L34" s="87">
        <f>L32-L33</f>
        <v>0</v>
      </c>
      <c r="M34" s="172">
        <f>M32-M33</f>
        <v>0</v>
      </c>
      <c r="N34" s="172"/>
      <c r="O34" s="87">
        <f>O32-O33</f>
        <v>0</v>
      </c>
    </row>
    <row r="35" spans="2:16" ht="13.5">
      <c r="B35" s="16"/>
      <c r="C35" s="16"/>
      <c r="D35" s="82">
        <f>(ROUND(F32,2)-ROUND(D32,2))-(ROUND(F33,2)-ROUND(D33,2))</f>
        <v>0</v>
      </c>
      <c r="E35" s="16"/>
      <c r="F35" s="39"/>
      <c r="G35" s="82">
        <f>(ROUND(I32,2)-ROUND(G32,2))-(ROUND(I33,2)-ROUND(G33,2))</f>
        <v>0</v>
      </c>
      <c r="H35" s="16"/>
      <c r="I35" s="39"/>
      <c r="J35" s="82">
        <f>(ROUND(L32,2)-ROUND(J32,2))-(ROUND(L33,2)-ROUND(J33,2))</f>
        <v>0</v>
      </c>
      <c r="K35" s="16"/>
      <c r="L35" s="39"/>
      <c r="M35" s="82">
        <f>(ROUND(O32,2)-ROUND(M32,2))-(ROUND(O33,2)-ROUND(M33,2))</f>
        <v>0</v>
      </c>
      <c r="N35" s="16"/>
      <c r="O35" s="39"/>
      <c r="P35" s="16">
        <f>SUM(M35,J35,G35,D35)</f>
        <v>0</v>
      </c>
    </row>
    <row r="36" spans="2:16" ht="13.5">
      <c r="B36" s="16"/>
      <c r="C36" s="16"/>
      <c r="D36" s="16">
        <f>SUM(ABS(D27-F27),ABS(D28-F28),ABS(D29-F29),ABS(D31-F31))</f>
        <v>0</v>
      </c>
      <c r="E36" s="16">
        <f>IF(D30&gt;0,IF((D36&gt;0.05*D30),1,0),IF((D36&gt;0.05*D31),1,0))</f>
        <v>0</v>
      </c>
      <c r="F36" s="39"/>
      <c r="G36" s="16">
        <f>SUM(ABS(G27-I27),ABS(G28-I28),ABS(G29-I29),ABS(G31-I31))</f>
        <v>0</v>
      </c>
      <c r="H36" s="16">
        <f>IF(G30&gt;0,IF((G36&gt;0.05*G30),1,0),IF((G36&gt;0.05*G31),1,0))</f>
        <v>0</v>
      </c>
      <c r="I36" s="39"/>
      <c r="J36" s="16">
        <f>SUM(ABS(J27-L27),ABS(J28-L28),ABS(J29-L29),ABS(J31-L31))</f>
        <v>0</v>
      </c>
      <c r="K36" s="16">
        <f>IF(J30&gt;0,IF((J36&gt;0.05*J30),1,0),IF((J36&gt;0.05*J31),1,0))</f>
        <v>0</v>
      </c>
      <c r="L36" s="39"/>
      <c r="M36" s="16">
        <f>SUM(ABS(M27-O27),ABS(M28-O28),ABS(M29-O29),ABS(M31-O31))</f>
        <v>0</v>
      </c>
      <c r="N36" s="16">
        <f>IF(M30&gt;0,IF((M36&gt;0.05*M30),1,0),IF((M36&gt;0.05*M31),1,0))</f>
        <v>0</v>
      </c>
      <c r="O36" s="39"/>
      <c r="P36" s="16">
        <f>SUM(N36,K36,H36,E36)</f>
        <v>0</v>
      </c>
    </row>
    <row r="37" spans="2:16" ht="13.5">
      <c r="B37" s="16"/>
      <c r="C37" s="16"/>
      <c r="D37" s="16"/>
      <c r="E37" s="16"/>
      <c r="F37" s="39"/>
      <c r="G37" s="16"/>
      <c r="H37" s="16"/>
      <c r="I37" s="39"/>
      <c r="J37" s="16"/>
      <c r="K37" s="16"/>
      <c r="L37" s="39"/>
      <c r="M37" s="16"/>
      <c r="N37" s="16"/>
      <c r="O37" s="39"/>
      <c r="P37" s="16"/>
    </row>
    <row r="38" spans="2:16" ht="13.5">
      <c r="B38" s="16"/>
      <c r="C38" s="16"/>
      <c r="D38" s="76">
        <f>'Basic Information'!B20</f>
        <v>9</v>
      </c>
      <c r="E38" s="77"/>
      <c r="F38" s="78">
        <f>IF('Basic Information'!E20="The errors made in this return are not required to be reported as it is currently more than five years from the end of this accounting period.",0,1)</f>
        <v>0</v>
      </c>
      <c r="G38" s="79">
        <f>'Basic Information'!B21</f>
        <v>10</v>
      </c>
      <c r="H38" s="80"/>
      <c r="I38" s="81">
        <f>IF('Basic Information'!E21="The errors made in this return are not required to be reported as it is currently more than five years from the end of this accounting period.",0,1)</f>
        <v>0</v>
      </c>
      <c r="J38" s="79">
        <f>'Basic Information'!B22</f>
        <v>11</v>
      </c>
      <c r="K38" s="80"/>
      <c r="L38" s="81">
        <f>IF('Basic Information'!E22="The errors made in this return are not required to be reported as it is currently more than five years from the end of this accounting period.",0,1)</f>
        <v>0</v>
      </c>
      <c r="M38" s="76">
        <f>'Basic Information'!B23</f>
        <v>12</v>
      </c>
      <c r="N38" s="77"/>
      <c r="O38" s="78">
        <f>IF('Basic Information'!E23="The errors made in this return are not required to be reported as it is currently more than five years from the end of this accounting period.",0,1)</f>
        <v>0</v>
      </c>
      <c r="P38" s="16"/>
    </row>
    <row r="39" spans="2:15" ht="13.5">
      <c r="B39" s="168" t="s">
        <v>18</v>
      </c>
      <c r="C39" s="37" t="s">
        <v>28</v>
      </c>
      <c r="D39" s="125">
        <f>'Basic Information'!C20</f>
        <v>0</v>
      </c>
      <c r="E39" s="126" t="s">
        <v>3</v>
      </c>
      <c r="F39" s="127">
        <f>'Basic Information'!D20</f>
        <v>0</v>
      </c>
      <c r="G39" s="125">
        <f>'Basic Information'!C21</f>
        <v>0</v>
      </c>
      <c r="H39" s="126" t="s">
        <v>3</v>
      </c>
      <c r="I39" s="127">
        <f>'Basic Information'!D21</f>
        <v>0</v>
      </c>
      <c r="J39" s="125">
        <f>'Basic Information'!C22</f>
        <v>0</v>
      </c>
      <c r="K39" s="126" t="s">
        <v>3</v>
      </c>
      <c r="L39" s="127">
        <f>'Basic Information'!D22</f>
        <v>0</v>
      </c>
      <c r="M39" s="125">
        <f>'Basic Information'!C23</f>
        <v>0</v>
      </c>
      <c r="N39" s="126" t="s">
        <v>3</v>
      </c>
      <c r="O39" s="127">
        <f>'Basic Information'!D23</f>
        <v>0</v>
      </c>
    </row>
    <row r="40" spans="2:15" s="35" customFormat="1" ht="13.5">
      <c r="B40" s="169"/>
      <c r="C40" s="99"/>
      <c r="D40" s="174" t="s">
        <v>4</v>
      </c>
      <c r="E40" s="175"/>
      <c r="F40" s="103" t="s">
        <v>5</v>
      </c>
      <c r="G40" s="174" t="s">
        <v>4</v>
      </c>
      <c r="H40" s="175"/>
      <c r="I40" s="103" t="s">
        <v>5</v>
      </c>
      <c r="J40" s="174" t="s">
        <v>4</v>
      </c>
      <c r="K40" s="175"/>
      <c r="L40" s="103" t="s">
        <v>5</v>
      </c>
      <c r="M40" s="174" t="s">
        <v>4</v>
      </c>
      <c r="N40" s="175"/>
      <c r="O40" s="103" t="s">
        <v>5</v>
      </c>
    </row>
    <row r="41" spans="2:15" ht="13.5">
      <c r="B41" s="33">
        <v>1</v>
      </c>
      <c r="C41" s="27" t="s">
        <v>19</v>
      </c>
      <c r="D41" s="170"/>
      <c r="E41" s="170"/>
      <c r="F41" s="61"/>
      <c r="G41" s="170"/>
      <c r="H41" s="170"/>
      <c r="I41" s="61"/>
      <c r="J41" s="170"/>
      <c r="K41" s="170"/>
      <c r="L41" s="61"/>
      <c r="M41" s="170"/>
      <c r="N41" s="170"/>
      <c r="O41" s="61"/>
    </row>
    <row r="42" spans="2:15" ht="13.5">
      <c r="B42" s="33">
        <v>2</v>
      </c>
      <c r="C42" s="27" t="s">
        <v>20</v>
      </c>
      <c r="D42" s="170"/>
      <c r="E42" s="170"/>
      <c r="F42" s="61"/>
      <c r="G42" s="170"/>
      <c r="H42" s="170"/>
      <c r="I42" s="61"/>
      <c r="J42" s="170"/>
      <c r="K42" s="170"/>
      <c r="L42" s="61"/>
      <c r="M42" s="170"/>
      <c r="N42" s="170"/>
      <c r="O42" s="61"/>
    </row>
    <row r="43" spans="2:15" ht="13.5">
      <c r="B43" s="33">
        <v>3</v>
      </c>
      <c r="C43" s="27" t="s">
        <v>21</v>
      </c>
      <c r="D43" s="170"/>
      <c r="E43" s="170"/>
      <c r="F43" s="61"/>
      <c r="G43" s="170"/>
      <c r="H43" s="170"/>
      <c r="I43" s="61"/>
      <c r="J43" s="170"/>
      <c r="K43" s="170"/>
      <c r="L43" s="61"/>
      <c r="M43" s="170"/>
      <c r="N43" s="170"/>
      <c r="O43" s="61"/>
    </row>
    <row r="44" spans="2:15" ht="13.5">
      <c r="B44" s="33">
        <v>4</v>
      </c>
      <c r="C44" s="27" t="s">
        <v>22</v>
      </c>
      <c r="D44" s="173">
        <f>SUM(D41:E43)</f>
        <v>0</v>
      </c>
      <c r="E44" s="173"/>
      <c r="F44" s="62">
        <f>SUM(F41:F43)</f>
        <v>0</v>
      </c>
      <c r="G44" s="173">
        <f>SUM(G41:G43)</f>
        <v>0</v>
      </c>
      <c r="H44" s="173"/>
      <c r="I44" s="62">
        <f>SUM(I41:I43)</f>
        <v>0</v>
      </c>
      <c r="J44" s="173">
        <f>SUM(J41:J43)</f>
        <v>0</v>
      </c>
      <c r="K44" s="173"/>
      <c r="L44" s="62">
        <f>SUM(L41:L43)</f>
        <v>0</v>
      </c>
      <c r="M44" s="173">
        <f>SUM(M41:M43)</f>
        <v>0</v>
      </c>
      <c r="N44" s="173">
        <f>SUM(O41:O43)</f>
        <v>0</v>
      </c>
      <c r="O44" s="62">
        <f>SUM(O41:O43)</f>
        <v>0</v>
      </c>
    </row>
    <row r="45" spans="2:15" ht="13.5">
      <c r="B45" s="33">
        <v>5</v>
      </c>
      <c r="C45" s="27" t="s">
        <v>23</v>
      </c>
      <c r="D45" s="170"/>
      <c r="E45" s="170"/>
      <c r="F45" s="61"/>
      <c r="G45" s="170"/>
      <c r="H45" s="170"/>
      <c r="I45" s="61"/>
      <c r="J45" s="170"/>
      <c r="K45" s="170"/>
      <c r="L45" s="61"/>
      <c r="M45" s="170"/>
      <c r="N45" s="170"/>
      <c r="O45" s="61"/>
    </row>
    <row r="46" spans="2:15" ht="13.5">
      <c r="B46" s="33">
        <v>6</v>
      </c>
      <c r="C46" s="27" t="s">
        <v>24</v>
      </c>
      <c r="D46" s="171"/>
      <c r="E46" s="171"/>
      <c r="F46" s="63"/>
      <c r="G46" s="171"/>
      <c r="H46" s="171"/>
      <c r="I46" s="63"/>
      <c r="J46" s="171"/>
      <c r="K46" s="171"/>
      <c r="L46" s="63"/>
      <c r="M46" s="171"/>
      <c r="N46" s="171"/>
      <c r="O46" s="63"/>
    </row>
    <row r="47" spans="2:15" ht="13.5">
      <c r="B47" s="33">
        <v>7</v>
      </c>
      <c r="C47" s="27" t="s">
        <v>25</v>
      </c>
      <c r="D47" s="171"/>
      <c r="E47" s="171"/>
      <c r="F47" s="63"/>
      <c r="G47" s="171"/>
      <c r="H47" s="171"/>
      <c r="I47" s="63"/>
      <c r="J47" s="171"/>
      <c r="K47" s="171"/>
      <c r="L47" s="63"/>
      <c r="M47" s="171"/>
      <c r="N47" s="171"/>
      <c r="O47" s="63"/>
    </row>
    <row r="48" spans="2:15" ht="13.5">
      <c r="B48" s="33">
        <v>8</v>
      </c>
      <c r="C48" s="28" t="s">
        <v>30</v>
      </c>
      <c r="D48" s="176">
        <f>(D46-D47)</f>
        <v>0</v>
      </c>
      <c r="E48" s="177"/>
      <c r="F48" s="88">
        <f>(F46-F47)</f>
        <v>0</v>
      </c>
      <c r="G48" s="176">
        <f>(G46-G47)</f>
        <v>0</v>
      </c>
      <c r="H48" s="177"/>
      <c r="I48" s="88">
        <f>(I46-I47)</f>
        <v>0</v>
      </c>
      <c r="J48" s="176">
        <f>J46-J47</f>
        <v>0</v>
      </c>
      <c r="K48" s="177"/>
      <c r="L48" s="88">
        <f>L46-L47</f>
        <v>0</v>
      </c>
      <c r="M48" s="176">
        <f>M46-M47</f>
        <v>0</v>
      </c>
      <c r="N48" s="177"/>
      <c r="O48" s="88">
        <f>O46-O47</f>
        <v>0</v>
      </c>
    </row>
    <row r="49" spans="2:16" ht="13.5">
      <c r="B49" s="16"/>
      <c r="C49" s="16"/>
      <c r="D49" s="82">
        <f>(ROUND(F46,2)-ROUND(D46,2))-(ROUND(F47,2)-ROUND(D47,2))</f>
        <v>0</v>
      </c>
      <c r="E49" s="16"/>
      <c r="F49" s="39"/>
      <c r="G49" s="82">
        <f>(ROUND(I46,2)-ROUND(G46,2))-(ROUND(I47,2)-ROUND(G47,2))</f>
        <v>0</v>
      </c>
      <c r="H49" s="16"/>
      <c r="I49" s="39"/>
      <c r="J49" s="82">
        <f>(ROUND(L46,2)-ROUND(J46,2))-(ROUND(L47,2)-ROUND(J47,2))</f>
        <v>0</v>
      </c>
      <c r="K49" s="16"/>
      <c r="L49" s="39"/>
      <c r="M49" s="82">
        <f>(ROUND(O46,2)-ROUND(M46,2))-(ROUND(O47,2)-ROUND(M47,2))</f>
        <v>0</v>
      </c>
      <c r="N49" s="16"/>
      <c r="O49" s="39"/>
      <c r="P49" s="16">
        <f>SUM(M49,J49,G49,D49)</f>
        <v>0</v>
      </c>
    </row>
    <row r="50" spans="2:16" ht="13.5">
      <c r="B50" s="16"/>
      <c r="C50" s="16"/>
      <c r="D50" s="16">
        <f>SUM(ABS(D41-F41),ABS(D42-F42),ABS(D43-F43),ABS(D45-F45))</f>
        <v>0</v>
      </c>
      <c r="E50" s="16">
        <f>IF(D44&gt;0,IF((D50&gt;0.05*D44),1,0),IF((D50&gt;0.05*D45),1,0))</f>
        <v>0</v>
      </c>
      <c r="F50" s="39"/>
      <c r="G50" s="16">
        <f>SUM(ABS(G41-I41),ABS(G42-I42),ABS(G43-I43),ABS(G45-I45))</f>
        <v>0</v>
      </c>
      <c r="H50" s="16">
        <f>IF(G44&gt;0,IF((G50&gt;0.05*G44),1,0),IF((G50&gt;0.05*G45),1,0))</f>
        <v>0</v>
      </c>
      <c r="I50" s="39"/>
      <c r="J50" s="16">
        <f>SUM(ABS(J41-L41),ABS(J42-L42),ABS(J43-L43),ABS(J45-L45))</f>
        <v>0</v>
      </c>
      <c r="K50" s="16">
        <f>IF(J44&gt;0,IF((J50&gt;0.05*J44),1,0),IF((J50&gt;0.05*J45),1,0))</f>
        <v>0</v>
      </c>
      <c r="L50" s="39"/>
      <c r="M50" s="16">
        <f>SUM(ABS(M41-O41),ABS(M42-O42),ABS(M43-O43),ABS(M45-O45))</f>
        <v>0</v>
      </c>
      <c r="N50" s="16">
        <f>IF(M44&gt;0,IF((M50&gt;0.05*M44),1,0),IF((M50&gt;0.05*M45),1,0))</f>
        <v>0</v>
      </c>
      <c r="O50" s="39"/>
      <c r="P50" s="16">
        <f>SUM(N50,K50,H50,E50)</f>
        <v>0</v>
      </c>
    </row>
    <row r="51" spans="2:16" ht="13.5">
      <c r="B51" s="16"/>
      <c r="C51" s="16"/>
      <c r="D51" s="16"/>
      <c r="E51" s="16"/>
      <c r="F51" s="39"/>
      <c r="G51" s="16"/>
      <c r="H51" s="16"/>
      <c r="I51" s="39"/>
      <c r="J51" s="16"/>
      <c r="K51" s="16"/>
      <c r="L51" s="39"/>
      <c r="M51" s="16"/>
      <c r="N51" s="16"/>
      <c r="O51" s="39"/>
      <c r="P51" s="16"/>
    </row>
    <row r="52" spans="2:16" ht="13.5">
      <c r="B52" s="16"/>
      <c r="C52" s="16"/>
      <c r="D52" s="76">
        <f>'Basic Information'!B24</f>
        <v>13</v>
      </c>
      <c r="E52" s="77"/>
      <c r="F52" s="78">
        <f>IF('Basic Information'!E24="The errors made in this return are not required to be reported as it is currently more than five years from the end of this accounting period.",0,1)</f>
        <v>0</v>
      </c>
      <c r="G52" s="79">
        <f>'Basic Information'!B25</f>
        <v>14</v>
      </c>
      <c r="H52" s="80"/>
      <c r="I52" s="81">
        <f>IF('Basic Information'!E25="The errors made in this return are not required to be reported as it is currently more than five years from the end of this accounting period.",0,1)</f>
        <v>0</v>
      </c>
      <c r="J52" s="79">
        <f>'Basic Information'!B26</f>
        <v>15</v>
      </c>
      <c r="K52" s="80"/>
      <c r="L52" s="81">
        <f>IF('Basic Information'!E26="The errors made in this return are not required to be reported as it is currently more than five years from the end of this accounting period.",0,1)</f>
        <v>0</v>
      </c>
      <c r="M52" s="76">
        <f>'Basic Information'!B27</f>
        <v>16</v>
      </c>
      <c r="N52" s="77"/>
      <c r="O52" s="78">
        <f>IF('Basic Information'!E27="The errors made in this return are not required to be reported as it is currently more than five years from the end of this accounting period.",0,1)</f>
        <v>0</v>
      </c>
      <c r="P52" s="16"/>
    </row>
    <row r="53" spans="2:15" ht="13.5">
      <c r="B53" s="168" t="s">
        <v>18</v>
      </c>
      <c r="C53" s="37" t="s">
        <v>28</v>
      </c>
      <c r="D53" s="125">
        <f>'Basic Information'!C24</f>
        <v>0</v>
      </c>
      <c r="E53" s="126" t="s">
        <v>3</v>
      </c>
      <c r="F53" s="127">
        <f>'Basic Information'!D24</f>
        <v>0</v>
      </c>
      <c r="G53" s="125">
        <f>'Basic Information'!C25</f>
        <v>0</v>
      </c>
      <c r="H53" s="126" t="s">
        <v>3</v>
      </c>
      <c r="I53" s="127">
        <f>'Basic Information'!D25</f>
        <v>0</v>
      </c>
      <c r="J53" s="125">
        <f>'Basic Information'!C26</f>
        <v>0</v>
      </c>
      <c r="K53" s="126" t="s">
        <v>3</v>
      </c>
      <c r="L53" s="127">
        <f>'Basic Information'!D26</f>
        <v>0</v>
      </c>
      <c r="M53" s="125">
        <f>'Basic Information'!C27</f>
        <v>0</v>
      </c>
      <c r="N53" s="126" t="s">
        <v>3</v>
      </c>
      <c r="O53" s="127">
        <f>'Basic Information'!D27</f>
        <v>0</v>
      </c>
    </row>
    <row r="54" spans="2:15" s="35" customFormat="1" ht="13.5">
      <c r="B54" s="169"/>
      <c r="C54" s="99"/>
      <c r="D54" s="174" t="s">
        <v>4</v>
      </c>
      <c r="E54" s="175"/>
      <c r="F54" s="103" t="s">
        <v>5</v>
      </c>
      <c r="G54" s="174" t="s">
        <v>4</v>
      </c>
      <c r="H54" s="175"/>
      <c r="I54" s="103" t="s">
        <v>5</v>
      </c>
      <c r="J54" s="174" t="s">
        <v>4</v>
      </c>
      <c r="K54" s="175"/>
      <c r="L54" s="103" t="s">
        <v>5</v>
      </c>
      <c r="M54" s="174" t="s">
        <v>4</v>
      </c>
      <c r="N54" s="175"/>
      <c r="O54" s="103" t="s">
        <v>5</v>
      </c>
    </row>
    <row r="55" spans="2:15" ht="13.5">
      <c r="B55" s="33">
        <v>1</v>
      </c>
      <c r="C55" s="27" t="s">
        <v>19</v>
      </c>
      <c r="D55" s="170"/>
      <c r="E55" s="170"/>
      <c r="F55" s="61"/>
      <c r="G55" s="170"/>
      <c r="H55" s="170"/>
      <c r="I55" s="61"/>
      <c r="J55" s="170"/>
      <c r="K55" s="170"/>
      <c r="L55" s="61"/>
      <c r="M55" s="170"/>
      <c r="N55" s="170"/>
      <c r="O55" s="61"/>
    </row>
    <row r="56" spans="2:15" ht="13.5">
      <c r="B56" s="33">
        <v>2</v>
      </c>
      <c r="C56" s="27" t="s">
        <v>20</v>
      </c>
      <c r="D56" s="170"/>
      <c r="E56" s="170"/>
      <c r="F56" s="61"/>
      <c r="G56" s="170"/>
      <c r="H56" s="170"/>
      <c r="I56" s="61"/>
      <c r="J56" s="170"/>
      <c r="K56" s="170"/>
      <c r="L56" s="61"/>
      <c r="M56" s="170"/>
      <c r="N56" s="170"/>
      <c r="O56" s="61"/>
    </row>
    <row r="57" spans="2:15" ht="13.5">
      <c r="B57" s="33">
        <v>3</v>
      </c>
      <c r="C57" s="27" t="s">
        <v>21</v>
      </c>
      <c r="D57" s="170"/>
      <c r="E57" s="170"/>
      <c r="F57" s="61"/>
      <c r="G57" s="170"/>
      <c r="H57" s="170"/>
      <c r="I57" s="61"/>
      <c r="J57" s="170"/>
      <c r="K57" s="170"/>
      <c r="L57" s="61"/>
      <c r="M57" s="170"/>
      <c r="N57" s="170"/>
      <c r="O57" s="61"/>
    </row>
    <row r="58" spans="2:15" ht="13.5">
      <c r="B58" s="33">
        <v>4</v>
      </c>
      <c r="C58" s="27" t="s">
        <v>22</v>
      </c>
      <c r="D58" s="173">
        <f>SUM(D55:E57)</f>
        <v>0</v>
      </c>
      <c r="E58" s="173"/>
      <c r="F58" s="62">
        <f>SUM(F55:F57)</f>
        <v>0</v>
      </c>
      <c r="G58" s="173">
        <f>SUM(G55:G57)</f>
        <v>0</v>
      </c>
      <c r="H58" s="173"/>
      <c r="I58" s="62">
        <f>SUM(I55:I57)</f>
        <v>0</v>
      </c>
      <c r="J58" s="173">
        <f>SUM(J55:J57)</f>
        <v>0</v>
      </c>
      <c r="K58" s="173"/>
      <c r="L58" s="62">
        <f>SUM(L55:L57)</f>
        <v>0</v>
      </c>
      <c r="M58" s="173">
        <f>SUM(M55:M57)</f>
        <v>0</v>
      </c>
      <c r="N58" s="173">
        <f>SUM(O55:O57)</f>
        <v>0</v>
      </c>
      <c r="O58" s="62">
        <f>SUM(O55:O57)</f>
        <v>0</v>
      </c>
    </row>
    <row r="59" spans="2:15" ht="13.5">
      <c r="B59" s="33">
        <v>5</v>
      </c>
      <c r="C59" s="27" t="s">
        <v>23</v>
      </c>
      <c r="D59" s="170"/>
      <c r="E59" s="170"/>
      <c r="F59" s="61"/>
      <c r="G59" s="170"/>
      <c r="H59" s="170"/>
      <c r="I59" s="61"/>
      <c r="J59" s="170"/>
      <c r="K59" s="170"/>
      <c r="L59" s="61"/>
      <c r="M59" s="170"/>
      <c r="N59" s="170"/>
      <c r="O59" s="61"/>
    </row>
    <row r="60" spans="2:15" ht="13.5">
      <c r="B60" s="33">
        <v>6</v>
      </c>
      <c r="C60" s="27" t="s">
        <v>24</v>
      </c>
      <c r="D60" s="171"/>
      <c r="E60" s="171"/>
      <c r="F60" s="63"/>
      <c r="G60" s="171"/>
      <c r="H60" s="171"/>
      <c r="I60" s="63"/>
      <c r="J60" s="171"/>
      <c r="K60" s="171"/>
      <c r="L60" s="63"/>
      <c r="M60" s="171"/>
      <c r="N60" s="171"/>
      <c r="O60" s="63"/>
    </row>
    <row r="61" spans="2:15" ht="13.5">
      <c r="B61" s="33">
        <v>7</v>
      </c>
      <c r="C61" s="27" t="s">
        <v>25</v>
      </c>
      <c r="D61" s="171"/>
      <c r="E61" s="171"/>
      <c r="F61" s="63"/>
      <c r="G61" s="171"/>
      <c r="H61" s="171"/>
      <c r="I61" s="63"/>
      <c r="J61" s="171"/>
      <c r="K61" s="171"/>
      <c r="L61" s="63"/>
      <c r="M61" s="171"/>
      <c r="N61" s="171"/>
      <c r="O61" s="63"/>
    </row>
    <row r="62" spans="2:15" ht="13.5">
      <c r="B62" s="33">
        <v>8</v>
      </c>
      <c r="C62" s="28" t="s">
        <v>30</v>
      </c>
      <c r="D62" s="176">
        <f>(D60-D61)</f>
        <v>0</v>
      </c>
      <c r="E62" s="177"/>
      <c r="F62" s="89">
        <f>(F60-F61)</f>
        <v>0</v>
      </c>
      <c r="G62" s="178">
        <f>(G60-G61)</f>
        <v>0</v>
      </c>
      <c r="H62" s="178"/>
      <c r="I62" s="90">
        <f>(I60-I61)</f>
        <v>0</v>
      </c>
      <c r="J62" s="177">
        <f>J60-J61</f>
        <v>0</v>
      </c>
      <c r="K62" s="177"/>
      <c r="L62" s="88">
        <f>L60-L61</f>
        <v>0</v>
      </c>
      <c r="M62" s="176">
        <f>M60-M61</f>
        <v>0</v>
      </c>
      <c r="N62" s="177"/>
      <c r="O62" s="88">
        <f>O60-O61</f>
        <v>0</v>
      </c>
    </row>
    <row r="63" spans="2:16" ht="13.5">
      <c r="B63" s="16"/>
      <c r="C63" s="16"/>
      <c r="D63" s="82">
        <f>(ROUND(F60,2)-ROUND(D60,2))-(ROUND(F61,2)-ROUND(D61,2))</f>
        <v>0</v>
      </c>
      <c r="E63" s="16"/>
      <c r="F63" s="39"/>
      <c r="G63" s="82">
        <f>(ROUND(I60,2)-ROUND(G60,2))-(ROUND(I61,2)-ROUND(G61,2))</f>
        <v>0</v>
      </c>
      <c r="H63" s="16"/>
      <c r="I63" s="39"/>
      <c r="J63" s="82">
        <f>(ROUND(L60,2)-ROUND(J60,2))-(ROUND(L61,2)-ROUND(J61,2))</f>
        <v>0</v>
      </c>
      <c r="K63" s="16"/>
      <c r="L63" s="39"/>
      <c r="M63" s="82">
        <f>(ROUND(O60,2)-ROUND(M60,2))-(ROUND(O61,2)-ROUND(M61,2))</f>
        <v>0</v>
      </c>
      <c r="N63" s="16"/>
      <c r="O63" s="39"/>
      <c r="P63" s="16">
        <f>SUM(M63,J63,G63,D63)</f>
        <v>0</v>
      </c>
    </row>
    <row r="64" spans="2:16" ht="13.5">
      <c r="B64" s="16"/>
      <c r="C64" s="16"/>
      <c r="D64" s="16">
        <f>SUM(ABS(D55-F55),ABS(D56-F56),ABS(D57-F57),ABS(D59-F59))</f>
        <v>0</v>
      </c>
      <c r="E64" s="16">
        <f>IF(D58&gt;0,IF((D64&gt;0.05*D58),1,0),IF((D64&gt;0.05*D59),1,0))</f>
        <v>0</v>
      </c>
      <c r="F64" s="39"/>
      <c r="G64" s="16">
        <f>SUM(ABS(G55-I55),ABS(G56-I56),ABS(G57-I57),ABS(G59-I59))</f>
        <v>0</v>
      </c>
      <c r="H64" s="16">
        <f>IF(G58&gt;0,IF((G64&gt;0.05*G58),1,0),IF((G64&gt;0.05*G59),1,0))</f>
        <v>0</v>
      </c>
      <c r="I64" s="39"/>
      <c r="J64" s="16">
        <f>SUM(ABS(J55-L55),ABS(J56-L56),ABS(J57-L57),ABS(J59-L59))</f>
        <v>0</v>
      </c>
      <c r="K64" s="16">
        <f>IF(J58&gt;0,IF((J64&gt;0.05*J58),1,0),IF((J64&gt;0.05*J59),1,0))</f>
        <v>0</v>
      </c>
      <c r="L64" s="39"/>
      <c r="M64" s="16">
        <f>SUM(ABS(M55-O55),ABS(M56-O56),ABS(M57-O57),ABS(M59-O59))</f>
        <v>0</v>
      </c>
      <c r="N64" s="16">
        <f>IF(M58&gt;0,IF((M64&gt;0.05*M58),1,0),IF((M64&gt;0.05*M59),1,0))</f>
        <v>0</v>
      </c>
      <c r="O64" s="39"/>
      <c r="P64" s="16">
        <f>SUM(N64,K64,H64,E64)</f>
        <v>0</v>
      </c>
    </row>
    <row r="65" spans="2:16" ht="13.5">
      <c r="B65" s="16"/>
      <c r="C65" s="16"/>
      <c r="D65" s="16"/>
      <c r="E65" s="16"/>
      <c r="F65" s="39"/>
      <c r="G65" s="16"/>
      <c r="H65" s="16"/>
      <c r="I65" s="39"/>
      <c r="J65" s="16"/>
      <c r="K65" s="16"/>
      <c r="L65" s="39"/>
      <c r="M65" s="16"/>
      <c r="N65" s="16"/>
      <c r="O65" s="39"/>
      <c r="P65" s="16"/>
    </row>
    <row r="66" spans="2:16" ht="13.5">
      <c r="B66" s="16"/>
      <c r="C66" s="16"/>
      <c r="D66" s="76">
        <f>'Basic Information'!B28</f>
        <v>17</v>
      </c>
      <c r="E66" s="77"/>
      <c r="F66" s="78">
        <f>IF('Basic Information'!E28="The errors made in this return are not required to be reported as it is currently more than five years from the end of this accounting period.",0,1)</f>
        <v>0</v>
      </c>
      <c r="G66" s="79">
        <f>'Basic Information'!B29</f>
        <v>18</v>
      </c>
      <c r="H66" s="80"/>
      <c r="I66" s="81">
        <f>IF('Basic Information'!E29="The errors made in this return are not required to be reported as it is currently more than five years from the end of this accounting period.",0,1)</f>
        <v>0</v>
      </c>
      <c r="J66" s="79">
        <f>'Basic Information'!B30</f>
        <v>19</v>
      </c>
      <c r="K66" s="80"/>
      <c r="L66" s="81">
        <f>IF('Basic Information'!E30="The errors made in this return are not required to be reported as it is currently more than five years from the end of this accounting period.",0,1)</f>
        <v>0</v>
      </c>
      <c r="M66" s="76">
        <f>'Basic Information'!B31</f>
        <v>20</v>
      </c>
      <c r="N66" s="77"/>
      <c r="O66" s="78">
        <f>IF('Basic Information'!E31="The errors made in this return are not required to be reported as it is currently more than five years from the end of this accounting period.",0,1)</f>
        <v>0</v>
      </c>
      <c r="P66" s="16"/>
    </row>
    <row r="67" spans="2:15" ht="13.5">
      <c r="B67" s="168" t="s">
        <v>18</v>
      </c>
      <c r="C67" s="37" t="s">
        <v>28</v>
      </c>
      <c r="D67" s="125">
        <f>'Basic Information'!C28</f>
        <v>0</v>
      </c>
      <c r="E67" s="126" t="s">
        <v>3</v>
      </c>
      <c r="F67" s="127">
        <f>'Basic Information'!D28</f>
        <v>0</v>
      </c>
      <c r="G67" s="125">
        <f>'Basic Information'!C29</f>
        <v>0</v>
      </c>
      <c r="H67" s="126" t="s">
        <v>3</v>
      </c>
      <c r="I67" s="127">
        <f>'Basic Information'!D29</f>
        <v>0</v>
      </c>
      <c r="J67" s="125">
        <f>'Basic Information'!C30</f>
        <v>0</v>
      </c>
      <c r="K67" s="126" t="s">
        <v>3</v>
      </c>
      <c r="L67" s="127">
        <f>'Basic Information'!D30</f>
        <v>0</v>
      </c>
      <c r="M67" s="125">
        <f>'Basic Information'!C31</f>
        <v>0</v>
      </c>
      <c r="N67" s="126" t="s">
        <v>3</v>
      </c>
      <c r="O67" s="127">
        <f>'Basic Information'!D31</f>
        <v>0</v>
      </c>
    </row>
    <row r="68" spans="2:15" s="35" customFormat="1" ht="13.5">
      <c r="B68" s="169"/>
      <c r="C68" s="99"/>
      <c r="D68" s="174" t="s">
        <v>4</v>
      </c>
      <c r="E68" s="175"/>
      <c r="F68" s="103" t="s">
        <v>5</v>
      </c>
      <c r="G68" s="174" t="s">
        <v>4</v>
      </c>
      <c r="H68" s="175"/>
      <c r="I68" s="103" t="s">
        <v>5</v>
      </c>
      <c r="J68" s="174" t="s">
        <v>4</v>
      </c>
      <c r="K68" s="175"/>
      <c r="L68" s="103" t="s">
        <v>5</v>
      </c>
      <c r="M68" s="174" t="s">
        <v>4</v>
      </c>
      <c r="N68" s="175"/>
      <c r="O68" s="103" t="s">
        <v>5</v>
      </c>
    </row>
    <row r="69" spans="2:15" ht="13.5">
      <c r="B69" s="33">
        <v>1</v>
      </c>
      <c r="C69" s="27" t="s">
        <v>19</v>
      </c>
      <c r="D69" s="170"/>
      <c r="E69" s="170"/>
      <c r="F69" s="61"/>
      <c r="G69" s="170"/>
      <c r="H69" s="170"/>
      <c r="I69" s="61"/>
      <c r="J69" s="170"/>
      <c r="K69" s="170"/>
      <c r="L69" s="61"/>
      <c r="M69" s="170"/>
      <c r="N69" s="170"/>
      <c r="O69" s="61"/>
    </row>
    <row r="70" spans="2:15" ht="13.5">
      <c r="B70" s="33">
        <v>2</v>
      </c>
      <c r="C70" s="27" t="s">
        <v>20</v>
      </c>
      <c r="D70" s="170"/>
      <c r="E70" s="170"/>
      <c r="F70" s="61"/>
      <c r="G70" s="170"/>
      <c r="H70" s="170"/>
      <c r="I70" s="61"/>
      <c r="J70" s="170"/>
      <c r="K70" s="170"/>
      <c r="L70" s="61"/>
      <c r="M70" s="170"/>
      <c r="N70" s="170"/>
      <c r="O70" s="61"/>
    </row>
    <row r="71" spans="2:15" ht="13.5">
      <c r="B71" s="33">
        <v>3</v>
      </c>
      <c r="C71" s="27" t="s">
        <v>21</v>
      </c>
      <c r="D71" s="170"/>
      <c r="E71" s="170"/>
      <c r="F71" s="61"/>
      <c r="G71" s="170"/>
      <c r="H71" s="170"/>
      <c r="I71" s="61"/>
      <c r="J71" s="170"/>
      <c r="K71" s="170"/>
      <c r="L71" s="61"/>
      <c r="M71" s="170"/>
      <c r="N71" s="170"/>
      <c r="O71" s="61"/>
    </row>
    <row r="72" spans="2:15" ht="13.5">
      <c r="B72" s="33">
        <v>4</v>
      </c>
      <c r="C72" s="27" t="s">
        <v>22</v>
      </c>
      <c r="D72" s="173">
        <f>SUM(D69:E71)</f>
        <v>0</v>
      </c>
      <c r="E72" s="173"/>
      <c r="F72" s="62">
        <f>SUM(F69:F71)</f>
        <v>0</v>
      </c>
      <c r="G72" s="173">
        <f>SUM(G69:G71)</f>
        <v>0</v>
      </c>
      <c r="H72" s="173"/>
      <c r="I72" s="62">
        <f>SUM(I69:I71)</f>
        <v>0</v>
      </c>
      <c r="J72" s="173">
        <f>SUM(J69:J71)</f>
        <v>0</v>
      </c>
      <c r="K72" s="173"/>
      <c r="L72" s="62">
        <f>SUM(L69:L71)</f>
        <v>0</v>
      </c>
      <c r="M72" s="173">
        <f>SUM(M69:M71)</f>
        <v>0</v>
      </c>
      <c r="N72" s="173">
        <f>SUM(O69:O71)</f>
        <v>0</v>
      </c>
      <c r="O72" s="62">
        <f>SUM(O69:O71)</f>
        <v>0</v>
      </c>
    </row>
    <row r="73" spans="2:15" ht="13.5">
      <c r="B73" s="33">
        <v>5</v>
      </c>
      <c r="C73" s="27" t="s">
        <v>23</v>
      </c>
      <c r="D73" s="170"/>
      <c r="E73" s="170"/>
      <c r="F73" s="61"/>
      <c r="G73" s="170"/>
      <c r="H73" s="170"/>
      <c r="I73" s="61"/>
      <c r="J73" s="170"/>
      <c r="K73" s="170"/>
      <c r="L73" s="61"/>
      <c r="M73" s="170"/>
      <c r="N73" s="170"/>
      <c r="O73" s="61"/>
    </row>
    <row r="74" spans="2:15" ht="13.5">
      <c r="B74" s="33">
        <v>6</v>
      </c>
      <c r="C74" s="27" t="s">
        <v>24</v>
      </c>
      <c r="D74" s="171"/>
      <c r="E74" s="171"/>
      <c r="F74" s="63"/>
      <c r="G74" s="171"/>
      <c r="H74" s="171"/>
      <c r="I74" s="63"/>
      <c r="J74" s="171"/>
      <c r="K74" s="171"/>
      <c r="L74" s="63"/>
      <c r="M74" s="171"/>
      <c r="N74" s="171"/>
      <c r="O74" s="63"/>
    </row>
    <row r="75" spans="2:15" ht="13.5">
      <c r="B75" s="33">
        <v>7</v>
      </c>
      <c r="C75" s="27" t="s">
        <v>25</v>
      </c>
      <c r="D75" s="171"/>
      <c r="E75" s="171"/>
      <c r="F75" s="63"/>
      <c r="G75" s="171"/>
      <c r="H75" s="171"/>
      <c r="I75" s="63"/>
      <c r="J75" s="171"/>
      <c r="K75" s="171"/>
      <c r="L75" s="63"/>
      <c r="M75" s="171"/>
      <c r="N75" s="171"/>
      <c r="O75" s="63"/>
    </row>
    <row r="76" spans="2:15" ht="13.5">
      <c r="B76" s="33">
        <v>8</v>
      </c>
      <c r="C76" s="28" t="s">
        <v>30</v>
      </c>
      <c r="D76" s="172">
        <f>(D74-D75)</f>
        <v>0</v>
      </c>
      <c r="E76" s="172"/>
      <c r="F76" s="87">
        <f>(F74-F75)</f>
        <v>0</v>
      </c>
      <c r="G76" s="172">
        <f>(G74-G75)</f>
        <v>0</v>
      </c>
      <c r="H76" s="172"/>
      <c r="I76" s="87">
        <f>(I74-I75)</f>
        <v>0</v>
      </c>
      <c r="J76" s="172">
        <f>J74-J75</f>
        <v>0</v>
      </c>
      <c r="K76" s="172"/>
      <c r="L76" s="87">
        <f>L74-L75</f>
        <v>0</v>
      </c>
      <c r="M76" s="172">
        <f>M74-M75</f>
        <v>0</v>
      </c>
      <c r="N76" s="172"/>
      <c r="O76" s="87">
        <f>O74-O75</f>
        <v>0</v>
      </c>
    </row>
    <row r="77" spans="2:16" ht="13.5">
      <c r="B77" s="16"/>
      <c r="C77" s="16"/>
      <c r="D77" s="82">
        <f>(ROUND(F74,2)-ROUND(D74,2))-(ROUND(F75,2)-ROUND(D75,2))</f>
        <v>0</v>
      </c>
      <c r="E77" s="16"/>
      <c r="F77" s="39"/>
      <c r="G77" s="82">
        <f>(ROUND(I74,2)-ROUND(G74,2))-(ROUND(I75,2)-ROUND(G75,2))</f>
        <v>0</v>
      </c>
      <c r="H77" s="16"/>
      <c r="I77" s="39"/>
      <c r="J77" s="82">
        <f>(ROUND(L74,2)-ROUND(J74,2))-(ROUND(L75,2)-ROUND(J75,2))</f>
        <v>0</v>
      </c>
      <c r="K77" s="16"/>
      <c r="L77" s="39"/>
      <c r="M77" s="82">
        <f>(ROUND(O74,2)-ROUND(M74,2))-(ROUND(O75,2)-ROUND(M75,2))</f>
        <v>0</v>
      </c>
      <c r="N77" s="16"/>
      <c r="O77" s="39"/>
      <c r="P77" s="16">
        <f>SUM(M77,J77,G77,D77)</f>
        <v>0</v>
      </c>
    </row>
    <row r="78" spans="2:16" ht="13.5">
      <c r="B78" s="16"/>
      <c r="C78" s="16"/>
      <c r="D78" s="16">
        <f>SUM(ABS(D69-F69),ABS(D70-F70),ABS(D71-F71),ABS(D73-F73))</f>
        <v>0</v>
      </c>
      <c r="E78" s="16">
        <f>IF(D72&gt;0,IF((D78&gt;0.05*D72),1,0),IF((D78&gt;0.05*D73),1,0))</f>
        <v>0</v>
      </c>
      <c r="F78" s="39"/>
      <c r="G78" s="16">
        <f>SUM(ABS(G69-I69),ABS(G70-I70),ABS(G71-I71),ABS(G73-I73))</f>
        <v>0</v>
      </c>
      <c r="H78" s="16">
        <f>IF(G72&gt;0,IF((G78&gt;0.05*G72),1,0),IF((G78&gt;0.05*G73),1,0))</f>
        <v>0</v>
      </c>
      <c r="I78" s="39"/>
      <c r="J78" s="16">
        <f>SUM(ABS(J69-L69),ABS(J70-L70),ABS(J71-L71),ABS(J73-L73))</f>
        <v>0</v>
      </c>
      <c r="K78" s="16">
        <f>IF(J72&gt;0,IF((J78&gt;0.05*J72),1,0),IF((J78&gt;0.05*J73),1,0))</f>
        <v>0</v>
      </c>
      <c r="L78" s="39"/>
      <c r="M78" s="16">
        <f>SUM(ABS(M69-O69),ABS(M70-O70),ABS(M71-O71),ABS(M73-O73))</f>
        <v>0</v>
      </c>
      <c r="N78" s="16">
        <f>IF(M72&gt;0,IF((M78&gt;0.05*M72),1,0),IF((M78&gt;0.05*M73),1,0))</f>
        <v>0</v>
      </c>
      <c r="O78" s="39"/>
      <c r="P78" s="16">
        <f>SUM(N78,K78,H78,E78)</f>
        <v>0</v>
      </c>
    </row>
    <row r="79" spans="2:16" ht="13.5">
      <c r="B79" s="16"/>
      <c r="C79" s="16"/>
      <c r="D79" s="16"/>
      <c r="E79" s="16"/>
      <c r="F79" s="39"/>
      <c r="G79" s="16"/>
      <c r="H79" s="16"/>
      <c r="I79" s="39"/>
      <c r="J79" s="16"/>
      <c r="K79" s="16"/>
      <c r="L79" s="39"/>
      <c r="M79" s="16"/>
      <c r="N79" s="16"/>
      <c r="O79" s="39"/>
      <c r="P79" s="16"/>
    </row>
    <row r="80" spans="2:16" ht="13.5">
      <c r="B80" s="16"/>
      <c r="C80" s="16"/>
      <c r="D80" s="76">
        <f>'Basic Information'!B32</f>
        <v>21</v>
      </c>
      <c r="E80" s="77"/>
      <c r="F80" s="78">
        <f>IF('Basic Information'!E32="The errors made in this return are not required to be reported as it is currently more than five years from the end of this accounting period.",0,1)</f>
        <v>0</v>
      </c>
      <c r="G80" s="79">
        <f>'Basic Information'!B33</f>
        <v>22</v>
      </c>
      <c r="H80" s="80"/>
      <c r="I80" s="81">
        <f>IF('Basic Information'!E33="The errors made in this return are not required to be reported as it is currently more than five years from the end of this accounting period.",0,1)</f>
        <v>0</v>
      </c>
      <c r="J80" s="79">
        <f>'Basic Information'!B34</f>
        <v>23</v>
      </c>
      <c r="K80" s="80"/>
      <c r="L80" s="81">
        <f>IF('Basic Information'!E34="The errors made in this return are not required to be reported as it is currently more than five years from the end of this accounting period.",0,1)</f>
        <v>0</v>
      </c>
      <c r="M80" s="76">
        <f>'Basic Information'!B35</f>
        <v>24</v>
      </c>
      <c r="N80" s="77"/>
      <c r="O80" s="78">
        <f>IF('Basic Information'!E35="The errors made in this return are not required to be reported as it is currently more than five years from the end of this accounting period.",0,1)</f>
        <v>0</v>
      </c>
      <c r="P80" s="16"/>
    </row>
    <row r="81" spans="2:15" ht="13.5">
      <c r="B81" s="168" t="s">
        <v>18</v>
      </c>
      <c r="C81" s="37" t="s">
        <v>28</v>
      </c>
      <c r="D81" s="125">
        <f>'Basic Information'!C32</f>
        <v>0</v>
      </c>
      <c r="E81" s="126" t="s">
        <v>3</v>
      </c>
      <c r="F81" s="127">
        <f>'Basic Information'!D32</f>
        <v>0</v>
      </c>
      <c r="G81" s="125">
        <f>'Basic Information'!C33</f>
        <v>0</v>
      </c>
      <c r="H81" s="119" t="s">
        <v>3</v>
      </c>
      <c r="I81" s="127">
        <f>'Basic Information'!D33</f>
        <v>0</v>
      </c>
      <c r="J81" s="125">
        <f>'Basic Information'!C34</f>
        <v>0</v>
      </c>
      <c r="K81" s="126" t="s">
        <v>3</v>
      </c>
      <c r="L81" s="127">
        <f>'Basic Information'!D34</f>
        <v>0</v>
      </c>
      <c r="M81" s="125">
        <f>'Basic Information'!C35</f>
        <v>0</v>
      </c>
      <c r="N81" s="126" t="s">
        <v>3</v>
      </c>
      <c r="O81" s="127">
        <f>'Basic Information'!D35</f>
        <v>0</v>
      </c>
    </row>
    <row r="82" spans="2:15" s="35" customFormat="1" ht="13.5">
      <c r="B82" s="169"/>
      <c r="C82" s="99"/>
      <c r="D82" s="174" t="s">
        <v>4</v>
      </c>
      <c r="E82" s="175"/>
      <c r="F82" s="103" t="s">
        <v>5</v>
      </c>
      <c r="G82" s="174" t="s">
        <v>4</v>
      </c>
      <c r="H82" s="175"/>
      <c r="I82" s="103" t="s">
        <v>5</v>
      </c>
      <c r="J82" s="174" t="s">
        <v>4</v>
      </c>
      <c r="K82" s="175"/>
      <c r="L82" s="103" t="s">
        <v>5</v>
      </c>
      <c r="M82" s="174" t="s">
        <v>4</v>
      </c>
      <c r="N82" s="175"/>
      <c r="O82" s="103" t="s">
        <v>5</v>
      </c>
    </row>
    <row r="83" spans="2:15" ht="13.5">
      <c r="B83" s="33">
        <v>1</v>
      </c>
      <c r="C83" s="27" t="s">
        <v>19</v>
      </c>
      <c r="D83" s="170"/>
      <c r="E83" s="170"/>
      <c r="F83" s="61"/>
      <c r="G83" s="170"/>
      <c r="H83" s="170"/>
      <c r="I83" s="61"/>
      <c r="J83" s="170"/>
      <c r="K83" s="170"/>
      <c r="L83" s="61"/>
      <c r="M83" s="170"/>
      <c r="N83" s="170"/>
      <c r="O83" s="61"/>
    </row>
    <row r="84" spans="2:15" ht="13.5">
      <c r="B84" s="33">
        <v>2</v>
      </c>
      <c r="C84" s="27" t="s">
        <v>20</v>
      </c>
      <c r="D84" s="170"/>
      <c r="E84" s="170"/>
      <c r="F84" s="61"/>
      <c r="G84" s="170"/>
      <c r="H84" s="170"/>
      <c r="I84" s="61"/>
      <c r="J84" s="170"/>
      <c r="K84" s="170"/>
      <c r="L84" s="61"/>
      <c r="M84" s="170"/>
      <c r="N84" s="170"/>
      <c r="O84" s="61"/>
    </row>
    <row r="85" spans="2:15" ht="13.5">
      <c r="B85" s="33">
        <v>3</v>
      </c>
      <c r="C85" s="27" t="s">
        <v>21</v>
      </c>
      <c r="D85" s="170"/>
      <c r="E85" s="170"/>
      <c r="F85" s="61"/>
      <c r="G85" s="170"/>
      <c r="H85" s="170"/>
      <c r="I85" s="61"/>
      <c r="J85" s="170"/>
      <c r="K85" s="170"/>
      <c r="L85" s="61"/>
      <c r="M85" s="170"/>
      <c r="N85" s="170"/>
      <c r="O85" s="61"/>
    </row>
    <row r="86" spans="2:15" ht="13.5">
      <c r="B86" s="33">
        <v>4</v>
      </c>
      <c r="C86" s="27" t="s">
        <v>22</v>
      </c>
      <c r="D86" s="173">
        <f>SUM(D83:E85)</f>
        <v>0</v>
      </c>
      <c r="E86" s="173"/>
      <c r="F86" s="62">
        <f>SUM(F83:F85)</f>
        <v>0</v>
      </c>
      <c r="G86" s="173">
        <f>SUM(G83:G85)</f>
        <v>0</v>
      </c>
      <c r="H86" s="173"/>
      <c r="I86" s="62">
        <f>SUM(I83:I85)</f>
        <v>0</v>
      </c>
      <c r="J86" s="173">
        <f>SUM(J83:J85)</f>
        <v>0</v>
      </c>
      <c r="K86" s="173"/>
      <c r="L86" s="62">
        <f>SUM(L83:L85)</f>
        <v>0</v>
      </c>
      <c r="M86" s="173">
        <f>SUM(M83:M85)</f>
        <v>0</v>
      </c>
      <c r="N86" s="173">
        <f>SUM(O83:O85)</f>
        <v>0</v>
      </c>
      <c r="O86" s="62">
        <f>SUM(O83:O85)</f>
        <v>0</v>
      </c>
    </row>
    <row r="87" spans="2:15" ht="13.5">
      <c r="B87" s="33">
        <v>5</v>
      </c>
      <c r="C87" s="27" t="s">
        <v>23</v>
      </c>
      <c r="D87" s="170"/>
      <c r="E87" s="170"/>
      <c r="F87" s="61"/>
      <c r="G87" s="170"/>
      <c r="H87" s="170"/>
      <c r="I87" s="61"/>
      <c r="J87" s="170"/>
      <c r="K87" s="170"/>
      <c r="L87" s="61"/>
      <c r="M87" s="170"/>
      <c r="N87" s="170"/>
      <c r="O87" s="61"/>
    </row>
    <row r="88" spans="2:15" ht="13.5">
      <c r="B88" s="33">
        <v>6</v>
      </c>
      <c r="C88" s="27" t="s">
        <v>24</v>
      </c>
      <c r="D88" s="171"/>
      <c r="E88" s="171"/>
      <c r="F88" s="63"/>
      <c r="G88" s="171"/>
      <c r="H88" s="171"/>
      <c r="I88" s="63"/>
      <c r="J88" s="171"/>
      <c r="K88" s="171"/>
      <c r="L88" s="63"/>
      <c r="M88" s="171"/>
      <c r="N88" s="171"/>
      <c r="O88" s="63"/>
    </row>
    <row r="89" spans="2:15" ht="13.5">
      <c r="B89" s="33">
        <v>7</v>
      </c>
      <c r="C89" s="27" t="s">
        <v>25</v>
      </c>
      <c r="D89" s="171"/>
      <c r="E89" s="171"/>
      <c r="F89" s="63"/>
      <c r="G89" s="171"/>
      <c r="H89" s="171"/>
      <c r="I89" s="63"/>
      <c r="J89" s="171"/>
      <c r="K89" s="171"/>
      <c r="L89" s="63"/>
      <c r="M89" s="171"/>
      <c r="N89" s="171"/>
      <c r="O89" s="63"/>
    </row>
    <row r="90" spans="2:15" ht="13.5">
      <c r="B90" s="33">
        <v>8</v>
      </c>
      <c r="C90" s="28" t="s">
        <v>30</v>
      </c>
      <c r="D90" s="172">
        <f>(D88-D89)</f>
        <v>0</v>
      </c>
      <c r="E90" s="172"/>
      <c r="F90" s="87">
        <f>(F88-F89)</f>
        <v>0</v>
      </c>
      <c r="G90" s="172">
        <f>(G88-G89)</f>
        <v>0</v>
      </c>
      <c r="H90" s="172"/>
      <c r="I90" s="87">
        <f>(I88-I89)</f>
        <v>0</v>
      </c>
      <c r="J90" s="172">
        <f>J88-J89</f>
        <v>0</v>
      </c>
      <c r="K90" s="172"/>
      <c r="L90" s="87">
        <f>L88-L89</f>
        <v>0</v>
      </c>
      <c r="M90" s="172">
        <f>M88-M89</f>
        <v>0</v>
      </c>
      <c r="N90" s="172"/>
      <c r="O90" s="87">
        <f>O88-O89</f>
        <v>0</v>
      </c>
    </row>
    <row r="91" spans="2:16" ht="13.5">
      <c r="B91" s="16"/>
      <c r="C91" s="16"/>
      <c r="D91" s="82">
        <f>(ROUND(F88,2)-ROUND(D88,2))-(ROUND(F89,2)-ROUND(D89,2))</f>
        <v>0</v>
      </c>
      <c r="E91" s="16"/>
      <c r="F91" s="39"/>
      <c r="G91" s="82">
        <f>(ROUND(I88,2)-ROUND(G88,2))-(ROUND(I89,2)-ROUND(G89,2))</f>
        <v>0</v>
      </c>
      <c r="H91" s="16"/>
      <c r="I91" s="39"/>
      <c r="J91" s="82">
        <f>(ROUND(L88,2)-ROUND(J88,2))-(ROUND(L89,2)-ROUND(J89,2))</f>
        <v>0</v>
      </c>
      <c r="K91" s="16"/>
      <c r="L91" s="39"/>
      <c r="M91" s="82">
        <f>(ROUND(O88,2)-ROUND(M88,2))-(ROUND(O89,2)-ROUND(M89,2))</f>
        <v>0</v>
      </c>
      <c r="N91" s="16"/>
      <c r="O91" s="39"/>
      <c r="P91" s="16">
        <f>SUM(M91,J91,G91,D91)</f>
        <v>0</v>
      </c>
    </row>
    <row r="92" spans="2:16" ht="13.5">
      <c r="B92" s="16"/>
      <c r="C92" s="16"/>
      <c r="D92" s="16">
        <f>SUM(ABS(D83-F83),ABS(D84-F84),ABS(D85-F85),ABS(D87-F87))</f>
        <v>0</v>
      </c>
      <c r="E92" s="16">
        <f>IF(D86&gt;0,IF((D92&gt;0.05*D86),1,0),IF((D92&gt;0.05*D87),1,0))</f>
        <v>0</v>
      </c>
      <c r="F92" s="39"/>
      <c r="G92" s="16">
        <f>SUM(ABS(G83-I83),ABS(G84-I84),ABS(G85-I85),ABS(G87-I87))</f>
        <v>0</v>
      </c>
      <c r="H92" s="16">
        <f>IF(G86&gt;0,IF((G92&gt;0.05*G86),1,0),IF((G92&gt;0.05*G87),1,0))</f>
        <v>0</v>
      </c>
      <c r="I92" s="39"/>
      <c r="J92" s="16">
        <f>SUM(ABS(J83-L83),ABS(J84-L84),ABS(J85-L85),ABS(J87-L87))</f>
        <v>0</v>
      </c>
      <c r="K92" s="16">
        <f>IF(J86&gt;0,IF((J92&gt;0.05*J86),1,0),IF((J92&gt;0.05*J87),1,0))</f>
        <v>0</v>
      </c>
      <c r="L92" s="39"/>
      <c r="M92" s="16">
        <f>SUM(ABS(M83-O83),ABS(M84-O84),ABS(M85-O85),ABS(M87-O87))</f>
        <v>0</v>
      </c>
      <c r="N92" s="16">
        <f>IF(M86&gt;0,IF((M92&gt;0.05*M86),1,0),IF((M92&gt;0.05*M87),1,0))</f>
        <v>0</v>
      </c>
      <c r="O92" s="39"/>
      <c r="P92" s="16">
        <f>SUM(N92,K92,H92,E92)</f>
        <v>0</v>
      </c>
    </row>
    <row r="93" spans="2:16" ht="13.5">
      <c r="B93" s="16"/>
      <c r="C93" s="16"/>
      <c r="D93" s="16"/>
      <c r="E93" s="16"/>
      <c r="F93" s="39"/>
      <c r="G93" s="16"/>
      <c r="H93" s="16"/>
      <c r="I93" s="39"/>
      <c r="J93" s="16"/>
      <c r="K93" s="16"/>
      <c r="L93" s="39"/>
      <c r="M93" s="16"/>
      <c r="N93" s="16"/>
      <c r="O93" s="39"/>
      <c r="P93" s="16"/>
    </row>
    <row r="94" spans="2:16" ht="13.5">
      <c r="B94" s="16"/>
      <c r="C94" s="16"/>
      <c r="D94" s="76">
        <f>'Basic Information'!B36</f>
        <v>25</v>
      </c>
      <c r="E94" s="77"/>
      <c r="F94" s="78">
        <f>IF('Basic Information'!E36="The errors made in this return are not required to be reported as it is currently more than five years from the end of this accounting period.",0,1)</f>
        <v>0</v>
      </c>
      <c r="G94" s="79">
        <f>'Basic Information'!B37</f>
        <v>26</v>
      </c>
      <c r="H94" s="80"/>
      <c r="I94" s="81">
        <f>IF('Basic Information'!E37="The errors made in this return are not required to be reported as it is currently more than five years from the end of this accounting period.",0,1)</f>
        <v>0</v>
      </c>
      <c r="J94" s="79">
        <f>'Basic Information'!B38</f>
        <v>27</v>
      </c>
      <c r="K94" s="80"/>
      <c r="L94" s="81">
        <f>IF('Basic Information'!E38="The errors made in this return are not required to be reported as it is currently more than five years from the end of this accounting period.",0,1)</f>
        <v>0</v>
      </c>
      <c r="M94" s="76">
        <f>'Basic Information'!B39</f>
        <v>28</v>
      </c>
      <c r="N94" s="77"/>
      <c r="O94" s="78">
        <f>IF('Basic Information'!E39="The errors made in this return are not required to be reported as it is currently more than five years from the end of this accounting period.",0,1)</f>
        <v>0</v>
      </c>
      <c r="P94" s="16"/>
    </row>
    <row r="95" spans="2:15" ht="13.5">
      <c r="B95" s="168" t="s">
        <v>18</v>
      </c>
      <c r="C95" s="37" t="s">
        <v>28</v>
      </c>
      <c r="D95" s="125">
        <f>'Basic Information'!C36</f>
        <v>0</v>
      </c>
      <c r="E95" s="126" t="s">
        <v>3</v>
      </c>
      <c r="F95" s="127">
        <f>'Basic Information'!D36</f>
        <v>0</v>
      </c>
      <c r="G95" s="125">
        <f>'Basic Information'!C37</f>
        <v>0</v>
      </c>
      <c r="H95" s="126" t="s">
        <v>3</v>
      </c>
      <c r="I95" s="127">
        <f>'Basic Information'!D37</f>
        <v>0</v>
      </c>
      <c r="J95" s="125">
        <f>'Basic Information'!C38</f>
        <v>0</v>
      </c>
      <c r="K95" s="126" t="s">
        <v>3</v>
      </c>
      <c r="L95" s="127">
        <f>'Basic Information'!D38</f>
        <v>0</v>
      </c>
      <c r="M95" s="125">
        <f>'Basic Information'!C39</f>
        <v>0</v>
      </c>
      <c r="N95" s="126" t="s">
        <v>3</v>
      </c>
      <c r="O95" s="127">
        <f>'Basic Information'!D39</f>
        <v>0</v>
      </c>
    </row>
    <row r="96" spans="2:15" s="35" customFormat="1" ht="13.5">
      <c r="B96" s="169"/>
      <c r="C96" s="99"/>
      <c r="D96" s="174" t="s">
        <v>4</v>
      </c>
      <c r="E96" s="175"/>
      <c r="F96" s="103" t="s">
        <v>5</v>
      </c>
      <c r="G96" s="174" t="s">
        <v>4</v>
      </c>
      <c r="H96" s="175"/>
      <c r="I96" s="103" t="s">
        <v>5</v>
      </c>
      <c r="J96" s="174" t="s">
        <v>4</v>
      </c>
      <c r="K96" s="175"/>
      <c r="L96" s="103" t="s">
        <v>5</v>
      </c>
      <c r="M96" s="174" t="s">
        <v>4</v>
      </c>
      <c r="N96" s="175"/>
      <c r="O96" s="103" t="s">
        <v>5</v>
      </c>
    </row>
    <row r="97" spans="2:15" ht="13.5">
      <c r="B97" s="33">
        <v>1</v>
      </c>
      <c r="C97" s="27" t="s">
        <v>19</v>
      </c>
      <c r="D97" s="170"/>
      <c r="E97" s="170"/>
      <c r="F97" s="61"/>
      <c r="G97" s="170"/>
      <c r="H97" s="170"/>
      <c r="I97" s="61"/>
      <c r="J97" s="170"/>
      <c r="K97" s="170"/>
      <c r="L97" s="61"/>
      <c r="M97" s="170"/>
      <c r="N97" s="170"/>
      <c r="O97" s="61"/>
    </row>
    <row r="98" spans="2:15" ht="13.5">
      <c r="B98" s="33">
        <v>2</v>
      </c>
      <c r="C98" s="27" t="s">
        <v>20</v>
      </c>
      <c r="D98" s="170"/>
      <c r="E98" s="170"/>
      <c r="F98" s="61"/>
      <c r="G98" s="170"/>
      <c r="H98" s="170"/>
      <c r="I98" s="61"/>
      <c r="J98" s="170"/>
      <c r="K98" s="170"/>
      <c r="L98" s="61"/>
      <c r="M98" s="170"/>
      <c r="N98" s="170"/>
      <c r="O98" s="61"/>
    </row>
    <row r="99" spans="2:15" ht="13.5">
      <c r="B99" s="33">
        <v>3</v>
      </c>
      <c r="C99" s="27" t="s">
        <v>21</v>
      </c>
      <c r="D99" s="170"/>
      <c r="E99" s="170"/>
      <c r="F99" s="61"/>
      <c r="G99" s="170"/>
      <c r="H99" s="170"/>
      <c r="I99" s="61"/>
      <c r="J99" s="170"/>
      <c r="K99" s="170"/>
      <c r="L99" s="61"/>
      <c r="M99" s="170"/>
      <c r="N99" s="170"/>
      <c r="O99" s="61"/>
    </row>
    <row r="100" spans="2:15" ht="13.5">
      <c r="B100" s="33">
        <v>4</v>
      </c>
      <c r="C100" s="27" t="s">
        <v>22</v>
      </c>
      <c r="D100" s="173">
        <f>SUM(D97:E99)</f>
        <v>0</v>
      </c>
      <c r="E100" s="173"/>
      <c r="F100" s="62">
        <f>SUM(F97:F99)</f>
        <v>0</v>
      </c>
      <c r="G100" s="173">
        <f>SUM(G97:G99)</f>
        <v>0</v>
      </c>
      <c r="H100" s="173"/>
      <c r="I100" s="62">
        <f>SUM(I97:I99)</f>
        <v>0</v>
      </c>
      <c r="J100" s="173">
        <f>SUM(J97:J99)</f>
        <v>0</v>
      </c>
      <c r="K100" s="173"/>
      <c r="L100" s="62">
        <f>SUM(L97:L99)</f>
        <v>0</v>
      </c>
      <c r="M100" s="173">
        <f>SUM(M97:M99)</f>
        <v>0</v>
      </c>
      <c r="N100" s="173">
        <f>SUM(O97:O99)</f>
        <v>0</v>
      </c>
      <c r="O100" s="62">
        <f>SUM(O97:O99)</f>
        <v>0</v>
      </c>
    </row>
    <row r="101" spans="2:15" ht="13.5">
      <c r="B101" s="33">
        <v>5</v>
      </c>
      <c r="C101" s="27" t="s">
        <v>23</v>
      </c>
      <c r="D101" s="170"/>
      <c r="E101" s="170"/>
      <c r="F101" s="61"/>
      <c r="G101" s="170"/>
      <c r="H101" s="170"/>
      <c r="I101" s="61"/>
      <c r="J101" s="170"/>
      <c r="K101" s="170"/>
      <c r="L101" s="61"/>
      <c r="M101" s="170"/>
      <c r="N101" s="170"/>
      <c r="O101" s="61"/>
    </row>
    <row r="102" spans="2:15" ht="13.5">
      <c r="B102" s="33">
        <v>6</v>
      </c>
      <c r="C102" s="27" t="s">
        <v>24</v>
      </c>
      <c r="D102" s="171"/>
      <c r="E102" s="171"/>
      <c r="F102" s="63"/>
      <c r="G102" s="171"/>
      <c r="H102" s="171"/>
      <c r="I102" s="63"/>
      <c r="J102" s="171"/>
      <c r="K102" s="171"/>
      <c r="L102" s="63"/>
      <c r="M102" s="171"/>
      <c r="N102" s="171"/>
      <c r="O102" s="63"/>
    </row>
    <row r="103" spans="2:15" ht="13.5">
      <c r="B103" s="33">
        <v>7</v>
      </c>
      <c r="C103" s="27" t="s">
        <v>25</v>
      </c>
      <c r="D103" s="171"/>
      <c r="E103" s="171"/>
      <c r="F103" s="63"/>
      <c r="G103" s="171"/>
      <c r="H103" s="171"/>
      <c r="I103" s="63"/>
      <c r="J103" s="171"/>
      <c r="K103" s="171"/>
      <c r="L103" s="63"/>
      <c r="M103" s="171"/>
      <c r="N103" s="171"/>
      <c r="O103" s="63"/>
    </row>
    <row r="104" spans="2:15" ht="13.5">
      <c r="B104" s="33">
        <v>8</v>
      </c>
      <c r="C104" s="28" t="s">
        <v>30</v>
      </c>
      <c r="D104" s="172">
        <f>(D102-D103)</f>
        <v>0</v>
      </c>
      <c r="E104" s="172"/>
      <c r="F104" s="87">
        <f>(F102-F103)</f>
        <v>0</v>
      </c>
      <c r="G104" s="172">
        <f>(G102-G103)</f>
        <v>0</v>
      </c>
      <c r="H104" s="172"/>
      <c r="I104" s="87">
        <f>(I102-I103)</f>
        <v>0</v>
      </c>
      <c r="J104" s="172">
        <f>J102-J103</f>
        <v>0</v>
      </c>
      <c r="K104" s="172"/>
      <c r="L104" s="87">
        <f>L102-L103</f>
        <v>0</v>
      </c>
      <c r="M104" s="172">
        <f>M102-M103</f>
        <v>0</v>
      </c>
      <c r="N104" s="172"/>
      <c r="O104" s="87">
        <f>O102-O103</f>
        <v>0</v>
      </c>
    </row>
    <row r="105" spans="1:16" s="16" customFormat="1" ht="13.5">
      <c r="A105" s="17"/>
      <c r="B105" s="17"/>
      <c r="D105" s="82">
        <f>(ROUND(F102,2)-ROUND(D102,2))-(ROUND(F103,2)-ROUND(D103,2))</f>
        <v>0</v>
      </c>
      <c r="F105" s="39"/>
      <c r="G105" s="82">
        <f>(ROUND(I102,2)-ROUND(G102,2))-(ROUND(I103,2)-ROUND(G103,2))</f>
        <v>0</v>
      </c>
      <c r="I105" s="39"/>
      <c r="J105" s="82">
        <f>(ROUND(L102,2)-ROUND(J102,2))-(ROUND(L103,2)-ROUND(J103,2))</f>
        <v>0</v>
      </c>
      <c r="L105" s="39"/>
      <c r="M105" s="82">
        <f>(ROUND(O102,2)-ROUND(M102,2))-(ROUND(O103,2)-ROUND(M103,2))</f>
        <v>0</v>
      </c>
      <c r="O105" s="39"/>
      <c r="P105" s="16">
        <f>SUM(M105,J105,G105,D105)</f>
        <v>0</v>
      </c>
    </row>
    <row r="106" spans="1:16" s="16" customFormat="1" ht="13.5">
      <c r="A106" s="17"/>
      <c r="B106" s="17"/>
      <c r="D106" s="16">
        <f>SUM(ABS(D97-F97),ABS(D98-F98),ABS(D99-F99),ABS(D101-F101))</f>
        <v>0</v>
      </c>
      <c r="E106" s="16">
        <f>IF(D100&gt;0,IF((D106&gt;0.05*D100),1,0),IF((D106&gt;0.05*D101),1,0))</f>
        <v>0</v>
      </c>
      <c r="F106" s="39"/>
      <c r="G106" s="16">
        <f>SUM(ABS(G97-I97),ABS(G98-I98),ABS(G99-I99),ABS(G101-I101))</f>
        <v>0</v>
      </c>
      <c r="H106" s="16">
        <f>IF(G100&gt;0,IF((G106&gt;0.05*G100),1,0),IF((G106&gt;0.05*G101),1,0))</f>
        <v>0</v>
      </c>
      <c r="I106" s="39"/>
      <c r="J106" s="16">
        <f>SUM(ABS(J97-L97),ABS(J98-L98),ABS(J99-L99),ABS(J101-L101))</f>
        <v>0</v>
      </c>
      <c r="K106" s="16">
        <f>IF(J100&gt;0,IF((J106&gt;0.05*J100),1,0),IF((J106&gt;0.05*J101),1,0))</f>
        <v>0</v>
      </c>
      <c r="L106" s="39"/>
      <c r="M106" s="16">
        <f>SUM(ABS(M97-O97),ABS(M98-O98),ABS(M99-O99),ABS(M101-O101))</f>
        <v>0</v>
      </c>
      <c r="N106" s="16">
        <f>IF(M100&gt;0,IF((M106&gt;0.05*M100),1,0),IF((M106&gt;0.05*M101),1,0))</f>
        <v>0</v>
      </c>
      <c r="O106" s="39"/>
      <c r="P106" s="16">
        <f>SUM(N106,K106,H106,E106)</f>
        <v>0</v>
      </c>
    </row>
    <row r="107" spans="1:15" s="16" customFormat="1" ht="13.5">
      <c r="A107" s="17"/>
      <c r="B107" s="17"/>
      <c r="F107" s="39"/>
      <c r="I107" s="39"/>
      <c r="L107" s="39"/>
      <c r="O107" s="39"/>
    </row>
    <row r="108" spans="1:15" s="16" customFormat="1" ht="13.5">
      <c r="A108" s="17"/>
      <c r="B108" s="17"/>
      <c r="D108" s="76">
        <f>'Basic Information'!B40</f>
        <v>29</v>
      </c>
      <c r="E108" s="77"/>
      <c r="F108" s="78">
        <f>IF('Basic Information'!E40="The errors made in this return are not required to be reported as it is currently more than five years from the end of this accounting period.",0,1)</f>
        <v>0</v>
      </c>
      <c r="G108" s="79">
        <f>'Basic Information'!B41</f>
        <v>30</v>
      </c>
      <c r="H108" s="80"/>
      <c r="I108" s="81">
        <f>IF('Basic Information'!E41="The errors made in this return are not required to be reported as it is currently more than five years from the end of this accounting period.",0,1)</f>
        <v>0</v>
      </c>
      <c r="J108" s="79">
        <f>'Basic Information'!B42</f>
        <v>31</v>
      </c>
      <c r="K108" s="80"/>
      <c r="L108" s="81">
        <f>IF('Basic Information'!E42="The errors made in this return are not required to be reported as it is currently more than five years from the end of this accounting period.",0,1)</f>
        <v>0</v>
      </c>
      <c r="M108" s="76">
        <f>'Basic Information'!B43</f>
        <v>32</v>
      </c>
      <c r="N108" s="77"/>
      <c r="O108" s="78">
        <f>IF('Basic Information'!E43="The errors made in this return are not required to be reported as it is currently more than five years from the end of this accounting period.",0,1)</f>
        <v>0</v>
      </c>
    </row>
    <row r="109" spans="2:15" ht="13.5">
      <c r="B109" s="168" t="s">
        <v>18</v>
      </c>
      <c r="C109" s="37" t="s">
        <v>28</v>
      </c>
      <c r="D109" s="125">
        <f>'Basic Information'!C40</f>
        <v>0</v>
      </c>
      <c r="E109" s="126" t="s">
        <v>3</v>
      </c>
      <c r="F109" s="127">
        <f>'Basic Information'!D40</f>
        <v>0</v>
      </c>
      <c r="G109" s="125">
        <f>'Basic Information'!C41</f>
        <v>0</v>
      </c>
      <c r="H109" s="126" t="s">
        <v>3</v>
      </c>
      <c r="I109" s="127">
        <f>'Basic Information'!D41</f>
        <v>0</v>
      </c>
      <c r="J109" s="125">
        <f>'Basic Information'!C42</f>
        <v>0</v>
      </c>
      <c r="K109" s="126" t="s">
        <v>3</v>
      </c>
      <c r="L109" s="127">
        <f>'Basic Information'!D42</f>
        <v>0</v>
      </c>
      <c r="M109" s="125">
        <f>'Basic Information'!C43</f>
        <v>0</v>
      </c>
      <c r="N109" s="126" t="s">
        <v>3</v>
      </c>
      <c r="O109" s="127">
        <f>'Basic Information'!D43</f>
        <v>0</v>
      </c>
    </row>
    <row r="110" spans="2:15" s="35" customFormat="1" ht="13.5">
      <c r="B110" s="169"/>
      <c r="C110" s="99"/>
      <c r="D110" s="174" t="s">
        <v>4</v>
      </c>
      <c r="E110" s="175"/>
      <c r="F110" s="103" t="s">
        <v>5</v>
      </c>
      <c r="G110" s="174" t="s">
        <v>4</v>
      </c>
      <c r="H110" s="175"/>
      <c r="I110" s="103" t="s">
        <v>5</v>
      </c>
      <c r="J110" s="174" t="s">
        <v>4</v>
      </c>
      <c r="K110" s="175"/>
      <c r="L110" s="103" t="s">
        <v>5</v>
      </c>
      <c r="M110" s="174" t="s">
        <v>4</v>
      </c>
      <c r="N110" s="175"/>
      <c r="O110" s="103" t="s">
        <v>5</v>
      </c>
    </row>
    <row r="111" spans="2:15" ht="13.5">
      <c r="B111" s="33">
        <v>1</v>
      </c>
      <c r="C111" s="27" t="s">
        <v>19</v>
      </c>
      <c r="D111" s="170"/>
      <c r="E111" s="170"/>
      <c r="F111" s="61"/>
      <c r="G111" s="170"/>
      <c r="H111" s="170"/>
      <c r="I111" s="61"/>
      <c r="J111" s="170"/>
      <c r="K111" s="170"/>
      <c r="L111" s="61"/>
      <c r="M111" s="170"/>
      <c r="N111" s="170"/>
      <c r="O111" s="61"/>
    </row>
    <row r="112" spans="2:15" ht="13.5">
      <c r="B112" s="33">
        <v>2</v>
      </c>
      <c r="C112" s="27" t="s">
        <v>20</v>
      </c>
      <c r="D112" s="170"/>
      <c r="E112" s="170"/>
      <c r="F112" s="61"/>
      <c r="G112" s="170"/>
      <c r="H112" s="170"/>
      <c r="I112" s="61"/>
      <c r="J112" s="170"/>
      <c r="K112" s="170"/>
      <c r="L112" s="61"/>
      <c r="M112" s="170"/>
      <c r="N112" s="170"/>
      <c r="O112" s="61"/>
    </row>
    <row r="113" spans="2:15" ht="13.5">
      <c r="B113" s="33">
        <v>3</v>
      </c>
      <c r="C113" s="27" t="s">
        <v>21</v>
      </c>
      <c r="D113" s="170"/>
      <c r="E113" s="170"/>
      <c r="F113" s="61"/>
      <c r="G113" s="170"/>
      <c r="H113" s="170"/>
      <c r="I113" s="61"/>
      <c r="J113" s="170"/>
      <c r="K113" s="170"/>
      <c r="L113" s="61"/>
      <c r="M113" s="170"/>
      <c r="N113" s="170"/>
      <c r="O113" s="61"/>
    </row>
    <row r="114" spans="2:15" ht="13.5">
      <c r="B114" s="33">
        <v>4</v>
      </c>
      <c r="C114" s="27" t="s">
        <v>22</v>
      </c>
      <c r="D114" s="173">
        <f>SUM(D111:E113)</f>
        <v>0</v>
      </c>
      <c r="E114" s="173"/>
      <c r="F114" s="62">
        <f>SUM(F111:F113)</f>
        <v>0</v>
      </c>
      <c r="G114" s="173">
        <f>SUM(G111:G113)</f>
        <v>0</v>
      </c>
      <c r="H114" s="173"/>
      <c r="I114" s="62">
        <f>SUM(I111:I113)</f>
        <v>0</v>
      </c>
      <c r="J114" s="173">
        <f>SUM(J111:J113)</f>
        <v>0</v>
      </c>
      <c r="K114" s="173"/>
      <c r="L114" s="62">
        <f>SUM(L111:L113)</f>
        <v>0</v>
      </c>
      <c r="M114" s="173">
        <f>SUM(M111:M113)</f>
        <v>0</v>
      </c>
      <c r="N114" s="173">
        <f>SUM(O111:O113)</f>
        <v>0</v>
      </c>
      <c r="O114" s="62">
        <f>SUM(O111:O113)</f>
        <v>0</v>
      </c>
    </row>
    <row r="115" spans="2:15" ht="13.5">
      <c r="B115" s="33">
        <v>5</v>
      </c>
      <c r="C115" s="27" t="s">
        <v>23</v>
      </c>
      <c r="D115" s="170"/>
      <c r="E115" s="170"/>
      <c r="F115" s="61"/>
      <c r="G115" s="170"/>
      <c r="H115" s="170"/>
      <c r="I115" s="61"/>
      <c r="J115" s="170"/>
      <c r="K115" s="170"/>
      <c r="L115" s="61"/>
      <c r="M115" s="170"/>
      <c r="N115" s="170"/>
      <c r="O115" s="61"/>
    </row>
    <row r="116" spans="2:15" ht="13.5">
      <c r="B116" s="33">
        <v>6</v>
      </c>
      <c r="C116" s="27" t="s">
        <v>24</v>
      </c>
      <c r="D116" s="171"/>
      <c r="E116" s="171"/>
      <c r="F116" s="63"/>
      <c r="G116" s="171"/>
      <c r="H116" s="171"/>
      <c r="I116" s="63"/>
      <c r="J116" s="171"/>
      <c r="K116" s="171"/>
      <c r="L116" s="63"/>
      <c r="M116" s="171"/>
      <c r="N116" s="171"/>
      <c r="O116" s="63"/>
    </row>
    <row r="117" spans="2:15" ht="13.5">
      <c r="B117" s="33">
        <v>7</v>
      </c>
      <c r="C117" s="27" t="s">
        <v>25</v>
      </c>
      <c r="D117" s="171"/>
      <c r="E117" s="171"/>
      <c r="F117" s="63"/>
      <c r="G117" s="171"/>
      <c r="H117" s="171"/>
      <c r="I117" s="63"/>
      <c r="J117" s="171"/>
      <c r="K117" s="171"/>
      <c r="L117" s="63"/>
      <c r="M117" s="171"/>
      <c r="N117" s="171"/>
      <c r="O117" s="63"/>
    </row>
    <row r="118" spans="2:15" ht="13.5">
      <c r="B118" s="33">
        <v>8</v>
      </c>
      <c r="C118" s="28" t="s">
        <v>30</v>
      </c>
      <c r="D118" s="172">
        <f>(D116-D117)</f>
        <v>0</v>
      </c>
      <c r="E118" s="172"/>
      <c r="F118" s="87">
        <f>(F116-F117)</f>
        <v>0</v>
      </c>
      <c r="G118" s="172">
        <f>(G116-G117)</f>
        <v>0</v>
      </c>
      <c r="H118" s="172"/>
      <c r="I118" s="87">
        <f>(I116-I117)</f>
        <v>0</v>
      </c>
      <c r="J118" s="172">
        <f>J116-J117</f>
        <v>0</v>
      </c>
      <c r="K118" s="172"/>
      <c r="L118" s="87">
        <f>L116-L117</f>
        <v>0</v>
      </c>
      <c r="M118" s="172">
        <f>M116-M117</f>
        <v>0</v>
      </c>
      <c r="N118" s="172"/>
      <c r="O118" s="87">
        <f>O116-O117</f>
        <v>0</v>
      </c>
    </row>
    <row r="119" spans="2:16" ht="13.5">
      <c r="B119" s="16"/>
      <c r="C119" s="16"/>
      <c r="D119" s="82">
        <f>(ROUND(F116,2)-ROUND(D116,2))-(ROUND(F117,2)-ROUND(D117,2))</f>
        <v>0</v>
      </c>
      <c r="E119" s="16"/>
      <c r="F119" s="39"/>
      <c r="G119" s="82">
        <f>(ROUND(I116,2)-ROUND(G116,2))-(ROUND(I117,2)-ROUND(G117,2))</f>
        <v>0</v>
      </c>
      <c r="H119" s="16"/>
      <c r="I119" s="39"/>
      <c r="J119" s="82">
        <f>(ROUND(L116,2)-ROUND(J116,2))-(ROUND(L117,2)-ROUND(J117,2))</f>
        <v>0</v>
      </c>
      <c r="K119" s="16"/>
      <c r="L119" s="39"/>
      <c r="M119" s="82">
        <f>(ROUND(O116,2)-ROUND(M116,2))-(ROUND(O117,2)-ROUND(M117,2))</f>
        <v>0</v>
      </c>
      <c r="N119" s="16"/>
      <c r="O119" s="39"/>
      <c r="P119" s="16">
        <f>SUM(M119,J119,G119,D119)</f>
        <v>0</v>
      </c>
    </row>
    <row r="120" spans="2:16" ht="13.5">
      <c r="B120" s="16"/>
      <c r="C120" s="16"/>
      <c r="D120" s="16">
        <f>SUM(ABS(D111-F111),ABS(D112-F112),ABS(D113-F113),ABS(D115-F115))</f>
        <v>0</v>
      </c>
      <c r="E120" s="16">
        <f>IF(D114&gt;0,IF((D120&gt;0.05*D114),1,0),IF((D120&gt;0.05*D115),1,0))</f>
        <v>0</v>
      </c>
      <c r="F120" s="39"/>
      <c r="G120" s="16">
        <f>SUM(ABS(G111-I111),ABS(G112-I112),ABS(G113-I113),ABS(G115-I115))</f>
        <v>0</v>
      </c>
      <c r="H120" s="16">
        <f>IF(G114&gt;0,IF((G120&gt;0.05*G114),1,0),IF((G120&gt;0.05*G115),1,0))</f>
        <v>0</v>
      </c>
      <c r="I120" s="39"/>
      <c r="J120" s="16">
        <f>SUM(ABS(J111-L111),ABS(J112-L112),ABS(J113-L113),ABS(J115-L115))</f>
        <v>0</v>
      </c>
      <c r="K120" s="16">
        <f>IF(J114&gt;0,IF((J120&gt;0.05*J114),1,0),IF((J120&gt;0.05*J115),1,0))</f>
        <v>0</v>
      </c>
      <c r="L120" s="39"/>
      <c r="M120" s="16">
        <f>SUM(ABS(M111-O111),ABS(M112-O112),ABS(M113-O113),ABS(M115-O115))</f>
        <v>0</v>
      </c>
      <c r="N120" s="16">
        <f>IF(M114&gt;0,IF((M120&gt;0.05*M114),1,0),IF((M120&gt;0.05*M115),1,0))</f>
        <v>0</v>
      </c>
      <c r="O120" s="39"/>
      <c r="P120" s="16">
        <f>SUM(N120,K120,H120,E120)</f>
        <v>0</v>
      </c>
    </row>
    <row r="121" spans="2:16" ht="13.5">
      <c r="B121" s="16"/>
      <c r="C121" s="16"/>
      <c r="D121" s="16"/>
      <c r="E121" s="16"/>
      <c r="F121" s="39"/>
      <c r="G121" s="16"/>
      <c r="H121" s="16"/>
      <c r="I121" s="39"/>
      <c r="J121" s="16"/>
      <c r="K121" s="16"/>
      <c r="L121" s="39"/>
      <c r="M121" s="16"/>
      <c r="N121" s="16"/>
      <c r="O121" s="39"/>
      <c r="P121" s="16"/>
    </row>
    <row r="122" spans="2:16" ht="13.5">
      <c r="B122" s="16"/>
      <c r="C122" s="16"/>
      <c r="D122" s="76">
        <f>'Basic Information'!B44</f>
        <v>33</v>
      </c>
      <c r="E122" s="77"/>
      <c r="F122" s="78">
        <f>IF('Basic Information'!E44="The errors made in this return are not required to be reported as it is currently more than five years from the end of this accounting period.",0,1)</f>
        <v>0</v>
      </c>
      <c r="G122" s="79">
        <f>'Basic Information'!B45</f>
        <v>34</v>
      </c>
      <c r="H122" s="80"/>
      <c r="I122" s="81">
        <f>IF('Basic Information'!E45="The errors made in this return are not required to be reported as it is currently more than five years from the end of this accounting period.",0,1)</f>
        <v>0</v>
      </c>
      <c r="J122" s="79">
        <f>'Basic Information'!B46</f>
        <v>35</v>
      </c>
      <c r="K122" s="80"/>
      <c r="L122" s="81">
        <f>IF('Basic Information'!E46="The errors made in this return are not required to be reported as it is currently more than five years from the end of this accounting period.",0,1)</f>
        <v>0</v>
      </c>
      <c r="M122" s="76">
        <f>'Basic Information'!B47</f>
        <v>36</v>
      </c>
      <c r="N122" s="77"/>
      <c r="O122" s="78">
        <f>IF('Basic Information'!E47="The errors made in this return are not required to be reported as it is currently more than five years from the end of this accounting period.",0,1)</f>
        <v>0</v>
      </c>
      <c r="P122" s="16"/>
    </row>
    <row r="123" spans="2:15" ht="13.5">
      <c r="B123" s="168" t="s">
        <v>18</v>
      </c>
      <c r="C123" s="37" t="s">
        <v>28</v>
      </c>
      <c r="D123" s="125">
        <f>'Basic Information'!C44</f>
        <v>0</v>
      </c>
      <c r="E123" s="126" t="s">
        <v>3</v>
      </c>
      <c r="F123" s="127">
        <f>'Basic Information'!D44</f>
        <v>0</v>
      </c>
      <c r="G123" s="125">
        <f>'Basic Information'!C45</f>
        <v>0</v>
      </c>
      <c r="H123" s="126" t="s">
        <v>3</v>
      </c>
      <c r="I123" s="127">
        <f>'Basic Information'!D45</f>
        <v>0</v>
      </c>
      <c r="J123" s="125">
        <f>'Basic Information'!C46</f>
        <v>0</v>
      </c>
      <c r="K123" s="126" t="s">
        <v>3</v>
      </c>
      <c r="L123" s="127">
        <f>'Basic Information'!D46</f>
        <v>0</v>
      </c>
      <c r="M123" s="125">
        <f>'Basic Information'!C47</f>
        <v>0</v>
      </c>
      <c r="N123" s="126" t="s">
        <v>3</v>
      </c>
      <c r="O123" s="127">
        <f>'Basic Information'!D47</f>
        <v>0</v>
      </c>
    </row>
    <row r="124" spans="2:15" s="35" customFormat="1" ht="13.5">
      <c r="B124" s="169"/>
      <c r="C124" s="99"/>
      <c r="D124" s="174" t="s">
        <v>4</v>
      </c>
      <c r="E124" s="175"/>
      <c r="F124" s="103" t="s">
        <v>5</v>
      </c>
      <c r="G124" s="174" t="s">
        <v>4</v>
      </c>
      <c r="H124" s="175"/>
      <c r="I124" s="103" t="s">
        <v>5</v>
      </c>
      <c r="J124" s="174" t="s">
        <v>4</v>
      </c>
      <c r="K124" s="175"/>
      <c r="L124" s="103" t="s">
        <v>5</v>
      </c>
      <c r="M124" s="174" t="s">
        <v>4</v>
      </c>
      <c r="N124" s="175"/>
      <c r="O124" s="103" t="s">
        <v>5</v>
      </c>
    </row>
    <row r="125" spans="2:15" ht="13.5">
      <c r="B125" s="33">
        <v>1</v>
      </c>
      <c r="C125" s="27" t="s">
        <v>19</v>
      </c>
      <c r="D125" s="170"/>
      <c r="E125" s="170"/>
      <c r="F125" s="61"/>
      <c r="G125" s="170"/>
      <c r="H125" s="170"/>
      <c r="I125" s="61"/>
      <c r="J125" s="170"/>
      <c r="K125" s="170"/>
      <c r="L125" s="61"/>
      <c r="M125" s="170"/>
      <c r="N125" s="170"/>
      <c r="O125" s="61"/>
    </row>
    <row r="126" spans="2:15" ht="13.5">
      <c r="B126" s="33">
        <v>2</v>
      </c>
      <c r="C126" s="27" t="s">
        <v>20</v>
      </c>
      <c r="D126" s="170"/>
      <c r="E126" s="170"/>
      <c r="F126" s="61"/>
      <c r="G126" s="170"/>
      <c r="H126" s="170"/>
      <c r="I126" s="61"/>
      <c r="J126" s="170"/>
      <c r="K126" s="170"/>
      <c r="L126" s="61"/>
      <c r="M126" s="170"/>
      <c r="N126" s="170"/>
      <c r="O126" s="61"/>
    </row>
    <row r="127" spans="2:15" ht="13.5">
      <c r="B127" s="33">
        <v>3</v>
      </c>
      <c r="C127" s="27" t="s">
        <v>21</v>
      </c>
      <c r="D127" s="170"/>
      <c r="E127" s="170"/>
      <c r="F127" s="61"/>
      <c r="G127" s="170"/>
      <c r="H127" s="170"/>
      <c r="I127" s="61"/>
      <c r="J127" s="170"/>
      <c r="K127" s="170"/>
      <c r="L127" s="61"/>
      <c r="M127" s="170"/>
      <c r="N127" s="170"/>
      <c r="O127" s="61"/>
    </row>
    <row r="128" spans="2:15" ht="13.5">
      <c r="B128" s="33">
        <v>4</v>
      </c>
      <c r="C128" s="27" t="s">
        <v>22</v>
      </c>
      <c r="D128" s="173">
        <f>SUM(D125:E127)</f>
        <v>0</v>
      </c>
      <c r="E128" s="173"/>
      <c r="F128" s="62">
        <f>SUM(F125:F127)</f>
        <v>0</v>
      </c>
      <c r="G128" s="173">
        <f>SUM(G125:G127)</f>
        <v>0</v>
      </c>
      <c r="H128" s="173"/>
      <c r="I128" s="62">
        <f>SUM(I125:I127)</f>
        <v>0</v>
      </c>
      <c r="J128" s="173">
        <f>SUM(J125:J127)</f>
        <v>0</v>
      </c>
      <c r="K128" s="173"/>
      <c r="L128" s="62">
        <f>SUM(L125:L127)</f>
        <v>0</v>
      </c>
      <c r="M128" s="173">
        <f>SUM(M125:M127)</f>
        <v>0</v>
      </c>
      <c r="N128" s="173">
        <f>SUM(O125:O127)</f>
        <v>0</v>
      </c>
      <c r="O128" s="62">
        <f>SUM(O125:O127)</f>
        <v>0</v>
      </c>
    </row>
    <row r="129" spans="2:15" ht="13.5">
      <c r="B129" s="33">
        <v>5</v>
      </c>
      <c r="C129" s="27" t="s">
        <v>23</v>
      </c>
      <c r="D129" s="170"/>
      <c r="E129" s="170"/>
      <c r="F129" s="61"/>
      <c r="G129" s="170"/>
      <c r="H129" s="170"/>
      <c r="I129" s="61"/>
      <c r="J129" s="170"/>
      <c r="K129" s="170"/>
      <c r="L129" s="61"/>
      <c r="M129" s="170"/>
      <c r="N129" s="170"/>
      <c r="O129" s="61"/>
    </row>
    <row r="130" spans="2:15" ht="13.5">
      <c r="B130" s="33">
        <v>6</v>
      </c>
      <c r="C130" s="27" t="s">
        <v>24</v>
      </c>
      <c r="D130" s="189"/>
      <c r="E130" s="190"/>
      <c r="F130" s="44"/>
      <c r="G130" s="189"/>
      <c r="H130" s="190"/>
      <c r="I130" s="44"/>
      <c r="J130" s="189"/>
      <c r="K130" s="190"/>
      <c r="L130" s="44"/>
      <c r="M130" s="189"/>
      <c r="N130" s="190"/>
      <c r="O130" s="44"/>
    </row>
    <row r="131" spans="2:15" ht="13.5">
      <c r="B131" s="33">
        <v>7</v>
      </c>
      <c r="C131" s="27" t="s">
        <v>25</v>
      </c>
      <c r="D131" s="189"/>
      <c r="E131" s="190"/>
      <c r="F131" s="44"/>
      <c r="G131" s="189"/>
      <c r="H131" s="190"/>
      <c r="I131" s="44"/>
      <c r="J131" s="189"/>
      <c r="K131" s="190"/>
      <c r="L131" s="44"/>
      <c r="M131" s="189"/>
      <c r="N131" s="190"/>
      <c r="O131" s="44"/>
    </row>
    <row r="132" spans="2:15" ht="13.5">
      <c r="B132" s="33">
        <v>8</v>
      </c>
      <c r="C132" s="28" t="s">
        <v>30</v>
      </c>
      <c r="D132" s="176">
        <f>(D130-D131)</f>
        <v>0</v>
      </c>
      <c r="E132" s="177"/>
      <c r="F132" s="88">
        <f>(F130-F131)</f>
        <v>0</v>
      </c>
      <c r="G132" s="176">
        <f>(G130-G131)</f>
        <v>0</v>
      </c>
      <c r="H132" s="177"/>
      <c r="I132" s="88">
        <f>(I130-I131)</f>
        <v>0</v>
      </c>
      <c r="J132" s="176">
        <f>(J130-J131)</f>
        <v>0</v>
      </c>
      <c r="K132" s="177"/>
      <c r="L132" s="88">
        <f>L130-L131</f>
        <v>0</v>
      </c>
      <c r="M132" s="176">
        <f>M130-M131</f>
        <v>0</v>
      </c>
      <c r="N132" s="177"/>
      <c r="O132" s="88">
        <f>O130-O131</f>
        <v>0</v>
      </c>
    </row>
    <row r="133" spans="2:16" ht="13.5">
      <c r="B133" s="16"/>
      <c r="C133" s="16"/>
      <c r="D133" s="82">
        <f>(ROUND(F130,2)-ROUND(D130,2))-(ROUND(F131,2)-ROUND(D131,2))</f>
        <v>0</v>
      </c>
      <c r="E133" s="16"/>
      <c r="F133" s="39"/>
      <c r="G133" s="82">
        <f>(ROUND(I130,2)-ROUND(G130,2))-(ROUND(I131,2)-ROUND(G131,2))</f>
        <v>0</v>
      </c>
      <c r="H133" s="16"/>
      <c r="I133" s="39"/>
      <c r="J133" s="82">
        <f>(ROUND(L130,2)-ROUND(J130,2))-(ROUND(L131,2)-ROUND(J131,2))</f>
        <v>0</v>
      </c>
      <c r="K133" s="16"/>
      <c r="L133" s="39"/>
      <c r="M133" s="82">
        <f>(ROUND(O130,2)-ROUND(M130,2))-(ROUND(O131,2)-ROUND(M131,2))</f>
        <v>0</v>
      </c>
      <c r="N133" s="16"/>
      <c r="O133" s="39"/>
      <c r="P133" s="16">
        <f>SUM(M133,J133,G133,D133)</f>
        <v>0</v>
      </c>
    </row>
    <row r="134" spans="2:16" ht="13.5">
      <c r="B134" s="16"/>
      <c r="C134" s="16"/>
      <c r="D134" s="16">
        <f>SUM(ABS(D125-F125),ABS(D126-F126),ABS(D127-F127),ABS(D129-F129))</f>
        <v>0</v>
      </c>
      <c r="E134" s="16">
        <f>IF(D128&gt;0,IF((D134&gt;0.05*D128),1,0),IF((D134&gt;0.05*D129),1,0))</f>
        <v>0</v>
      </c>
      <c r="F134" s="39"/>
      <c r="G134" s="16">
        <f>SUM(ABS(G125-I125),ABS(G126-I126),ABS(G127-I127),ABS(G129-I129))</f>
        <v>0</v>
      </c>
      <c r="H134" s="16">
        <f>IF(G128&gt;0,IF((G134&gt;0.05*G128),1,0),IF((G134&gt;0.05*G129),1,0))</f>
        <v>0</v>
      </c>
      <c r="I134" s="39"/>
      <c r="J134" s="16">
        <f>SUM(ABS(J125-L125),ABS(J126-L126),ABS(J127-L127),ABS(J129-L129))</f>
        <v>0</v>
      </c>
      <c r="K134" s="16">
        <f>IF(J128&gt;0,IF((J134&gt;0.05*J128),1,0),IF((J134&gt;0.05*J129),1,0))</f>
        <v>0</v>
      </c>
      <c r="L134" s="39"/>
      <c r="M134" s="16">
        <f>SUM(ABS(M125-O125),ABS(M126-O126),ABS(M127-O127),ABS(M129-O129))</f>
        <v>0</v>
      </c>
      <c r="N134" s="16">
        <f>IF(M128&gt;0,IF((M134&gt;0.05*M128),1,0),IF((M134&gt;0.05*M129),1,0))</f>
        <v>0</v>
      </c>
      <c r="O134" s="39"/>
      <c r="P134" s="16">
        <f>SUM(N134,K134,H134,E134)</f>
        <v>0</v>
      </c>
    </row>
    <row r="135" spans="2:16" ht="13.5">
      <c r="B135" s="16"/>
      <c r="C135" s="16"/>
      <c r="D135" s="16"/>
      <c r="E135" s="16"/>
      <c r="F135" s="39"/>
      <c r="G135" s="16"/>
      <c r="H135" s="16"/>
      <c r="I135" s="39"/>
      <c r="J135" s="16"/>
      <c r="K135" s="16"/>
      <c r="L135" s="39"/>
      <c r="M135" s="16"/>
      <c r="N135" s="16"/>
      <c r="O135" s="39"/>
      <c r="P135" s="16"/>
    </row>
    <row r="136" spans="2:16" ht="13.5">
      <c r="B136" s="16"/>
      <c r="C136" s="16"/>
      <c r="D136" s="76">
        <f>'Basic Information'!B48</f>
        <v>37</v>
      </c>
      <c r="E136" s="77"/>
      <c r="F136" s="78">
        <f>IF('Basic Information'!E48="The errors made in this return are not required to be reported as it is currently more than five years from the end of this accounting period.",0,1)</f>
        <v>0</v>
      </c>
      <c r="G136" s="79">
        <f>'Basic Information'!B49</f>
        <v>38</v>
      </c>
      <c r="H136" s="80"/>
      <c r="I136" s="81">
        <f>IF('Basic Information'!E49="The errors made in this return are not required to be reported as it is currently more than five years from the end of this accounting period.",0,1)</f>
        <v>0</v>
      </c>
      <c r="J136" s="79">
        <f>'Basic Information'!B50</f>
        <v>39</v>
      </c>
      <c r="K136" s="80"/>
      <c r="L136" s="81">
        <f>IF('Basic Information'!E50="The errors made in this return are not required to be reported as it is currently more than five years from the end of this accounting period.",0,1)</f>
        <v>0</v>
      </c>
      <c r="M136" s="79">
        <f>'Basic Information'!B51</f>
        <v>40</v>
      </c>
      <c r="N136" s="80"/>
      <c r="O136" s="81">
        <f>IF('Basic Information'!E51="The errors made in this return are not required to be reported as it is currently more than five years from the end of this accounting period.",0,1)</f>
        <v>0</v>
      </c>
      <c r="P136" s="16"/>
    </row>
    <row r="137" spans="2:15" ht="13.5">
      <c r="B137" s="168" t="s">
        <v>18</v>
      </c>
      <c r="C137" s="37" t="s">
        <v>28</v>
      </c>
      <c r="D137" s="125">
        <f>'Basic Information'!C48</f>
        <v>0</v>
      </c>
      <c r="E137" s="126" t="s">
        <v>3</v>
      </c>
      <c r="F137" s="127">
        <f>'Basic Information'!D48</f>
        <v>0</v>
      </c>
      <c r="G137" s="125">
        <f>'Basic Information'!C49</f>
        <v>0</v>
      </c>
      <c r="H137" s="126" t="s">
        <v>3</v>
      </c>
      <c r="I137" s="127">
        <f>'Basic Information'!D49</f>
        <v>0</v>
      </c>
      <c r="J137" s="125">
        <f>'Basic Information'!C50</f>
        <v>0</v>
      </c>
      <c r="K137" s="119" t="s">
        <v>3</v>
      </c>
      <c r="L137" s="127">
        <f>'Basic Information'!D50</f>
        <v>0</v>
      </c>
      <c r="M137" s="125">
        <f>'Basic Information'!C51</f>
        <v>0</v>
      </c>
      <c r="N137" s="126" t="s">
        <v>3</v>
      </c>
      <c r="O137" s="127">
        <f>'Basic Information'!D51</f>
        <v>0</v>
      </c>
    </row>
    <row r="138" spans="2:15" s="35" customFormat="1" ht="13.5">
      <c r="B138" s="169"/>
      <c r="C138" s="99"/>
      <c r="D138" s="174" t="s">
        <v>4</v>
      </c>
      <c r="E138" s="175"/>
      <c r="F138" s="103" t="s">
        <v>5</v>
      </c>
      <c r="G138" s="174" t="s">
        <v>4</v>
      </c>
      <c r="H138" s="175"/>
      <c r="I138" s="103" t="s">
        <v>5</v>
      </c>
      <c r="J138" s="174" t="s">
        <v>4</v>
      </c>
      <c r="K138" s="175"/>
      <c r="L138" s="103" t="s">
        <v>5</v>
      </c>
      <c r="M138" s="174" t="s">
        <v>4</v>
      </c>
      <c r="N138" s="175"/>
      <c r="O138" s="103" t="s">
        <v>5</v>
      </c>
    </row>
    <row r="139" spans="2:15" ht="13.5">
      <c r="B139" s="33">
        <v>1</v>
      </c>
      <c r="C139" s="27" t="s">
        <v>19</v>
      </c>
      <c r="D139" s="170"/>
      <c r="E139" s="170"/>
      <c r="F139" s="61"/>
      <c r="G139" s="170"/>
      <c r="H139" s="170"/>
      <c r="I139" s="61"/>
      <c r="J139" s="170"/>
      <c r="K139" s="170"/>
      <c r="L139" s="61"/>
      <c r="M139" s="170"/>
      <c r="N139" s="170"/>
      <c r="O139" s="61"/>
    </row>
    <row r="140" spans="2:15" ht="13.5">
      <c r="B140" s="33">
        <v>2</v>
      </c>
      <c r="C140" s="27" t="s">
        <v>20</v>
      </c>
      <c r="D140" s="170"/>
      <c r="E140" s="170"/>
      <c r="F140" s="61"/>
      <c r="G140" s="170"/>
      <c r="H140" s="170"/>
      <c r="I140" s="61"/>
      <c r="J140" s="170"/>
      <c r="K140" s="170"/>
      <c r="L140" s="61"/>
      <c r="M140" s="170"/>
      <c r="N140" s="170"/>
      <c r="O140" s="61"/>
    </row>
    <row r="141" spans="2:15" ht="13.5">
      <c r="B141" s="33">
        <v>3</v>
      </c>
      <c r="C141" s="27" t="s">
        <v>21</v>
      </c>
      <c r="D141" s="170"/>
      <c r="E141" s="170"/>
      <c r="F141" s="61"/>
      <c r="G141" s="170"/>
      <c r="H141" s="170"/>
      <c r="I141" s="61"/>
      <c r="J141" s="170"/>
      <c r="K141" s="170"/>
      <c r="L141" s="61"/>
      <c r="M141" s="170"/>
      <c r="N141" s="170"/>
      <c r="O141" s="61"/>
    </row>
    <row r="142" spans="2:15" ht="13.5">
      <c r="B142" s="33">
        <v>4</v>
      </c>
      <c r="C142" s="27" t="s">
        <v>22</v>
      </c>
      <c r="D142" s="173">
        <f>SUM(D139:E141)</f>
        <v>0</v>
      </c>
      <c r="E142" s="173"/>
      <c r="F142" s="62">
        <f>SUM(F139:F141)</f>
        <v>0</v>
      </c>
      <c r="G142" s="173">
        <f>SUM(G139:G141)</f>
        <v>0</v>
      </c>
      <c r="H142" s="173"/>
      <c r="I142" s="62">
        <f>SUM(I139:I141)</f>
        <v>0</v>
      </c>
      <c r="J142" s="173">
        <f>SUM(J139:J141)</f>
        <v>0</v>
      </c>
      <c r="K142" s="173"/>
      <c r="L142" s="62">
        <f>SUM(L139:L141)</f>
        <v>0</v>
      </c>
      <c r="M142" s="173">
        <f>SUM(M139:N141)</f>
        <v>0</v>
      </c>
      <c r="N142" s="173">
        <f>SUM(O139:O141)</f>
        <v>0</v>
      </c>
      <c r="O142" s="62">
        <f>SUM(O139:O141)</f>
        <v>0</v>
      </c>
    </row>
    <row r="143" spans="2:15" ht="13.5">
      <c r="B143" s="33">
        <v>5</v>
      </c>
      <c r="C143" s="27" t="s">
        <v>23</v>
      </c>
      <c r="D143" s="170"/>
      <c r="E143" s="170"/>
      <c r="F143" s="61"/>
      <c r="G143" s="170"/>
      <c r="H143" s="170"/>
      <c r="I143" s="61"/>
      <c r="J143" s="170"/>
      <c r="K143" s="170"/>
      <c r="L143" s="61"/>
      <c r="M143" s="170"/>
      <c r="N143" s="170"/>
      <c r="O143" s="61"/>
    </row>
    <row r="144" spans="2:15" ht="13.5">
      <c r="B144" s="33">
        <v>6</v>
      </c>
      <c r="C144" s="27" t="s">
        <v>24</v>
      </c>
      <c r="D144" s="189"/>
      <c r="E144" s="190"/>
      <c r="F144" s="44"/>
      <c r="G144" s="189"/>
      <c r="H144" s="190"/>
      <c r="I144" s="44"/>
      <c r="J144" s="189"/>
      <c r="K144" s="190"/>
      <c r="L144" s="44"/>
      <c r="M144" s="189"/>
      <c r="N144" s="190"/>
      <c r="O144" s="44"/>
    </row>
    <row r="145" spans="2:15" ht="13.5">
      <c r="B145" s="33">
        <v>7</v>
      </c>
      <c r="C145" s="27" t="s">
        <v>25</v>
      </c>
      <c r="D145" s="189"/>
      <c r="E145" s="190"/>
      <c r="F145" s="44"/>
      <c r="G145" s="189"/>
      <c r="H145" s="190"/>
      <c r="I145" s="44"/>
      <c r="J145" s="189"/>
      <c r="K145" s="190"/>
      <c r="L145" s="44"/>
      <c r="M145" s="189"/>
      <c r="N145" s="190"/>
      <c r="O145" s="44"/>
    </row>
    <row r="146" spans="2:15" ht="13.5">
      <c r="B146" s="33">
        <v>8</v>
      </c>
      <c r="C146" s="28" t="s">
        <v>30</v>
      </c>
      <c r="D146" s="176">
        <f>(D144-D145)</f>
        <v>0</v>
      </c>
      <c r="E146" s="177"/>
      <c r="F146" s="88">
        <f>(F144-F145)</f>
        <v>0</v>
      </c>
      <c r="G146" s="176">
        <f>(G144-G145)</f>
        <v>0</v>
      </c>
      <c r="H146" s="177"/>
      <c r="I146" s="88">
        <f>(I144-I145)</f>
        <v>0</v>
      </c>
      <c r="J146" s="176">
        <f>(J144-J145)</f>
        <v>0</v>
      </c>
      <c r="K146" s="177"/>
      <c r="L146" s="88">
        <f>L144-L145</f>
        <v>0</v>
      </c>
      <c r="M146" s="176">
        <f>M144-M145</f>
        <v>0</v>
      </c>
      <c r="N146" s="177"/>
      <c r="O146" s="88">
        <f>O144-O145</f>
        <v>0</v>
      </c>
    </row>
    <row r="147" spans="2:16" ht="13.5">
      <c r="B147" s="16"/>
      <c r="C147" s="16"/>
      <c r="D147" s="82">
        <f>(ROUND(F144,2)-ROUND(D144,2))-(ROUND(F145,2)-ROUND(D145,2))</f>
        <v>0</v>
      </c>
      <c r="E147" s="16"/>
      <c r="F147" s="39"/>
      <c r="G147" s="82">
        <f>(ROUND(I144,2)-ROUND(G144,2))-(ROUND(I145,2)-ROUND(G145,2))</f>
        <v>0</v>
      </c>
      <c r="H147" s="16"/>
      <c r="I147" s="39"/>
      <c r="J147" s="82">
        <f>(ROUND(L144,2)-ROUND(J144,2))-(ROUND(L145,2)-ROUND(J145,2))</f>
        <v>0</v>
      </c>
      <c r="K147" s="16"/>
      <c r="L147" s="39"/>
      <c r="M147" s="82">
        <f>(ROUND(O144,2)-ROUND(M144,2))-(ROUND(O145,2)-ROUND(M145,2))</f>
        <v>0</v>
      </c>
      <c r="N147" s="16"/>
      <c r="O147" s="39"/>
      <c r="P147" s="16">
        <f>SUM(M147,J147,G147,D147)</f>
        <v>0</v>
      </c>
    </row>
    <row r="148" spans="2:16" ht="13.5">
      <c r="B148" s="16"/>
      <c r="C148" s="16"/>
      <c r="D148" s="16">
        <f>SUM(ABS(D139-F139),ABS(D140-F140),ABS(D141-F141),ABS(D143-F143))</f>
        <v>0</v>
      </c>
      <c r="E148" s="16">
        <f>IF(D142&gt;0,IF((D148&gt;0.05*D142),1,0),IF((D148&gt;0.05*D143),1,0))</f>
        <v>0</v>
      </c>
      <c r="F148" s="39"/>
      <c r="G148" s="16">
        <f>SUM(ABS(G139-I139),ABS(G140-I140),ABS(G141-I141),ABS(G143-I143))</f>
        <v>0</v>
      </c>
      <c r="H148" s="16">
        <f>IF(G142&gt;0,IF((G148&gt;0.05*G142),1,0),IF((G148&gt;0.05*G143),1,0))</f>
        <v>0</v>
      </c>
      <c r="I148" s="39"/>
      <c r="J148" s="16">
        <f>SUM(ABS(J139-L139),ABS(J140-L140),ABS(J141-L141),ABS(J143-L143))</f>
        <v>0</v>
      </c>
      <c r="K148" s="16">
        <f>IF(J142&gt;0,IF((J148&gt;0.05*J142),1,0),IF((J148&gt;0.05*J143),1,0))</f>
        <v>0</v>
      </c>
      <c r="L148" s="39"/>
      <c r="M148" s="16">
        <f>SUM(ABS(M139-O139),ABS(M140-O140),ABS(M141-O141),ABS(M143-O143))</f>
        <v>0</v>
      </c>
      <c r="N148" s="16">
        <f>IF(M142&gt;0,IF((M148&gt;0.05*M142),1,0),IF((M148&gt;0.05*M143),1,0))</f>
        <v>0</v>
      </c>
      <c r="O148" s="39"/>
      <c r="P148" s="16">
        <f>SUM(N148,K148,H148,E148)</f>
        <v>0</v>
      </c>
    </row>
    <row r="149" spans="2:16" ht="13.5">
      <c r="B149" s="16"/>
      <c r="C149" s="16"/>
      <c r="D149" s="16"/>
      <c r="E149" s="16"/>
      <c r="F149" s="39"/>
      <c r="G149" s="16"/>
      <c r="H149" s="16"/>
      <c r="I149" s="39"/>
      <c r="J149" s="16"/>
      <c r="K149" s="16"/>
      <c r="L149" s="39"/>
      <c r="M149" s="16"/>
      <c r="N149" s="16"/>
      <c r="O149" s="39"/>
      <c r="P149" s="16"/>
    </row>
    <row r="150" spans="2:16" ht="13.5">
      <c r="B150" s="16"/>
      <c r="C150" s="16"/>
      <c r="D150" s="76">
        <f>'Basic Information'!B52</f>
        <v>41</v>
      </c>
      <c r="E150" s="77"/>
      <c r="F150" s="78">
        <f>IF('Basic Information'!E52="The errors made in this return are not required to be reported as it is currently more than five years from the end of this accounting period.",0,1)</f>
        <v>0</v>
      </c>
      <c r="G150" s="79">
        <f>'Basic Information'!B53</f>
        <v>42</v>
      </c>
      <c r="H150" s="80"/>
      <c r="I150" s="81">
        <f>IF('Basic Information'!E53="The errors made in this return are not required to be reported as it is currently more than five years from the end of this accounting period.",0,1)</f>
        <v>0</v>
      </c>
      <c r="J150" s="79">
        <f>'Basic Information'!B54</f>
        <v>43</v>
      </c>
      <c r="K150" s="80"/>
      <c r="L150" s="81">
        <f>IF('Basic Information'!E54="The errors made in this return are not required to be reported as it is currently more than five years from the end of this accounting period.",0,1)</f>
        <v>0</v>
      </c>
      <c r="M150" s="76">
        <f>'Basic Information'!B55</f>
        <v>44</v>
      </c>
      <c r="N150" s="77"/>
      <c r="O150" s="78">
        <f>IF('Basic Information'!E55="The errors made in this return are not required to be reported as it is currently more than five years from the end of this accounting period.",0,1)</f>
        <v>0</v>
      </c>
      <c r="P150" s="16"/>
    </row>
    <row r="151" spans="2:15" ht="13.5">
      <c r="B151" s="168" t="s">
        <v>18</v>
      </c>
      <c r="C151" s="37" t="s">
        <v>28</v>
      </c>
      <c r="D151" s="125">
        <f>'Basic Information'!C52</f>
        <v>0</v>
      </c>
      <c r="E151" s="126" t="s">
        <v>3</v>
      </c>
      <c r="F151" s="127">
        <f>'Basic Information'!D52</f>
        <v>0</v>
      </c>
      <c r="G151" s="125">
        <f>'Basic Information'!C53</f>
        <v>0</v>
      </c>
      <c r="H151" s="126" t="s">
        <v>3</v>
      </c>
      <c r="I151" s="127">
        <f>'Basic Information'!D53</f>
        <v>0</v>
      </c>
      <c r="J151" s="125">
        <f>'Basic Information'!C54</f>
        <v>0</v>
      </c>
      <c r="K151" s="126" t="s">
        <v>3</v>
      </c>
      <c r="L151" s="127">
        <f>'Basic Information'!D54</f>
        <v>0</v>
      </c>
      <c r="M151" s="125">
        <f>'Basic Information'!C55</f>
        <v>0</v>
      </c>
      <c r="N151" s="126" t="s">
        <v>3</v>
      </c>
      <c r="O151" s="127">
        <f>'Basic Information'!D55</f>
        <v>0</v>
      </c>
    </row>
    <row r="152" spans="2:15" s="35" customFormat="1" ht="13.5">
      <c r="B152" s="169"/>
      <c r="C152" s="99"/>
      <c r="D152" s="174" t="s">
        <v>4</v>
      </c>
      <c r="E152" s="175"/>
      <c r="F152" s="103" t="s">
        <v>5</v>
      </c>
      <c r="G152" s="174" t="s">
        <v>4</v>
      </c>
      <c r="H152" s="175"/>
      <c r="I152" s="103" t="s">
        <v>5</v>
      </c>
      <c r="J152" s="174" t="s">
        <v>4</v>
      </c>
      <c r="K152" s="175"/>
      <c r="L152" s="103" t="s">
        <v>5</v>
      </c>
      <c r="M152" s="174" t="s">
        <v>4</v>
      </c>
      <c r="N152" s="175"/>
      <c r="O152" s="103" t="s">
        <v>5</v>
      </c>
    </row>
    <row r="153" spans="2:15" ht="13.5">
      <c r="B153" s="33">
        <v>1</v>
      </c>
      <c r="C153" s="27" t="s">
        <v>19</v>
      </c>
      <c r="D153" s="170"/>
      <c r="E153" s="170"/>
      <c r="F153" s="61"/>
      <c r="G153" s="170"/>
      <c r="H153" s="170"/>
      <c r="I153" s="61"/>
      <c r="J153" s="170"/>
      <c r="K153" s="170"/>
      <c r="L153" s="61"/>
      <c r="M153" s="170"/>
      <c r="N153" s="170"/>
      <c r="O153" s="61"/>
    </row>
    <row r="154" spans="2:15" ht="13.5">
      <c r="B154" s="33">
        <v>2</v>
      </c>
      <c r="C154" s="27" t="s">
        <v>20</v>
      </c>
      <c r="D154" s="191"/>
      <c r="E154" s="192"/>
      <c r="F154" s="45"/>
      <c r="G154" s="191"/>
      <c r="H154" s="192"/>
      <c r="I154" s="45"/>
      <c r="J154" s="191"/>
      <c r="K154" s="192"/>
      <c r="L154" s="45"/>
      <c r="M154" s="191"/>
      <c r="N154" s="192"/>
      <c r="O154" s="45"/>
    </row>
    <row r="155" spans="2:15" ht="13.5">
      <c r="B155" s="33">
        <v>3</v>
      </c>
      <c r="C155" s="27" t="s">
        <v>21</v>
      </c>
      <c r="D155" s="191"/>
      <c r="E155" s="192"/>
      <c r="F155" s="45"/>
      <c r="G155" s="191"/>
      <c r="H155" s="192"/>
      <c r="I155" s="45"/>
      <c r="J155" s="191"/>
      <c r="K155" s="192"/>
      <c r="L155" s="45"/>
      <c r="M155" s="191"/>
      <c r="N155" s="192"/>
      <c r="O155" s="45"/>
    </row>
    <row r="156" spans="2:15" ht="13.5">
      <c r="B156" s="33">
        <v>4</v>
      </c>
      <c r="C156" s="27" t="s">
        <v>22</v>
      </c>
      <c r="D156" s="193">
        <f>SUM(D153:E155)</f>
        <v>0</v>
      </c>
      <c r="E156" s="194"/>
      <c r="F156" s="41">
        <f>SUM(F153:F155)</f>
        <v>0</v>
      </c>
      <c r="G156" s="193">
        <f>SUM(G153:G155)</f>
        <v>0</v>
      </c>
      <c r="H156" s="194"/>
      <c r="I156" s="41">
        <f>SUM(I153:I155)</f>
        <v>0</v>
      </c>
      <c r="J156" s="193">
        <f>SUM(J153:J155)</f>
        <v>0</v>
      </c>
      <c r="K156" s="194"/>
      <c r="L156" s="41">
        <f>SUM(L153:L155)</f>
        <v>0</v>
      </c>
      <c r="M156" s="193">
        <f>SUM(M153:M155)</f>
        <v>0</v>
      </c>
      <c r="N156" s="194">
        <f>SUM(O153:O155)</f>
        <v>0</v>
      </c>
      <c r="O156" s="41">
        <f>SUM(O153:O155)</f>
        <v>0</v>
      </c>
    </row>
    <row r="157" spans="2:15" ht="13.5">
      <c r="B157" s="33">
        <v>5</v>
      </c>
      <c r="C157" s="27" t="s">
        <v>23</v>
      </c>
      <c r="D157" s="191"/>
      <c r="E157" s="192"/>
      <c r="F157" s="45"/>
      <c r="G157" s="191"/>
      <c r="H157" s="192"/>
      <c r="I157" s="45"/>
      <c r="J157" s="191"/>
      <c r="K157" s="192"/>
      <c r="L157" s="45"/>
      <c r="M157" s="191"/>
      <c r="N157" s="192"/>
      <c r="O157" s="45"/>
    </row>
    <row r="158" spans="2:15" ht="13.5">
      <c r="B158" s="33">
        <v>6</v>
      </c>
      <c r="C158" s="27" t="s">
        <v>24</v>
      </c>
      <c r="D158" s="189"/>
      <c r="E158" s="190"/>
      <c r="F158" s="44"/>
      <c r="G158" s="189"/>
      <c r="H158" s="190"/>
      <c r="I158" s="44"/>
      <c r="J158" s="189"/>
      <c r="K158" s="190"/>
      <c r="L158" s="44"/>
      <c r="M158" s="189"/>
      <c r="N158" s="190"/>
      <c r="O158" s="44"/>
    </row>
    <row r="159" spans="2:15" ht="13.5">
      <c r="B159" s="33">
        <v>7</v>
      </c>
      <c r="C159" s="27" t="s">
        <v>25</v>
      </c>
      <c r="D159" s="189"/>
      <c r="E159" s="190"/>
      <c r="F159" s="44"/>
      <c r="G159" s="189"/>
      <c r="H159" s="190"/>
      <c r="I159" s="44"/>
      <c r="J159" s="189"/>
      <c r="K159" s="190"/>
      <c r="L159" s="44"/>
      <c r="M159" s="189"/>
      <c r="N159" s="190"/>
      <c r="O159" s="44"/>
    </row>
    <row r="160" spans="2:15" ht="13.5">
      <c r="B160" s="33">
        <v>8</v>
      </c>
      <c r="C160" s="28" t="s">
        <v>30</v>
      </c>
      <c r="D160" s="176">
        <f>(D158-D159)</f>
        <v>0</v>
      </c>
      <c r="E160" s="177"/>
      <c r="F160" s="88">
        <f>(F158-F159)</f>
        <v>0</v>
      </c>
      <c r="G160" s="176">
        <f>(G158-G159)</f>
        <v>0</v>
      </c>
      <c r="H160" s="177"/>
      <c r="I160" s="88">
        <f>(I158-I159)</f>
        <v>0</v>
      </c>
      <c r="J160" s="176">
        <f>(J158-J159)</f>
        <v>0</v>
      </c>
      <c r="K160" s="177"/>
      <c r="L160" s="88">
        <f>L158-L159</f>
        <v>0</v>
      </c>
      <c r="M160" s="176">
        <f>M158-M159</f>
        <v>0</v>
      </c>
      <c r="N160" s="177"/>
      <c r="O160" s="88">
        <f>O158-O159</f>
        <v>0</v>
      </c>
    </row>
    <row r="161" spans="2:16" ht="13.5">
      <c r="B161" s="16"/>
      <c r="C161" s="16"/>
      <c r="D161" s="82">
        <f>(ROUND(F158,2)-ROUND(D158,2))-(ROUND(F159,2)-ROUND(D159,2))</f>
        <v>0</v>
      </c>
      <c r="E161" s="16"/>
      <c r="F161" s="39"/>
      <c r="G161" s="82">
        <f>(ROUND(I158,2)-ROUND(G158,2))-(ROUND(I159,2)-ROUND(G159,2))</f>
        <v>0</v>
      </c>
      <c r="H161" s="16"/>
      <c r="I161" s="39"/>
      <c r="J161" s="82">
        <f>(ROUND(L158,2)-ROUND(J158,2))-(ROUND(L159,2)-ROUND(J159,2))</f>
        <v>0</v>
      </c>
      <c r="K161" s="16"/>
      <c r="L161" s="39"/>
      <c r="M161" s="82">
        <f>(ROUND(O158,2)-ROUND(M158,2))-(ROUND(O159,2)-ROUND(M159,2))</f>
        <v>0</v>
      </c>
      <c r="N161" s="16"/>
      <c r="O161" s="39"/>
      <c r="P161" s="16">
        <f>SUM(M161,J161,G161,D161)</f>
        <v>0</v>
      </c>
    </row>
    <row r="162" spans="2:16" ht="13.5">
      <c r="B162" s="16"/>
      <c r="C162" s="16"/>
      <c r="D162" s="16">
        <f>SUM(ABS(D153-F153),ABS(D154-F154),ABS(D155-F155),ABS(D157-F157))</f>
        <v>0</v>
      </c>
      <c r="E162" s="16">
        <f>IF(D156&gt;0,IF((D162&gt;0.05*D156),1,0),IF((D162&gt;0.05*D157),1,0))</f>
        <v>0</v>
      </c>
      <c r="F162" s="39"/>
      <c r="G162" s="16">
        <f>SUM(ABS(G153-I153),ABS(G154-I154),ABS(G155-I155),ABS(G157-I157))</f>
        <v>0</v>
      </c>
      <c r="H162" s="16">
        <f>IF(G156&gt;0,IF((G162&gt;0.05*G156),1,0),IF((G162&gt;0.05*G157),1,0))</f>
        <v>0</v>
      </c>
      <c r="I162" s="39"/>
      <c r="J162" s="16">
        <f>SUM(ABS(J153-L153),ABS(J154-L154),ABS(J155-L155),ABS(J157-L157))</f>
        <v>0</v>
      </c>
      <c r="K162" s="16">
        <f>IF(J156&gt;0,IF((J162&gt;0.05*J156),1,0),IF((J162&gt;0.05*J157),1,0))</f>
        <v>0</v>
      </c>
      <c r="L162" s="39"/>
      <c r="M162" s="16">
        <f>SUM(ABS(M153-O153),ABS(M154-O154),ABS(M155-O155),ABS(M157-O157))</f>
        <v>0</v>
      </c>
      <c r="N162" s="16">
        <f>IF(M156&gt;0,IF((M162&gt;0.05*M156),1,0),IF((M162&gt;0.05*M157),1,0))</f>
        <v>0</v>
      </c>
      <c r="O162" s="39"/>
      <c r="P162" s="16">
        <f>SUM(N162,K162,H162,E162)</f>
        <v>0</v>
      </c>
    </row>
    <row r="163" spans="2:16" ht="13.5">
      <c r="B163" s="16"/>
      <c r="C163" s="16"/>
      <c r="D163" s="16"/>
      <c r="E163" s="16"/>
      <c r="F163" s="39"/>
      <c r="G163" s="16"/>
      <c r="H163" s="16"/>
      <c r="I163" s="39"/>
      <c r="J163" s="16"/>
      <c r="K163" s="16"/>
      <c r="L163" s="39"/>
      <c r="M163" s="16"/>
      <c r="N163" s="16"/>
      <c r="O163" s="39"/>
      <c r="P163" s="16"/>
    </row>
    <row r="164" spans="2:16" ht="13.5">
      <c r="B164" s="16"/>
      <c r="C164" s="16"/>
      <c r="D164" s="76">
        <f>'Basic Information'!B56</f>
        <v>45</v>
      </c>
      <c r="E164" s="77"/>
      <c r="F164" s="78">
        <f>IF('Basic Information'!E56="The errors made in this return are not required to be reported as it is currently more than five years from the end of this accounting period.",0,1)</f>
        <v>0</v>
      </c>
      <c r="G164" s="79">
        <f>'Basic Information'!B57</f>
        <v>46</v>
      </c>
      <c r="H164" s="80"/>
      <c r="I164" s="81">
        <f>IF('Basic Information'!E57="The errors made in this return are not required to be reported as it is currently more than five years from the end of this accounting period.",0,1)</f>
        <v>0</v>
      </c>
      <c r="J164" s="79">
        <f>'Basic Information'!B58</f>
        <v>47</v>
      </c>
      <c r="K164" s="80"/>
      <c r="L164" s="81">
        <f>IF('Basic Information'!E58="The errors made in this return are not required to be reported as it is currently more than five years from the end of this accounting period.",0,1)</f>
        <v>0</v>
      </c>
      <c r="M164" s="76">
        <f>'Basic Information'!B59</f>
        <v>48</v>
      </c>
      <c r="N164" s="77"/>
      <c r="O164" s="78">
        <f>IF('Basic Information'!E59="The errors made in this return are not required to be reported as it is currently more than five years from the end of this accounting period.",0,1)</f>
        <v>0</v>
      </c>
      <c r="P164" s="16"/>
    </row>
    <row r="165" spans="2:15" ht="13.5">
      <c r="B165" s="168" t="s">
        <v>18</v>
      </c>
      <c r="C165" s="37" t="s">
        <v>28</v>
      </c>
      <c r="D165" s="125">
        <f>'Basic Information'!C56</f>
        <v>0</v>
      </c>
      <c r="E165" s="126" t="s">
        <v>3</v>
      </c>
      <c r="F165" s="127">
        <f>'Basic Information'!D56</f>
        <v>0</v>
      </c>
      <c r="G165" s="125">
        <f>'Basic Information'!C57</f>
        <v>0</v>
      </c>
      <c r="H165" s="126" t="s">
        <v>3</v>
      </c>
      <c r="I165" s="127">
        <f>'Basic Information'!D57</f>
        <v>0</v>
      </c>
      <c r="J165" s="125">
        <f>'Basic Information'!C58</f>
        <v>0</v>
      </c>
      <c r="K165" s="126" t="s">
        <v>3</v>
      </c>
      <c r="L165" s="127">
        <f>'Basic Information'!D58</f>
        <v>0</v>
      </c>
      <c r="M165" s="125">
        <f>'Basic Information'!C59</f>
        <v>0</v>
      </c>
      <c r="N165" s="126" t="s">
        <v>3</v>
      </c>
      <c r="O165" s="127">
        <f>'Basic Information'!D59</f>
        <v>0</v>
      </c>
    </row>
    <row r="166" spans="2:15" s="35" customFormat="1" ht="13.5">
      <c r="B166" s="169"/>
      <c r="C166" s="99"/>
      <c r="D166" s="174" t="s">
        <v>4</v>
      </c>
      <c r="E166" s="175"/>
      <c r="F166" s="103" t="s">
        <v>5</v>
      </c>
      <c r="G166" s="174" t="s">
        <v>4</v>
      </c>
      <c r="H166" s="175"/>
      <c r="I166" s="103" t="s">
        <v>5</v>
      </c>
      <c r="J166" s="174" t="s">
        <v>4</v>
      </c>
      <c r="K166" s="175"/>
      <c r="L166" s="103" t="s">
        <v>5</v>
      </c>
      <c r="M166" s="174" t="s">
        <v>4</v>
      </c>
      <c r="N166" s="175"/>
      <c r="O166" s="103" t="s">
        <v>5</v>
      </c>
    </row>
    <row r="167" spans="2:15" ht="13.5">
      <c r="B167" s="33">
        <v>1</v>
      </c>
      <c r="C167" s="27" t="s">
        <v>19</v>
      </c>
      <c r="D167" s="191"/>
      <c r="E167" s="192"/>
      <c r="F167" s="58"/>
      <c r="G167" s="192"/>
      <c r="H167" s="192"/>
      <c r="I167" s="58"/>
      <c r="J167" s="192"/>
      <c r="K167" s="192"/>
      <c r="L167" s="58"/>
      <c r="M167" s="192"/>
      <c r="N167" s="192"/>
      <c r="O167" s="58"/>
    </row>
    <row r="168" spans="2:15" ht="13.5">
      <c r="B168" s="33">
        <v>2</v>
      </c>
      <c r="C168" s="27" t="s">
        <v>20</v>
      </c>
      <c r="D168" s="191"/>
      <c r="E168" s="192"/>
      <c r="F168" s="58"/>
      <c r="G168" s="192"/>
      <c r="H168" s="192"/>
      <c r="I168" s="58"/>
      <c r="J168" s="192"/>
      <c r="K168" s="192"/>
      <c r="L168" s="58"/>
      <c r="M168" s="192"/>
      <c r="N168" s="192"/>
      <c r="O168" s="58"/>
    </row>
    <row r="169" spans="2:15" ht="13.5">
      <c r="B169" s="33">
        <v>3</v>
      </c>
      <c r="C169" s="27" t="s">
        <v>21</v>
      </c>
      <c r="D169" s="191"/>
      <c r="E169" s="192"/>
      <c r="F169" s="58"/>
      <c r="G169" s="192"/>
      <c r="H169" s="192"/>
      <c r="I169" s="58"/>
      <c r="J169" s="192"/>
      <c r="K169" s="192"/>
      <c r="L169" s="58"/>
      <c r="M169" s="192"/>
      <c r="N169" s="192"/>
      <c r="O169" s="58"/>
    </row>
    <row r="170" spans="2:15" ht="13.5">
      <c r="B170" s="33">
        <v>4</v>
      </c>
      <c r="C170" s="27" t="s">
        <v>22</v>
      </c>
      <c r="D170" s="193">
        <f>SUM(D167:E169)</f>
        <v>0</v>
      </c>
      <c r="E170" s="194"/>
      <c r="F170" s="60">
        <f>SUM(F167:F169)</f>
        <v>0</v>
      </c>
      <c r="G170" s="194">
        <f>SUM(G167:G169)</f>
        <v>0</v>
      </c>
      <c r="H170" s="194"/>
      <c r="I170" s="60">
        <f>SUM(I167:I169)</f>
        <v>0</v>
      </c>
      <c r="J170" s="194">
        <f>SUM(J167:J169)</f>
        <v>0</v>
      </c>
      <c r="K170" s="194"/>
      <c r="L170" s="60">
        <f>SUM(L167:L169)</f>
        <v>0</v>
      </c>
      <c r="M170" s="194">
        <f>SUM(M167:M169)</f>
        <v>0</v>
      </c>
      <c r="N170" s="194">
        <f>SUM(O167:O169)</f>
        <v>0</v>
      </c>
      <c r="O170" s="60">
        <f>SUM(O167:O169)</f>
        <v>0</v>
      </c>
    </row>
    <row r="171" spans="2:15" ht="13.5">
      <c r="B171" s="33">
        <v>5</v>
      </c>
      <c r="C171" s="27" t="s">
        <v>23</v>
      </c>
      <c r="D171" s="191"/>
      <c r="E171" s="192"/>
      <c r="F171" s="58"/>
      <c r="G171" s="192"/>
      <c r="H171" s="192"/>
      <c r="I171" s="58"/>
      <c r="J171" s="192"/>
      <c r="K171" s="192"/>
      <c r="L171" s="58"/>
      <c r="M171" s="192"/>
      <c r="N171" s="192"/>
      <c r="O171" s="58"/>
    </row>
    <row r="172" spans="2:15" ht="13.5">
      <c r="B172" s="33">
        <v>6</v>
      </c>
      <c r="C172" s="27" t="s">
        <v>24</v>
      </c>
      <c r="D172" s="189"/>
      <c r="E172" s="190"/>
      <c r="F172" s="59"/>
      <c r="G172" s="190"/>
      <c r="H172" s="190"/>
      <c r="I172" s="59"/>
      <c r="J172" s="190"/>
      <c r="K172" s="190"/>
      <c r="L172" s="59"/>
      <c r="M172" s="190"/>
      <c r="N172" s="190"/>
      <c r="O172" s="59"/>
    </row>
    <row r="173" spans="2:15" ht="13.5">
      <c r="B173" s="33">
        <v>7</v>
      </c>
      <c r="C173" s="27" t="s">
        <v>25</v>
      </c>
      <c r="D173" s="189"/>
      <c r="E173" s="190"/>
      <c r="F173" s="59"/>
      <c r="G173" s="190"/>
      <c r="H173" s="190"/>
      <c r="I173" s="59"/>
      <c r="J173" s="190"/>
      <c r="K173" s="190"/>
      <c r="L173" s="59"/>
      <c r="M173" s="190"/>
      <c r="N173" s="190"/>
      <c r="O173" s="59"/>
    </row>
    <row r="174" spans="2:15" ht="13.5">
      <c r="B174" s="33">
        <v>8</v>
      </c>
      <c r="C174" s="28" t="s">
        <v>30</v>
      </c>
      <c r="D174" s="176">
        <f>(D172-D173)</f>
        <v>0</v>
      </c>
      <c r="E174" s="177"/>
      <c r="F174" s="89">
        <f>(F172-F173)</f>
        <v>0</v>
      </c>
      <c r="G174" s="178">
        <f>(G172-G173)</f>
        <v>0</v>
      </c>
      <c r="H174" s="178"/>
      <c r="I174" s="90">
        <f>(I172-I173)</f>
        <v>0</v>
      </c>
      <c r="J174" s="178">
        <f>(J172-J173)</f>
        <v>0</v>
      </c>
      <c r="K174" s="178"/>
      <c r="L174" s="90">
        <f>L172-L173</f>
        <v>0</v>
      </c>
      <c r="M174" s="178">
        <f>M172-M173</f>
        <v>0</v>
      </c>
      <c r="N174" s="178"/>
      <c r="O174" s="90">
        <f>O172-O173</f>
        <v>0</v>
      </c>
    </row>
    <row r="175" spans="2:16" ht="13.5">
      <c r="B175" s="16"/>
      <c r="C175" s="16"/>
      <c r="D175" s="82">
        <f>(ROUND(F172,2)-ROUND(D172,2))-(ROUND(F173,2)-ROUND(D173,2))</f>
        <v>0</v>
      </c>
      <c r="E175" s="16"/>
      <c r="F175" s="39"/>
      <c r="G175" s="82">
        <f>(ROUND(I172,2)-ROUND(G172,2))-(ROUND(I173,2)-ROUND(G173,2))</f>
        <v>0</v>
      </c>
      <c r="H175" s="16"/>
      <c r="I175" s="39"/>
      <c r="J175" s="82">
        <f>(ROUND(L172,2)-ROUND(J172,2))-(ROUND(L173,2)-ROUND(J173,2))</f>
        <v>0</v>
      </c>
      <c r="K175" s="16"/>
      <c r="L175" s="39"/>
      <c r="M175" s="82">
        <f>(ROUND(O172,2)-ROUND(M172,2))-(ROUND(O173,2)-ROUND(M173,2))</f>
        <v>0</v>
      </c>
      <c r="N175" s="16"/>
      <c r="O175" s="39"/>
      <c r="P175" s="16">
        <f>SUM(M175,J175,G175,D175)</f>
        <v>0</v>
      </c>
    </row>
    <row r="176" spans="2:16" ht="13.5">
      <c r="B176" s="16"/>
      <c r="C176" s="16"/>
      <c r="D176" s="16">
        <f>SUM(ABS(D167-F167),ABS(D168-F168),ABS(D169-F169),ABS(D171-F171))</f>
        <v>0</v>
      </c>
      <c r="E176" s="16">
        <f>IF(D170&gt;0,IF((D176&gt;0.05*D170),1,0),IF((D176&gt;0.05*D171),1,0))</f>
        <v>0</v>
      </c>
      <c r="F176" s="39"/>
      <c r="G176" s="16">
        <f>SUM(ABS(G167-I167),ABS(G168-I168),ABS(G169-I169),ABS(G171-I171))</f>
        <v>0</v>
      </c>
      <c r="H176" s="16">
        <f>IF(G170&gt;0,IF((G176&gt;0.05*G170),1,0),IF((G176&gt;0.05*G171),1,0))</f>
        <v>0</v>
      </c>
      <c r="I176" s="39"/>
      <c r="J176" s="16">
        <f>SUM(ABS(J167-L167),ABS(J168-L168),ABS(J169-L169),ABS(J171-L171))</f>
        <v>0</v>
      </c>
      <c r="K176" s="16">
        <f>IF(J170&gt;0,IF((J176&gt;0.05*J170),1,0),IF((J176&gt;0.05*J171),1,0))</f>
        <v>0</v>
      </c>
      <c r="L176" s="39"/>
      <c r="M176" s="16">
        <f>SUM(ABS(M167-O167),ABS(M168-O168),ABS(M169-O169),ABS(M171-O171))</f>
        <v>0</v>
      </c>
      <c r="N176" s="16">
        <f>IF(M170&gt;0,IF((M176&gt;0.05*M170),1,0),IF((M176&gt;0.05*M171),1,0))</f>
        <v>0</v>
      </c>
      <c r="O176" s="39"/>
      <c r="P176" s="16">
        <f>SUM(N176,K176,H176,E176)</f>
        <v>0</v>
      </c>
    </row>
    <row r="177" spans="2:16" ht="13.5">
      <c r="B177" s="16"/>
      <c r="C177" s="16"/>
      <c r="D177" s="16"/>
      <c r="E177" s="16"/>
      <c r="F177" s="39"/>
      <c r="G177" s="16"/>
      <c r="H177" s="16"/>
      <c r="I177" s="39"/>
      <c r="J177" s="16"/>
      <c r="K177" s="16"/>
      <c r="L177" s="39"/>
      <c r="M177" s="16"/>
      <c r="N177" s="16"/>
      <c r="O177" s="39"/>
      <c r="P177" s="16"/>
    </row>
    <row r="178" spans="2:16" ht="13.5">
      <c r="B178" s="16"/>
      <c r="C178" s="16"/>
      <c r="D178" s="76">
        <f>'Basic Information'!B60</f>
        <v>49</v>
      </c>
      <c r="E178" s="77"/>
      <c r="F178" s="78">
        <f>IF('Basic Information'!E60="The errors made in this return are not required to be reported as it is currently more than five years from the end of this accounting period.",0,1)</f>
        <v>0</v>
      </c>
      <c r="G178" s="79">
        <f>'Basic Information'!B61</f>
        <v>50</v>
      </c>
      <c r="H178" s="80"/>
      <c r="I178" s="81">
        <f>IF('Basic Information'!E61="The errors made in this return are not required to be reported as it is currently more than five years from the end of this accounting period.",0,1)</f>
        <v>0</v>
      </c>
      <c r="J178" s="79">
        <f>'Basic Information'!B62</f>
        <v>51</v>
      </c>
      <c r="K178" s="80"/>
      <c r="L178" s="81">
        <f>IF('Basic Information'!E62="The errors made in this return are not required to be reported as it is currently more than five years from the end of this accounting period.",0,1)</f>
        <v>0</v>
      </c>
      <c r="M178" s="76">
        <f>'Basic Information'!B63</f>
        <v>52</v>
      </c>
      <c r="N178" s="77"/>
      <c r="O178" s="78">
        <f>IF('Basic Information'!E63="The errors made in this return are not required to be reported as it is currently more than five years from the end of this accounting period.",0,1)</f>
        <v>0</v>
      </c>
      <c r="P178" s="16"/>
    </row>
    <row r="179" spans="2:15" ht="13.5">
      <c r="B179" s="168" t="s">
        <v>18</v>
      </c>
      <c r="C179" s="37" t="s">
        <v>28</v>
      </c>
      <c r="D179" s="125">
        <f>'Basic Information'!C60</f>
        <v>0</v>
      </c>
      <c r="E179" s="126" t="s">
        <v>3</v>
      </c>
      <c r="F179" s="127">
        <f>'Basic Information'!D60</f>
        <v>0</v>
      </c>
      <c r="G179" s="125">
        <f>'Basic Information'!C61</f>
        <v>0</v>
      </c>
      <c r="H179" s="126" t="s">
        <v>3</v>
      </c>
      <c r="I179" s="127">
        <f>'Basic Information'!D61</f>
        <v>0</v>
      </c>
      <c r="J179" s="125">
        <f>'Basic Information'!C62</f>
        <v>0</v>
      </c>
      <c r="K179" s="126" t="s">
        <v>3</v>
      </c>
      <c r="L179" s="127">
        <f>'Basic Information'!D62</f>
        <v>0</v>
      </c>
      <c r="M179" s="125">
        <f>'Basic Information'!C63</f>
        <v>0</v>
      </c>
      <c r="N179" s="126" t="s">
        <v>3</v>
      </c>
      <c r="O179" s="127">
        <f>'Basic Information'!D63</f>
        <v>0</v>
      </c>
    </row>
    <row r="180" spans="2:15" s="35" customFormat="1" ht="13.5">
      <c r="B180" s="169"/>
      <c r="C180" s="99"/>
      <c r="D180" s="174" t="s">
        <v>4</v>
      </c>
      <c r="E180" s="175"/>
      <c r="F180" s="103" t="s">
        <v>5</v>
      </c>
      <c r="G180" s="174" t="s">
        <v>4</v>
      </c>
      <c r="H180" s="175"/>
      <c r="I180" s="103" t="s">
        <v>5</v>
      </c>
      <c r="J180" s="174" t="s">
        <v>4</v>
      </c>
      <c r="K180" s="175"/>
      <c r="L180" s="103" t="s">
        <v>5</v>
      </c>
      <c r="M180" s="174" t="s">
        <v>4</v>
      </c>
      <c r="N180" s="175"/>
      <c r="O180" s="103" t="s">
        <v>5</v>
      </c>
    </row>
    <row r="181" spans="2:15" ht="13.5">
      <c r="B181" s="33">
        <v>1</v>
      </c>
      <c r="C181" s="27" t="s">
        <v>19</v>
      </c>
      <c r="D181" s="170"/>
      <c r="E181" s="170"/>
      <c r="F181" s="61"/>
      <c r="G181" s="170"/>
      <c r="H181" s="170"/>
      <c r="I181" s="61"/>
      <c r="J181" s="170"/>
      <c r="K181" s="170"/>
      <c r="L181" s="61"/>
      <c r="M181" s="170"/>
      <c r="N181" s="170"/>
      <c r="O181" s="61"/>
    </row>
    <row r="182" spans="2:15" ht="13.5">
      <c r="B182" s="33">
        <v>2</v>
      </c>
      <c r="C182" s="27" t="s">
        <v>20</v>
      </c>
      <c r="D182" s="170"/>
      <c r="E182" s="170"/>
      <c r="F182" s="61"/>
      <c r="G182" s="170"/>
      <c r="H182" s="170"/>
      <c r="I182" s="61"/>
      <c r="J182" s="170"/>
      <c r="K182" s="170"/>
      <c r="L182" s="61"/>
      <c r="M182" s="170"/>
      <c r="N182" s="170"/>
      <c r="O182" s="61"/>
    </row>
    <row r="183" spans="2:15" ht="13.5">
      <c r="B183" s="33">
        <v>3</v>
      </c>
      <c r="C183" s="27" t="s">
        <v>21</v>
      </c>
      <c r="D183" s="170"/>
      <c r="E183" s="170"/>
      <c r="F183" s="61"/>
      <c r="G183" s="170"/>
      <c r="H183" s="170"/>
      <c r="I183" s="61"/>
      <c r="J183" s="170"/>
      <c r="K183" s="170"/>
      <c r="L183" s="61"/>
      <c r="M183" s="170"/>
      <c r="N183" s="170"/>
      <c r="O183" s="61"/>
    </row>
    <row r="184" spans="2:15" ht="13.5">
      <c r="B184" s="33">
        <v>4</v>
      </c>
      <c r="C184" s="27" t="s">
        <v>22</v>
      </c>
      <c r="D184" s="173">
        <f>SUM(D181:E183)</f>
        <v>0</v>
      </c>
      <c r="E184" s="173"/>
      <c r="F184" s="62">
        <f>SUM(F181:F183)</f>
        <v>0</v>
      </c>
      <c r="G184" s="173">
        <f>SUM(G181:G183)</f>
        <v>0</v>
      </c>
      <c r="H184" s="173"/>
      <c r="I184" s="62">
        <f>SUM(I181:I183)</f>
        <v>0</v>
      </c>
      <c r="J184" s="173">
        <f>SUM(J181:J183)</f>
        <v>0</v>
      </c>
      <c r="K184" s="173"/>
      <c r="L184" s="62">
        <f>SUM(L181:L183)</f>
        <v>0</v>
      </c>
      <c r="M184" s="173">
        <f>SUM(M181:M183)</f>
        <v>0</v>
      </c>
      <c r="N184" s="173">
        <f>SUM(O181:O183)</f>
        <v>0</v>
      </c>
      <c r="O184" s="62">
        <f>SUM(O181:O183)</f>
        <v>0</v>
      </c>
    </row>
    <row r="185" spans="2:15" ht="13.5">
      <c r="B185" s="33">
        <v>5</v>
      </c>
      <c r="C185" s="27" t="s">
        <v>23</v>
      </c>
      <c r="D185" s="170"/>
      <c r="E185" s="170"/>
      <c r="F185" s="61"/>
      <c r="G185" s="170"/>
      <c r="H185" s="170"/>
      <c r="I185" s="61"/>
      <c r="J185" s="170"/>
      <c r="K185" s="170"/>
      <c r="L185" s="61"/>
      <c r="M185" s="170"/>
      <c r="N185" s="170"/>
      <c r="O185" s="61"/>
    </row>
    <row r="186" spans="2:15" ht="13.5">
      <c r="B186" s="33">
        <v>6</v>
      </c>
      <c r="C186" s="27" t="s">
        <v>24</v>
      </c>
      <c r="D186" s="189"/>
      <c r="E186" s="190"/>
      <c r="F186" s="44"/>
      <c r="G186" s="189"/>
      <c r="H186" s="190"/>
      <c r="I186" s="44"/>
      <c r="J186" s="189"/>
      <c r="K186" s="190"/>
      <c r="L186" s="44"/>
      <c r="M186" s="189"/>
      <c r="N186" s="190"/>
      <c r="O186" s="44"/>
    </row>
    <row r="187" spans="2:15" ht="13.5">
      <c r="B187" s="33">
        <v>7</v>
      </c>
      <c r="C187" s="27" t="s">
        <v>25</v>
      </c>
      <c r="D187" s="189"/>
      <c r="E187" s="190"/>
      <c r="F187" s="44"/>
      <c r="G187" s="189"/>
      <c r="H187" s="190"/>
      <c r="I187" s="44"/>
      <c r="J187" s="189"/>
      <c r="K187" s="190"/>
      <c r="L187" s="44"/>
      <c r="M187" s="189"/>
      <c r="N187" s="190"/>
      <c r="O187" s="44"/>
    </row>
    <row r="188" spans="2:15" ht="13.5">
      <c r="B188" s="33">
        <v>8</v>
      </c>
      <c r="C188" s="28" t="s">
        <v>30</v>
      </c>
      <c r="D188" s="176">
        <f>(D186-D187)</f>
        <v>0</v>
      </c>
      <c r="E188" s="177"/>
      <c r="F188" s="88">
        <f>(F186-F187)</f>
        <v>0</v>
      </c>
      <c r="G188" s="176">
        <f>(G186-G187)</f>
        <v>0</v>
      </c>
      <c r="H188" s="177"/>
      <c r="I188" s="88">
        <f>(I186-I187)</f>
        <v>0</v>
      </c>
      <c r="J188" s="176">
        <f>J186-J187</f>
        <v>0</v>
      </c>
      <c r="K188" s="177"/>
      <c r="L188" s="88">
        <f>L186-L187</f>
        <v>0</v>
      </c>
      <c r="M188" s="176">
        <f>M186-M187</f>
        <v>0</v>
      </c>
      <c r="N188" s="177"/>
      <c r="O188" s="88">
        <f>O186-O187</f>
        <v>0</v>
      </c>
    </row>
    <row r="189" spans="2:16" ht="13.5">
      <c r="B189" s="16"/>
      <c r="C189" s="16"/>
      <c r="D189" s="82">
        <f>(ROUND(F186,2)-ROUND(D186,2))-(ROUND(F187,2)-ROUND(D187,2))</f>
        <v>0</v>
      </c>
      <c r="E189" s="16"/>
      <c r="F189" s="39"/>
      <c r="G189" s="82">
        <f>(ROUND(I186,2)-ROUND(G186,2))-(ROUND(I187,2)-ROUND(G187,2))</f>
        <v>0</v>
      </c>
      <c r="H189" s="16"/>
      <c r="I189" s="39"/>
      <c r="J189" s="82">
        <f>(ROUND(L186,2)-ROUND(J186,2))-(ROUND(L187,2)-ROUND(J187,2))</f>
        <v>0</v>
      </c>
      <c r="K189" s="16"/>
      <c r="L189" s="39"/>
      <c r="M189" s="82">
        <f>(ROUND(O186,2)-ROUND(M186,2))-(ROUND(O187,2)-ROUND(M187,2))</f>
        <v>0</v>
      </c>
      <c r="N189" s="16"/>
      <c r="O189" s="39"/>
      <c r="P189" s="16">
        <f>SUM(M189,J189,G189,D189)</f>
        <v>0</v>
      </c>
    </row>
    <row r="190" spans="2:16" ht="13.5">
      <c r="B190" s="16"/>
      <c r="C190" s="16"/>
      <c r="D190" s="16">
        <f>SUM(ABS(D181-F181),ABS(D182-F182),ABS(D183-F183),ABS(D185-F185))</f>
        <v>0</v>
      </c>
      <c r="E190" s="16">
        <f>IF(D184&gt;0,IF((D190&gt;0.05*D184),1,0),IF((D190&gt;0.05*D185),1,0))</f>
        <v>0</v>
      </c>
      <c r="F190" s="39"/>
      <c r="G190" s="16">
        <f>SUM(ABS(G181-I181),ABS(G182-I182),ABS(G183-I183),ABS(G185-I185))</f>
        <v>0</v>
      </c>
      <c r="H190" s="16">
        <f>IF(G184&gt;0,IF((G190&gt;0.05*G184),1,0),IF((G190&gt;0.05*G185),1,0))</f>
        <v>0</v>
      </c>
      <c r="I190" s="39"/>
      <c r="J190" s="16">
        <f>SUM(ABS(J181-L181),ABS(J182-L182),ABS(J183-L183),ABS(J185-L185))</f>
        <v>0</v>
      </c>
      <c r="K190" s="16">
        <f>IF(J184&gt;0,IF((J190&gt;0.05*J184),1,0),IF((J190&gt;0.05*J185),1,0))</f>
        <v>0</v>
      </c>
      <c r="L190" s="39"/>
      <c r="M190" s="16">
        <f>SUM(ABS(M181-O181),ABS(M182-O182),ABS(M183-O183),ABS(M185-O185))</f>
        <v>0</v>
      </c>
      <c r="N190" s="16">
        <f>IF(M184&gt;0,IF((M190&gt;0.05*M184),1,0),IF((M190&gt;0.05*M185),1,0))</f>
        <v>0</v>
      </c>
      <c r="O190" s="39"/>
      <c r="P190" s="16">
        <f>SUM(N190,K190,H190,E190)</f>
        <v>0</v>
      </c>
    </row>
    <row r="191" spans="2:16" ht="13.5">
      <c r="B191" s="16"/>
      <c r="C191" s="16"/>
      <c r="D191" s="16"/>
      <c r="E191" s="16"/>
      <c r="F191" s="39"/>
      <c r="G191" s="16"/>
      <c r="H191" s="16"/>
      <c r="I191" s="39"/>
      <c r="J191" s="16"/>
      <c r="K191" s="16"/>
      <c r="L191" s="39"/>
      <c r="M191" s="16"/>
      <c r="N191" s="16"/>
      <c r="O191" s="39"/>
      <c r="P191" s="16"/>
    </row>
    <row r="192" spans="2:16" ht="13.5">
      <c r="B192" s="16"/>
      <c r="C192" s="16"/>
      <c r="D192" s="76">
        <f>'Basic Information'!B64</f>
        <v>53</v>
      </c>
      <c r="E192" s="77"/>
      <c r="F192" s="78">
        <f>IF('Basic Information'!E64="The errors made in this return are not required to be reported as it is currently more than five years from the end of this accounting period.",0,1)</f>
        <v>0</v>
      </c>
      <c r="G192" s="79">
        <f>'Basic Information'!B65</f>
        <v>54</v>
      </c>
      <c r="H192" s="80"/>
      <c r="I192" s="81">
        <f>IF('Basic Information'!E65="The errors made in this return are not required to be reported as it is currently more than five years from the end of this accounting period.",0,1)</f>
        <v>0</v>
      </c>
      <c r="J192" s="79">
        <f>'Basic Information'!B66</f>
        <v>55</v>
      </c>
      <c r="K192" s="80"/>
      <c r="L192" s="81">
        <f>IF('Basic Information'!E66="The errors made in this return are not required to be reported as it is currently more than five years from the end of this accounting period.",0,1)</f>
        <v>0</v>
      </c>
      <c r="M192" s="76">
        <f>'Basic Information'!B67</f>
        <v>56</v>
      </c>
      <c r="N192" s="77"/>
      <c r="O192" s="78">
        <f>IF('Basic Information'!E67="The errors made in this return are not required to be reported as it is currently more than five years from the end of this accounting period.",0,1)</f>
        <v>0</v>
      </c>
      <c r="P192" s="16"/>
    </row>
    <row r="193" spans="2:15" ht="13.5">
      <c r="B193" s="168" t="s">
        <v>18</v>
      </c>
      <c r="C193" s="37" t="s">
        <v>28</v>
      </c>
      <c r="D193" s="125">
        <f>'Basic Information'!C64</f>
        <v>0</v>
      </c>
      <c r="E193" s="126" t="s">
        <v>3</v>
      </c>
      <c r="F193" s="127">
        <f>'Basic Information'!D64</f>
        <v>0</v>
      </c>
      <c r="G193" s="125">
        <f>'Basic Information'!C65</f>
        <v>0</v>
      </c>
      <c r="H193" s="126" t="s">
        <v>3</v>
      </c>
      <c r="I193" s="127">
        <f>'Basic Information'!D65</f>
        <v>0</v>
      </c>
      <c r="J193" s="125">
        <f>'Basic Information'!C66</f>
        <v>0</v>
      </c>
      <c r="K193" s="126" t="s">
        <v>3</v>
      </c>
      <c r="L193" s="127">
        <f>'Basic Information'!D66</f>
        <v>0</v>
      </c>
      <c r="M193" s="125">
        <f>'Basic Information'!C67</f>
        <v>0</v>
      </c>
      <c r="N193" s="126" t="s">
        <v>3</v>
      </c>
      <c r="O193" s="127">
        <f>'Basic Information'!D67</f>
        <v>0</v>
      </c>
    </row>
    <row r="194" spans="2:15" s="35" customFormat="1" ht="13.5">
      <c r="B194" s="169"/>
      <c r="C194" s="99"/>
      <c r="D194" s="174" t="s">
        <v>4</v>
      </c>
      <c r="E194" s="175"/>
      <c r="F194" s="103" t="s">
        <v>5</v>
      </c>
      <c r="G194" s="174" t="s">
        <v>4</v>
      </c>
      <c r="H194" s="175"/>
      <c r="I194" s="103" t="s">
        <v>5</v>
      </c>
      <c r="J194" s="174" t="s">
        <v>4</v>
      </c>
      <c r="K194" s="175"/>
      <c r="L194" s="103" t="s">
        <v>5</v>
      </c>
      <c r="M194" s="174" t="s">
        <v>4</v>
      </c>
      <c r="N194" s="175"/>
      <c r="O194" s="103" t="s">
        <v>5</v>
      </c>
    </row>
    <row r="195" spans="2:15" ht="13.5">
      <c r="B195" s="33">
        <v>1</v>
      </c>
      <c r="C195" s="27" t="s">
        <v>19</v>
      </c>
      <c r="D195" s="170"/>
      <c r="E195" s="170"/>
      <c r="F195" s="61"/>
      <c r="G195" s="170"/>
      <c r="H195" s="170"/>
      <c r="I195" s="61"/>
      <c r="J195" s="170"/>
      <c r="K195" s="170"/>
      <c r="L195" s="61"/>
      <c r="M195" s="170"/>
      <c r="N195" s="170"/>
      <c r="O195" s="61"/>
    </row>
    <row r="196" spans="2:15" ht="13.5">
      <c r="B196" s="33">
        <v>2</v>
      </c>
      <c r="C196" s="27" t="s">
        <v>20</v>
      </c>
      <c r="D196" s="191"/>
      <c r="E196" s="192"/>
      <c r="F196" s="45"/>
      <c r="G196" s="191"/>
      <c r="H196" s="192"/>
      <c r="I196" s="45"/>
      <c r="J196" s="191"/>
      <c r="K196" s="192"/>
      <c r="L196" s="45"/>
      <c r="M196" s="191"/>
      <c r="N196" s="192"/>
      <c r="O196" s="45"/>
    </row>
    <row r="197" spans="2:15" ht="13.5">
      <c r="B197" s="33">
        <v>3</v>
      </c>
      <c r="C197" s="27" t="s">
        <v>21</v>
      </c>
      <c r="D197" s="191"/>
      <c r="E197" s="192"/>
      <c r="F197" s="45"/>
      <c r="G197" s="191"/>
      <c r="H197" s="192"/>
      <c r="I197" s="45"/>
      <c r="J197" s="191"/>
      <c r="K197" s="192"/>
      <c r="L197" s="45"/>
      <c r="M197" s="191"/>
      <c r="N197" s="192"/>
      <c r="O197" s="45"/>
    </row>
    <row r="198" spans="2:15" ht="13.5">
      <c r="B198" s="33">
        <v>4</v>
      </c>
      <c r="C198" s="27" t="s">
        <v>22</v>
      </c>
      <c r="D198" s="193">
        <f>SUM(D195:E197)</f>
        <v>0</v>
      </c>
      <c r="E198" s="194"/>
      <c r="F198" s="41">
        <f>SUM(F195:F197)</f>
        <v>0</v>
      </c>
      <c r="G198" s="193">
        <f>SUM(G195:G197)</f>
        <v>0</v>
      </c>
      <c r="H198" s="194"/>
      <c r="I198" s="41">
        <f>SUM(I195:I197)</f>
        <v>0</v>
      </c>
      <c r="J198" s="193">
        <f>SUM(J195:J197)</f>
        <v>0</v>
      </c>
      <c r="K198" s="194"/>
      <c r="L198" s="41">
        <f>SUM(L195:L197)</f>
        <v>0</v>
      </c>
      <c r="M198" s="193">
        <f>SUM(M195:M197)</f>
        <v>0</v>
      </c>
      <c r="N198" s="194">
        <f>SUM(O195:O197)</f>
        <v>0</v>
      </c>
      <c r="O198" s="41">
        <f>SUM(O195:O197)</f>
        <v>0</v>
      </c>
    </row>
    <row r="199" spans="2:15" ht="13.5">
      <c r="B199" s="33">
        <v>5</v>
      </c>
      <c r="C199" s="27" t="s">
        <v>23</v>
      </c>
      <c r="D199" s="191"/>
      <c r="E199" s="192"/>
      <c r="F199" s="45"/>
      <c r="G199" s="191"/>
      <c r="H199" s="192"/>
      <c r="I199" s="45"/>
      <c r="J199" s="191"/>
      <c r="K199" s="192"/>
      <c r="L199" s="45"/>
      <c r="M199" s="191"/>
      <c r="N199" s="192"/>
      <c r="O199" s="45"/>
    </row>
    <row r="200" spans="2:15" ht="13.5">
      <c r="B200" s="33">
        <v>6</v>
      </c>
      <c r="C200" s="27" t="s">
        <v>24</v>
      </c>
      <c r="D200" s="189"/>
      <c r="E200" s="190"/>
      <c r="F200" s="44"/>
      <c r="G200" s="189"/>
      <c r="H200" s="190"/>
      <c r="I200" s="44"/>
      <c r="J200" s="189"/>
      <c r="K200" s="190"/>
      <c r="L200" s="44"/>
      <c r="M200" s="189"/>
      <c r="N200" s="190"/>
      <c r="O200" s="44"/>
    </row>
    <row r="201" spans="2:15" ht="13.5">
      <c r="B201" s="33">
        <v>7</v>
      </c>
      <c r="C201" s="27" t="s">
        <v>25</v>
      </c>
      <c r="D201" s="189"/>
      <c r="E201" s="190"/>
      <c r="F201" s="44"/>
      <c r="G201" s="189"/>
      <c r="H201" s="190"/>
      <c r="I201" s="44"/>
      <c r="J201" s="189"/>
      <c r="K201" s="190"/>
      <c r="L201" s="44"/>
      <c r="M201" s="189"/>
      <c r="N201" s="190"/>
      <c r="O201" s="44"/>
    </row>
    <row r="202" spans="2:15" ht="13.5">
      <c r="B202" s="33">
        <v>8</v>
      </c>
      <c r="C202" s="28" t="s">
        <v>26</v>
      </c>
      <c r="D202" s="195">
        <f>(D200-D201)</f>
        <v>0</v>
      </c>
      <c r="E202" s="196"/>
      <c r="F202" s="42">
        <f>(F200-F201)</f>
        <v>0</v>
      </c>
      <c r="G202" s="195">
        <f>(G200-G201)</f>
        <v>0</v>
      </c>
      <c r="H202" s="196"/>
      <c r="I202" s="42">
        <f>(I200-I201)</f>
        <v>0</v>
      </c>
      <c r="J202" s="195">
        <f>(J200-J201)</f>
        <v>0</v>
      </c>
      <c r="K202" s="196"/>
      <c r="L202" s="42">
        <f>L200-L201</f>
        <v>0</v>
      </c>
      <c r="M202" s="195">
        <f>M200-M201</f>
        <v>0</v>
      </c>
      <c r="N202" s="196"/>
      <c r="O202" s="42">
        <f>O200-O201</f>
        <v>0</v>
      </c>
    </row>
    <row r="203" spans="2:16" ht="13.5">
      <c r="B203" s="16"/>
      <c r="C203" s="16"/>
      <c r="D203" s="82">
        <f>(ROUND(F200,2)-ROUND(D200,2))-(ROUND(F201,2)-ROUND(D201,2))</f>
        <v>0</v>
      </c>
      <c r="E203" s="16"/>
      <c r="F203" s="39"/>
      <c r="G203" s="82">
        <f>(ROUND(I200,2)-ROUND(G200,2))-(ROUND(I201,2)-ROUND(G201,2))</f>
        <v>0</v>
      </c>
      <c r="H203" s="16"/>
      <c r="I203" s="39"/>
      <c r="J203" s="82">
        <f>(ROUND(L200,2)-ROUND(J200,2))-(ROUND(L201,2)-ROUND(J201,2))</f>
        <v>0</v>
      </c>
      <c r="K203" s="16"/>
      <c r="L203" s="39"/>
      <c r="M203" s="82">
        <f>(ROUND(O200,2)-ROUND(M200,2))-(ROUND(O201,2)-ROUND(M201,2))</f>
        <v>0</v>
      </c>
      <c r="N203" s="16"/>
      <c r="O203" s="39"/>
      <c r="P203" s="16">
        <f>SUM(M203,J203,G203,D203)</f>
        <v>0</v>
      </c>
    </row>
    <row r="204" spans="2:16" ht="13.5">
      <c r="B204" s="16"/>
      <c r="C204" s="16"/>
      <c r="D204" s="16">
        <f>SUM(ABS(D195-F195),ABS(D196-F196),ABS(D197-F197),ABS(D199-F199))</f>
        <v>0</v>
      </c>
      <c r="E204" s="16">
        <f>IF(D198&gt;0,IF((D204&gt;0.05*D198),1,0),IF((D204&gt;0.05*D199),1,0))</f>
        <v>0</v>
      </c>
      <c r="F204" s="39"/>
      <c r="G204" s="16">
        <f>SUM(ABS(G195-I195),ABS(G196-I196),ABS(G197-I197),ABS(G199-I199))</f>
        <v>0</v>
      </c>
      <c r="H204" s="16">
        <f>IF(G198&gt;0,IF((G204&gt;0.05*G198),1,0),IF((G204&gt;0.05*G199),1,0))</f>
        <v>0</v>
      </c>
      <c r="I204" s="39"/>
      <c r="J204" s="16">
        <f>SUM(ABS(J195-L195),ABS(J196-L196),ABS(J197-L197),ABS(J199-L199))</f>
        <v>0</v>
      </c>
      <c r="K204" s="16">
        <f>IF(J198&gt;0,IF((J204&gt;0.05*J198),1,0),IF((J204&gt;0.05*J199),1,0))</f>
        <v>0</v>
      </c>
      <c r="L204" s="39"/>
      <c r="M204" s="16">
        <f>SUM(ABS(M195-O195),ABS(M196-O196),ABS(M197-O197),ABS(M199-O199))</f>
        <v>0</v>
      </c>
      <c r="N204" s="16">
        <f>IF(M198&gt;0,IF((M204&gt;0.05*M198),1,0),IF((M204&gt;0.05*M199),1,0))</f>
        <v>0</v>
      </c>
      <c r="O204" s="39"/>
      <c r="P204" s="16">
        <f>SUM(N204,K204,H204,E204)</f>
        <v>0</v>
      </c>
    </row>
    <row r="205" spans="2:16" ht="13.5">
      <c r="B205" s="16"/>
      <c r="C205" s="16"/>
      <c r="D205" s="16"/>
      <c r="E205" s="16"/>
      <c r="F205" s="39"/>
      <c r="G205" s="16"/>
      <c r="H205" s="16"/>
      <c r="I205" s="39"/>
      <c r="J205" s="16"/>
      <c r="K205" s="16"/>
      <c r="L205" s="39"/>
      <c r="M205" s="16"/>
      <c r="N205" s="16"/>
      <c r="O205" s="39"/>
      <c r="P205" s="16"/>
    </row>
    <row r="206" spans="2:16" ht="13.5">
      <c r="B206" s="16"/>
      <c r="C206" s="16"/>
      <c r="D206" s="76">
        <f>'Basic Information'!B68</f>
        <v>57</v>
      </c>
      <c r="E206" s="77"/>
      <c r="F206" s="78">
        <f>IF('Basic Information'!E68="The errors made in this return are not required to be reported as it is currently more than five years from the end of this accounting period.",0,1)</f>
        <v>0</v>
      </c>
      <c r="G206" s="79">
        <f>'Basic Information'!B69</f>
        <v>58</v>
      </c>
      <c r="H206" s="80"/>
      <c r="I206" s="81">
        <f>IF('Basic Information'!E69="The errors made in this return are not required to be reported as it is currently more than five years from the end of this accounting period.",0,1)</f>
        <v>0</v>
      </c>
      <c r="J206" s="79">
        <f>'Basic Information'!B70</f>
        <v>59</v>
      </c>
      <c r="K206" s="80"/>
      <c r="L206" s="81">
        <f>IF('Basic Information'!E70="The errors made in this return are not required to be reported as it is currently more than five years from the end of this accounting period.",0,1)</f>
        <v>0</v>
      </c>
      <c r="M206" s="76">
        <f>'Basic Information'!B71</f>
        <v>60</v>
      </c>
      <c r="N206" s="77"/>
      <c r="O206" s="78">
        <f>IF('Basic Information'!E71="The errors made in this return are not required to be reported as it is currently more than five years from the end of this accounting period.",0,1)</f>
        <v>0</v>
      </c>
      <c r="P206" s="16"/>
    </row>
    <row r="207" spans="2:15" ht="13.5">
      <c r="B207" s="168" t="s">
        <v>18</v>
      </c>
      <c r="C207" s="37" t="s">
        <v>28</v>
      </c>
      <c r="D207" s="121">
        <f>'Basic Information'!C68</f>
        <v>0</v>
      </c>
      <c r="E207" s="128" t="s">
        <v>3</v>
      </c>
      <c r="F207" s="120">
        <f>'Basic Information'!D68</f>
        <v>0</v>
      </c>
      <c r="G207" s="121">
        <f>'Basic Information'!C69</f>
        <v>0</v>
      </c>
      <c r="H207" s="128" t="s">
        <v>3</v>
      </c>
      <c r="I207" s="120">
        <f>'Basic Information'!D69</f>
        <v>0</v>
      </c>
      <c r="J207" s="121">
        <f>'Basic Information'!C70</f>
        <v>0</v>
      </c>
      <c r="K207" s="128" t="s">
        <v>3</v>
      </c>
      <c r="L207" s="120">
        <f>'Basic Information'!D70</f>
        <v>0</v>
      </c>
      <c r="M207" s="121">
        <f>'Basic Information'!C71</f>
        <v>0</v>
      </c>
      <c r="N207" s="128" t="s">
        <v>3</v>
      </c>
      <c r="O207" s="120">
        <f>'Basic Information'!D71</f>
        <v>0</v>
      </c>
    </row>
    <row r="208" spans="2:15" s="35" customFormat="1" ht="13.5">
      <c r="B208" s="169"/>
      <c r="C208" s="99"/>
      <c r="D208" s="174" t="s">
        <v>4</v>
      </c>
      <c r="E208" s="175"/>
      <c r="F208" s="103" t="s">
        <v>5</v>
      </c>
      <c r="G208" s="174" t="s">
        <v>4</v>
      </c>
      <c r="H208" s="175"/>
      <c r="I208" s="103" t="s">
        <v>5</v>
      </c>
      <c r="J208" s="174" t="s">
        <v>4</v>
      </c>
      <c r="K208" s="175"/>
      <c r="L208" s="103" t="s">
        <v>5</v>
      </c>
      <c r="M208" s="174" t="s">
        <v>4</v>
      </c>
      <c r="N208" s="175"/>
      <c r="O208" s="103" t="s">
        <v>5</v>
      </c>
    </row>
    <row r="209" spans="2:15" ht="13.5">
      <c r="B209" s="33">
        <v>1</v>
      </c>
      <c r="C209" s="27" t="s">
        <v>19</v>
      </c>
      <c r="D209" s="170"/>
      <c r="E209" s="170"/>
      <c r="F209" s="61"/>
      <c r="G209" s="170"/>
      <c r="H209" s="170"/>
      <c r="I209" s="61"/>
      <c r="J209" s="170"/>
      <c r="K209" s="170"/>
      <c r="L209" s="61"/>
      <c r="M209" s="170"/>
      <c r="N209" s="170"/>
      <c r="O209" s="61"/>
    </row>
    <row r="210" spans="2:15" ht="13.5">
      <c r="B210" s="33">
        <v>2</v>
      </c>
      <c r="C210" s="27" t="s">
        <v>20</v>
      </c>
      <c r="D210" s="191"/>
      <c r="E210" s="192"/>
      <c r="F210" s="45"/>
      <c r="G210" s="191"/>
      <c r="H210" s="192"/>
      <c r="I210" s="45"/>
      <c r="J210" s="191"/>
      <c r="K210" s="192"/>
      <c r="L210" s="45"/>
      <c r="M210" s="191"/>
      <c r="N210" s="192"/>
      <c r="O210" s="45"/>
    </row>
    <row r="211" spans="2:15" ht="13.5">
      <c r="B211" s="33">
        <v>3</v>
      </c>
      <c r="C211" s="27" t="s">
        <v>21</v>
      </c>
      <c r="D211" s="191"/>
      <c r="E211" s="192"/>
      <c r="F211" s="45"/>
      <c r="G211" s="191"/>
      <c r="H211" s="192"/>
      <c r="I211" s="45"/>
      <c r="J211" s="191"/>
      <c r="K211" s="192"/>
      <c r="L211" s="45"/>
      <c r="M211" s="191"/>
      <c r="N211" s="192"/>
      <c r="O211" s="45"/>
    </row>
    <row r="212" spans="2:15" ht="13.5">
      <c r="B212" s="33">
        <v>4</v>
      </c>
      <c r="C212" s="27" t="s">
        <v>22</v>
      </c>
      <c r="D212" s="193">
        <f>SUM(D209:E211)</f>
        <v>0</v>
      </c>
      <c r="E212" s="194"/>
      <c r="F212" s="41">
        <f>SUM(F209:F211)</f>
        <v>0</v>
      </c>
      <c r="G212" s="193">
        <f>SUM(G209:G211)</f>
        <v>0</v>
      </c>
      <c r="H212" s="194"/>
      <c r="I212" s="41">
        <f>SUM(I209:I211)</f>
        <v>0</v>
      </c>
      <c r="J212" s="193">
        <f>SUM(J209:J211)</f>
        <v>0</v>
      </c>
      <c r="K212" s="194"/>
      <c r="L212" s="41">
        <f>SUM(L209:L211)</f>
        <v>0</v>
      </c>
      <c r="M212" s="193">
        <f>SUM(M209:M211)</f>
        <v>0</v>
      </c>
      <c r="N212" s="194">
        <f>SUM(O209:O211)</f>
        <v>0</v>
      </c>
      <c r="O212" s="41">
        <f>SUM(O209:O211)</f>
        <v>0</v>
      </c>
    </row>
    <row r="213" spans="2:15" ht="13.5">
      <c r="B213" s="33">
        <v>5</v>
      </c>
      <c r="C213" s="27" t="s">
        <v>23</v>
      </c>
      <c r="D213" s="191"/>
      <c r="E213" s="192"/>
      <c r="F213" s="45"/>
      <c r="G213" s="191"/>
      <c r="H213" s="192"/>
      <c r="I213" s="45"/>
      <c r="J213" s="191"/>
      <c r="K213" s="192"/>
      <c r="L213" s="45"/>
      <c r="M213" s="191"/>
      <c r="N213" s="192"/>
      <c r="O213" s="45"/>
    </row>
    <row r="214" spans="2:15" ht="13.5">
      <c r="B214" s="33">
        <v>6</v>
      </c>
      <c r="C214" s="27" t="s">
        <v>24</v>
      </c>
      <c r="D214" s="189"/>
      <c r="E214" s="190"/>
      <c r="F214" s="44"/>
      <c r="G214" s="189"/>
      <c r="H214" s="190"/>
      <c r="I214" s="44"/>
      <c r="J214" s="189"/>
      <c r="K214" s="190"/>
      <c r="L214" s="44"/>
      <c r="M214" s="189"/>
      <c r="N214" s="190"/>
      <c r="O214" s="44"/>
    </row>
    <row r="215" spans="2:15" ht="13.5">
      <c r="B215" s="33">
        <v>7</v>
      </c>
      <c r="C215" s="27" t="s">
        <v>25</v>
      </c>
      <c r="D215" s="189"/>
      <c r="E215" s="190"/>
      <c r="F215" s="44"/>
      <c r="G215" s="189"/>
      <c r="H215" s="190"/>
      <c r="I215" s="44"/>
      <c r="J215" s="189"/>
      <c r="K215" s="190"/>
      <c r="L215" s="44"/>
      <c r="M215" s="189"/>
      <c r="N215" s="190"/>
      <c r="O215" s="44"/>
    </row>
    <row r="216" spans="2:15" ht="13.5">
      <c r="B216" s="33">
        <v>8</v>
      </c>
      <c r="C216" s="28" t="s">
        <v>26</v>
      </c>
      <c r="D216" s="195">
        <f>(D214-D215)</f>
        <v>0</v>
      </c>
      <c r="E216" s="196"/>
      <c r="F216" s="42">
        <f>(F214-F215)</f>
        <v>0</v>
      </c>
      <c r="G216" s="195">
        <f>(G214-G215)</f>
        <v>0</v>
      </c>
      <c r="H216" s="196"/>
      <c r="I216" s="42">
        <f>(I214-I215)</f>
        <v>0</v>
      </c>
      <c r="J216" s="195">
        <f>(J214-J215)</f>
        <v>0</v>
      </c>
      <c r="K216" s="196"/>
      <c r="L216" s="42">
        <f>L214-L215</f>
        <v>0</v>
      </c>
      <c r="M216" s="195">
        <f>M214-M215</f>
        <v>0</v>
      </c>
      <c r="N216" s="196"/>
      <c r="O216" s="42">
        <f>O214-O215</f>
        <v>0</v>
      </c>
    </row>
    <row r="217" spans="1:16" s="16" customFormat="1" ht="13.5">
      <c r="A217" s="17"/>
      <c r="D217" s="82">
        <f>(ROUND(F214,2)-ROUND(D214,2))-(ROUND(F215,2)-ROUND(D215,2))</f>
        <v>0</v>
      </c>
      <c r="F217" s="39"/>
      <c r="G217" s="82">
        <f>(ROUND(I214,2)-ROUND(G214,2))-(ROUND(I215,2)-ROUND(G215,2))</f>
        <v>0</v>
      </c>
      <c r="I217" s="39"/>
      <c r="J217" s="82">
        <f>(ROUND(L214,2)-ROUND(J214,2))-(ROUND(L215,2)-ROUND(J215,2))</f>
        <v>0</v>
      </c>
      <c r="L217" s="39"/>
      <c r="M217" s="82">
        <f>(ROUND(O214,2)-ROUND(M214,2))-(ROUND(O215,2)-ROUND(M215,2))</f>
        <v>0</v>
      </c>
      <c r="O217" s="39"/>
      <c r="P217" s="16">
        <f>SUM(M217,J217,G217,D217)</f>
        <v>0</v>
      </c>
    </row>
    <row r="218" spans="1:16" s="16" customFormat="1" ht="13.5">
      <c r="A218" s="17"/>
      <c r="D218" s="16">
        <f>SUM(ABS(D209-F209),ABS(D210-F210),ABS(D211-F211),ABS(D213-F213))</f>
        <v>0</v>
      </c>
      <c r="E218" s="16">
        <f>IF(D212&gt;0,IF((D218&gt;0.05*D212),1,0),IF((D218&gt;0.05*D213),1,0))</f>
        <v>0</v>
      </c>
      <c r="F218" s="39"/>
      <c r="G218" s="16">
        <f>SUM(ABS(G209-I209),ABS(G210-I210),ABS(G211-I211),ABS(G213-I213))</f>
        <v>0</v>
      </c>
      <c r="H218" s="16">
        <f>IF(G212&gt;0,IF((G218&gt;0.05*G212),1,0),IF((G218&gt;0.05*G213),1,0))</f>
        <v>0</v>
      </c>
      <c r="I218" s="39"/>
      <c r="J218" s="16">
        <f>SUM(ABS(J209-L209),ABS(J210-L210),ABS(J211-L211),ABS(J213-L213))</f>
        <v>0</v>
      </c>
      <c r="K218" s="16">
        <f>IF(J212&gt;0,IF((J218&gt;0.05*J212),1,0),IF((J218&gt;0.05*J213),1,0))</f>
        <v>0</v>
      </c>
      <c r="L218" s="39"/>
      <c r="M218" s="16">
        <f>SUM(ABS(M209-O209),ABS(M210-O210),ABS(M211-O211),ABS(M213-O213))</f>
        <v>0</v>
      </c>
      <c r="N218" s="16">
        <f>IF(M212&gt;0,IF((M218&gt;0.05*M212),1,0),IF((M218&gt;0.05*M213),1,0))</f>
        <v>0</v>
      </c>
      <c r="O218" s="39"/>
      <c r="P218" s="16">
        <f>SUM(N218,K218,H218,E218)</f>
        <v>0</v>
      </c>
    </row>
    <row r="219" spans="1:15" s="16" customFormat="1" ht="13.5">
      <c r="A219" s="17"/>
      <c r="F219" s="39"/>
      <c r="I219" s="39"/>
      <c r="L219" s="39"/>
      <c r="O219" s="39"/>
    </row>
    <row r="220" spans="3:15" ht="13.5" hidden="1">
      <c r="C220" s="24"/>
      <c r="D220" s="32"/>
      <c r="E220" s="24"/>
      <c r="F220" s="57"/>
      <c r="G220" s="32"/>
      <c r="H220" s="24"/>
      <c r="I220" s="57"/>
      <c r="J220" s="32"/>
      <c r="K220" s="24"/>
      <c r="L220" s="57"/>
      <c r="M220" s="32"/>
      <c r="N220" s="24"/>
      <c r="O220" s="57"/>
    </row>
    <row r="221" spans="3:15" ht="13.5" hidden="1">
      <c r="C221" s="25"/>
      <c r="D221" s="29"/>
      <c r="E221" s="29"/>
      <c r="F221" s="29"/>
      <c r="G221" s="29"/>
      <c r="H221" s="29"/>
      <c r="I221" s="29"/>
      <c r="J221" s="29"/>
      <c r="K221" s="29"/>
      <c r="L221" s="29"/>
      <c r="M221" s="29"/>
      <c r="N221" s="29"/>
      <c r="O221" s="29"/>
    </row>
    <row r="222" spans="3:15" ht="13.5" hidden="1">
      <c r="C222" s="30"/>
      <c r="D222" s="197"/>
      <c r="E222" s="197"/>
      <c r="F222" s="57"/>
      <c r="G222" s="197"/>
      <c r="H222" s="197"/>
      <c r="I222" s="57"/>
      <c r="J222" s="197"/>
      <c r="K222" s="197"/>
      <c r="L222" s="57"/>
      <c r="M222" s="197"/>
      <c r="N222" s="197"/>
      <c r="O222" s="57"/>
    </row>
    <row r="223" spans="3:15" ht="13.5" hidden="1">
      <c r="C223" s="30"/>
      <c r="D223" s="197"/>
      <c r="E223" s="197"/>
      <c r="F223" s="57"/>
      <c r="G223" s="197"/>
      <c r="H223" s="197"/>
      <c r="I223" s="57"/>
      <c r="J223" s="197"/>
      <c r="K223" s="197"/>
      <c r="L223" s="57"/>
      <c r="M223" s="197"/>
      <c r="N223" s="197"/>
      <c r="O223" s="57"/>
    </row>
    <row r="224" spans="3:15" ht="13.5" hidden="1">
      <c r="C224" s="30"/>
      <c r="D224" s="197"/>
      <c r="E224" s="197"/>
      <c r="F224" s="57"/>
      <c r="G224" s="197"/>
      <c r="H224" s="197"/>
      <c r="I224" s="57"/>
      <c r="J224" s="197"/>
      <c r="K224" s="197"/>
      <c r="L224" s="57"/>
      <c r="M224" s="197"/>
      <c r="N224" s="197"/>
      <c r="O224" s="57"/>
    </row>
    <row r="225" spans="3:15" ht="13.5" hidden="1">
      <c r="C225" s="30"/>
      <c r="D225" s="197"/>
      <c r="E225" s="197"/>
      <c r="F225" s="57"/>
      <c r="G225" s="197"/>
      <c r="H225" s="197"/>
      <c r="I225" s="57"/>
      <c r="J225" s="197"/>
      <c r="K225" s="197"/>
      <c r="L225" s="57"/>
      <c r="M225" s="197"/>
      <c r="N225" s="197"/>
      <c r="O225" s="57"/>
    </row>
    <row r="226" spans="3:15" ht="13.5" hidden="1">
      <c r="C226" s="30"/>
      <c r="D226" s="197"/>
      <c r="E226" s="197"/>
      <c r="F226" s="57"/>
      <c r="G226" s="197"/>
      <c r="H226" s="197"/>
      <c r="I226" s="57"/>
      <c r="J226" s="197"/>
      <c r="K226" s="197"/>
      <c r="L226" s="57"/>
      <c r="M226" s="197"/>
      <c r="N226" s="197"/>
      <c r="O226" s="57"/>
    </row>
    <row r="227" spans="3:15" ht="13.5" hidden="1">
      <c r="C227" s="30"/>
      <c r="D227" s="197"/>
      <c r="E227" s="197"/>
      <c r="F227" s="57"/>
      <c r="G227" s="197"/>
      <c r="H227" s="197"/>
      <c r="I227" s="57"/>
      <c r="J227" s="197"/>
      <c r="K227" s="197"/>
      <c r="L227" s="57"/>
      <c r="M227" s="197"/>
      <c r="N227" s="197"/>
      <c r="O227" s="57"/>
    </row>
    <row r="228" spans="3:15" ht="13.5" hidden="1">
      <c r="C228" s="30"/>
      <c r="D228" s="197"/>
      <c r="E228" s="197"/>
      <c r="F228" s="57"/>
      <c r="G228" s="197"/>
      <c r="H228" s="197"/>
      <c r="I228" s="57"/>
      <c r="J228" s="197"/>
      <c r="K228" s="197"/>
      <c r="L228" s="57"/>
      <c r="M228" s="197"/>
      <c r="N228" s="197"/>
      <c r="O228" s="57"/>
    </row>
    <row r="229" spans="3:15" ht="13.5" hidden="1">
      <c r="C229" s="30"/>
      <c r="D229" s="197"/>
      <c r="E229" s="197"/>
      <c r="F229" s="57"/>
      <c r="G229" s="197"/>
      <c r="H229" s="197"/>
      <c r="I229" s="57"/>
      <c r="J229" s="197"/>
      <c r="K229" s="197"/>
      <c r="L229" s="57"/>
      <c r="M229" s="197"/>
      <c r="N229" s="197"/>
      <c r="O229" s="57"/>
    </row>
    <row r="230" spans="3:15" ht="13.5" hidden="1">
      <c r="C230" s="24"/>
      <c r="D230" s="197"/>
      <c r="E230" s="197"/>
      <c r="F230" s="57"/>
      <c r="G230" s="197"/>
      <c r="H230" s="197"/>
      <c r="I230" s="57"/>
      <c r="J230" s="197"/>
      <c r="K230" s="197"/>
      <c r="L230" s="57"/>
      <c r="M230" s="197"/>
      <c r="N230" s="197"/>
      <c r="O230" s="57"/>
    </row>
    <row r="231" spans="3:15" ht="13.5" hidden="1">
      <c r="C231" s="24"/>
      <c r="D231" s="24"/>
      <c r="E231" s="24"/>
      <c r="F231" s="57"/>
      <c r="G231" s="24"/>
      <c r="H231" s="24"/>
      <c r="I231" s="57"/>
      <c r="J231" s="24"/>
      <c r="K231" s="24"/>
      <c r="L231" s="57"/>
      <c r="M231" s="24"/>
      <c r="N231" s="24"/>
      <c r="O231" s="57"/>
    </row>
    <row r="232" spans="3:15" ht="13.5" hidden="1">
      <c r="C232" s="24"/>
      <c r="D232" s="24"/>
      <c r="E232" s="24"/>
      <c r="F232" s="57"/>
      <c r="G232" s="24"/>
      <c r="H232" s="24"/>
      <c r="I232" s="57"/>
      <c r="J232" s="24"/>
      <c r="K232" s="24"/>
      <c r="L232" s="57"/>
      <c r="M232" s="24"/>
      <c r="N232" s="24"/>
      <c r="O232" s="57"/>
    </row>
    <row r="233" spans="3:15" ht="13.5" hidden="1">
      <c r="C233" s="24"/>
      <c r="D233" s="24"/>
      <c r="E233" s="24"/>
      <c r="F233" s="57"/>
      <c r="G233" s="24"/>
      <c r="H233" s="24"/>
      <c r="I233" s="57"/>
      <c r="J233" s="24"/>
      <c r="K233" s="24"/>
      <c r="L233" s="57"/>
      <c r="M233" s="24"/>
      <c r="N233" s="24"/>
      <c r="O233" s="57"/>
    </row>
    <row r="234" spans="3:15" ht="13.5" hidden="1">
      <c r="C234" s="24"/>
      <c r="D234" s="24"/>
      <c r="E234" s="24"/>
      <c r="F234" s="57"/>
      <c r="G234" s="24"/>
      <c r="H234" s="24"/>
      <c r="I234" s="57"/>
      <c r="J234" s="24"/>
      <c r="K234" s="24"/>
      <c r="L234" s="57"/>
      <c r="M234" s="24"/>
      <c r="N234" s="24"/>
      <c r="O234" s="57"/>
    </row>
    <row r="235" spans="3:15" ht="13.5" hidden="1">
      <c r="C235" s="24"/>
      <c r="D235" s="24"/>
      <c r="E235" s="24"/>
      <c r="F235" s="57"/>
      <c r="G235" s="24"/>
      <c r="H235" s="24"/>
      <c r="I235" s="57"/>
      <c r="J235" s="24"/>
      <c r="K235" s="24"/>
      <c r="L235" s="57"/>
      <c r="M235" s="24"/>
      <c r="N235" s="24"/>
      <c r="O235" s="57"/>
    </row>
  </sheetData>
  <sheetProtection password="CC6C" sheet="1" selectLockedCells="1"/>
  <mergeCells count="595">
    <mergeCell ref="B5:C5"/>
    <mergeCell ref="B6:C6"/>
    <mergeCell ref="C7:J7"/>
    <mergeCell ref="D230:E230"/>
    <mergeCell ref="G230:H230"/>
    <mergeCell ref="J230:K230"/>
    <mergeCell ref="G229:H229"/>
    <mergeCell ref="J229:K229"/>
    <mergeCell ref="G226:H226"/>
    <mergeCell ref="J226:K226"/>
    <mergeCell ref="M230:N230"/>
    <mergeCell ref="D227:E227"/>
    <mergeCell ref="G227:H227"/>
    <mergeCell ref="J227:K227"/>
    <mergeCell ref="M227:N227"/>
    <mergeCell ref="D228:E228"/>
    <mergeCell ref="G228:H228"/>
    <mergeCell ref="J228:K228"/>
    <mergeCell ref="M228:N228"/>
    <mergeCell ref="D229:E229"/>
    <mergeCell ref="M229:N229"/>
    <mergeCell ref="D224:E224"/>
    <mergeCell ref="G224:H224"/>
    <mergeCell ref="J224:K224"/>
    <mergeCell ref="M224:N224"/>
    <mergeCell ref="D225:E225"/>
    <mergeCell ref="G225:H225"/>
    <mergeCell ref="J225:K225"/>
    <mergeCell ref="M225:N225"/>
    <mergeCell ref="D226:E226"/>
    <mergeCell ref="M226:N226"/>
    <mergeCell ref="D216:E216"/>
    <mergeCell ref="G216:H216"/>
    <mergeCell ref="J216:K216"/>
    <mergeCell ref="M216:N216"/>
    <mergeCell ref="D222:E222"/>
    <mergeCell ref="G222:H222"/>
    <mergeCell ref="J222:K222"/>
    <mergeCell ref="M222:N222"/>
    <mergeCell ref="D223:E223"/>
    <mergeCell ref="G223:H223"/>
    <mergeCell ref="J223:K223"/>
    <mergeCell ref="M223:N223"/>
    <mergeCell ref="D213:E213"/>
    <mergeCell ref="G213:H213"/>
    <mergeCell ref="J213:K213"/>
    <mergeCell ref="M213:N213"/>
    <mergeCell ref="D214:E214"/>
    <mergeCell ref="G214:H214"/>
    <mergeCell ref="J214:K214"/>
    <mergeCell ref="M214:N214"/>
    <mergeCell ref="D215:E215"/>
    <mergeCell ref="G215:H215"/>
    <mergeCell ref="J215:K215"/>
    <mergeCell ref="M215:N215"/>
    <mergeCell ref="D210:E210"/>
    <mergeCell ref="G210:H210"/>
    <mergeCell ref="J210:K210"/>
    <mergeCell ref="M210:N210"/>
    <mergeCell ref="D211:E211"/>
    <mergeCell ref="G211:H211"/>
    <mergeCell ref="J211:K211"/>
    <mergeCell ref="M211:N211"/>
    <mergeCell ref="D212:E212"/>
    <mergeCell ref="G212:H212"/>
    <mergeCell ref="J212:K212"/>
    <mergeCell ref="M212:N212"/>
    <mergeCell ref="D202:E202"/>
    <mergeCell ref="G202:H202"/>
    <mergeCell ref="J202:K202"/>
    <mergeCell ref="M202:N202"/>
    <mergeCell ref="D208:E208"/>
    <mergeCell ref="G208:H208"/>
    <mergeCell ref="J208:K208"/>
    <mergeCell ref="M208:N208"/>
    <mergeCell ref="D209:E209"/>
    <mergeCell ref="G209:H209"/>
    <mergeCell ref="J209:K209"/>
    <mergeCell ref="M209:N209"/>
    <mergeCell ref="D199:E199"/>
    <mergeCell ref="G199:H199"/>
    <mergeCell ref="J199:K199"/>
    <mergeCell ref="M199:N199"/>
    <mergeCell ref="D200:E200"/>
    <mergeCell ref="G200:H200"/>
    <mergeCell ref="J200:K200"/>
    <mergeCell ref="M200:N200"/>
    <mergeCell ref="D201:E201"/>
    <mergeCell ref="G201:H201"/>
    <mergeCell ref="J201:K201"/>
    <mergeCell ref="M201:N201"/>
    <mergeCell ref="D196:E196"/>
    <mergeCell ref="G196:H196"/>
    <mergeCell ref="J196:K196"/>
    <mergeCell ref="M196:N196"/>
    <mergeCell ref="D197:E197"/>
    <mergeCell ref="G197:H197"/>
    <mergeCell ref="J197:K197"/>
    <mergeCell ref="M197:N197"/>
    <mergeCell ref="D198:E198"/>
    <mergeCell ref="G198:H198"/>
    <mergeCell ref="J198:K198"/>
    <mergeCell ref="M198:N198"/>
    <mergeCell ref="D188:E188"/>
    <mergeCell ref="G188:H188"/>
    <mergeCell ref="J188:K188"/>
    <mergeCell ref="M188:N188"/>
    <mergeCell ref="D194:E194"/>
    <mergeCell ref="G194:H194"/>
    <mergeCell ref="J194:K194"/>
    <mergeCell ref="M194:N194"/>
    <mergeCell ref="D195:E195"/>
    <mergeCell ref="G195:H195"/>
    <mergeCell ref="J195:K195"/>
    <mergeCell ref="M195:N195"/>
    <mergeCell ref="D185:E185"/>
    <mergeCell ref="G185:H185"/>
    <mergeCell ref="J185:K185"/>
    <mergeCell ref="M185:N185"/>
    <mergeCell ref="D186:E186"/>
    <mergeCell ref="G186:H186"/>
    <mergeCell ref="J186:K186"/>
    <mergeCell ref="M186:N186"/>
    <mergeCell ref="D187:E187"/>
    <mergeCell ref="G187:H187"/>
    <mergeCell ref="J187:K187"/>
    <mergeCell ref="M187:N187"/>
    <mergeCell ref="D182:E182"/>
    <mergeCell ref="G182:H182"/>
    <mergeCell ref="J182:K182"/>
    <mergeCell ref="M182:N182"/>
    <mergeCell ref="D183:E183"/>
    <mergeCell ref="G183:H183"/>
    <mergeCell ref="J183:K183"/>
    <mergeCell ref="M183:N183"/>
    <mergeCell ref="D184:E184"/>
    <mergeCell ref="G184:H184"/>
    <mergeCell ref="J184:K184"/>
    <mergeCell ref="M184:N184"/>
    <mergeCell ref="D174:E174"/>
    <mergeCell ref="G174:H174"/>
    <mergeCell ref="J174:K174"/>
    <mergeCell ref="M174:N174"/>
    <mergeCell ref="D180:E180"/>
    <mergeCell ref="G180:H180"/>
    <mergeCell ref="J180:K180"/>
    <mergeCell ref="M180:N180"/>
    <mergeCell ref="D181:E181"/>
    <mergeCell ref="G181:H181"/>
    <mergeCell ref="J181:K181"/>
    <mergeCell ref="M181:N181"/>
    <mergeCell ref="D171:E171"/>
    <mergeCell ref="G171:H171"/>
    <mergeCell ref="J171:K171"/>
    <mergeCell ref="M171:N171"/>
    <mergeCell ref="D172:E172"/>
    <mergeCell ref="G172:H172"/>
    <mergeCell ref="J172:K172"/>
    <mergeCell ref="M172:N172"/>
    <mergeCell ref="D173:E173"/>
    <mergeCell ref="G173:H173"/>
    <mergeCell ref="J173:K173"/>
    <mergeCell ref="M173:N173"/>
    <mergeCell ref="D168:E168"/>
    <mergeCell ref="G168:H168"/>
    <mergeCell ref="J168:K168"/>
    <mergeCell ref="M168:N168"/>
    <mergeCell ref="D169:E169"/>
    <mergeCell ref="G169:H169"/>
    <mergeCell ref="J169:K169"/>
    <mergeCell ref="M169:N169"/>
    <mergeCell ref="D170:E170"/>
    <mergeCell ref="G170:H170"/>
    <mergeCell ref="J170:K170"/>
    <mergeCell ref="M170:N170"/>
    <mergeCell ref="D160:E160"/>
    <mergeCell ref="G160:H160"/>
    <mergeCell ref="J160:K160"/>
    <mergeCell ref="M160:N160"/>
    <mergeCell ref="D166:E166"/>
    <mergeCell ref="G166:H166"/>
    <mergeCell ref="J166:K166"/>
    <mergeCell ref="M166:N166"/>
    <mergeCell ref="D167:E167"/>
    <mergeCell ref="G167:H167"/>
    <mergeCell ref="J167:K167"/>
    <mergeCell ref="M167:N167"/>
    <mergeCell ref="D157:E157"/>
    <mergeCell ref="G157:H157"/>
    <mergeCell ref="J157:K157"/>
    <mergeCell ref="M157:N157"/>
    <mergeCell ref="D158:E158"/>
    <mergeCell ref="G158:H158"/>
    <mergeCell ref="J158:K158"/>
    <mergeCell ref="M158:N158"/>
    <mergeCell ref="D159:E159"/>
    <mergeCell ref="G159:H159"/>
    <mergeCell ref="J159:K159"/>
    <mergeCell ref="M159:N159"/>
    <mergeCell ref="D154:E154"/>
    <mergeCell ref="G154:H154"/>
    <mergeCell ref="J154:K154"/>
    <mergeCell ref="M154:N154"/>
    <mergeCell ref="D155:E155"/>
    <mergeCell ref="G155:H155"/>
    <mergeCell ref="J155:K155"/>
    <mergeCell ref="M155:N155"/>
    <mergeCell ref="D156:E156"/>
    <mergeCell ref="G156:H156"/>
    <mergeCell ref="J156:K156"/>
    <mergeCell ref="M156:N156"/>
    <mergeCell ref="D146:E146"/>
    <mergeCell ref="G146:H146"/>
    <mergeCell ref="J146:K146"/>
    <mergeCell ref="M146:N146"/>
    <mergeCell ref="D152:E152"/>
    <mergeCell ref="G152:H152"/>
    <mergeCell ref="J152:K152"/>
    <mergeCell ref="M152:N152"/>
    <mergeCell ref="D153:E153"/>
    <mergeCell ref="G153:H153"/>
    <mergeCell ref="J153:K153"/>
    <mergeCell ref="M153:N153"/>
    <mergeCell ref="D143:E143"/>
    <mergeCell ref="G143:H143"/>
    <mergeCell ref="J143:K143"/>
    <mergeCell ref="M143:N143"/>
    <mergeCell ref="D144:E144"/>
    <mergeCell ref="G144:H144"/>
    <mergeCell ref="J144:K144"/>
    <mergeCell ref="M144:N144"/>
    <mergeCell ref="D145:E145"/>
    <mergeCell ref="G145:H145"/>
    <mergeCell ref="J145:K145"/>
    <mergeCell ref="M145:N145"/>
    <mergeCell ref="D140:E140"/>
    <mergeCell ref="G140:H140"/>
    <mergeCell ref="J140:K140"/>
    <mergeCell ref="M140:N140"/>
    <mergeCell ref="D141:E141"/>
    <mergeCell ref="G141:H141"/>
    <mergeCell ref="J141:K141"/>
    <mergeCell ref="M141:N141"/>
    <mergeCell ref="D142:E142"/>
    <mergeCell ref="G142:H142"/>
    <mergeCell ref="J142:K142"/>
    <mergeCell ref="M142:N142"/>
    <mergeCell ref="D132:E132"/>
    <mergeCell ref="G132:H132"/>
    <mergeCell ref="J132:K132"/>
    <mergeCell ref="M132:N132"/>
    <mergeCell ref="D138:E138"/>
    <mergeCell ref="G138:H138"/>
    <mergeCell ref="J138:K138"/>
    <mergeCell ref="M138:N138"/>
    <mergeCell ref="D139:E139"/>
    <mergeCell ref="G139:H139"/>
    <mergeCell ref="J139:K139"/>
    <mergeCell ref="M139:N139"/>
    <mergeCell ref="D129:E129"/>
    <mergeCell ref="G129:H129"/>
    <mergeCell ref="J129:K129"/>
    <mergeCell ref="M129:N129"/>
    <mergeCell ref="D130:E130"/>
    <mergeCell ref="G130:H130"/>
    <mergeCell ref="J130:K130"/>
    <mergeCell ref="M130:N130"/>
    <mergeCell ref="D131:E131"/>
    <mergeCell ref="G131:H131"/>
    <mergeCell ref="J131:K131"/>
    <mergeCell ref="M131:N131"/>
    <mergeCell ref="D126:E126"/>
    <mergeCell ref="G126:H126"/>
    <mergeCell ref="J126:K126"/>
    <mergeCell ref="M126:N126"/>
    <mergeCell ref="D127:E127"/>
    <mergeCell ref="G127:H127"/>
    <mergeCell ref="J127:K127"/>
    <mergeCell ref="M127:N127"/>
    <mergeCell ref="D128:E128"/>
    <mergeCell ref="G128:H128"/>
    <mergeCell ref="J128:K128"/>
    <mergeCell ref="M128:N128"/>
    <mergeCell ref="D118:E118"/>
    <mergeCell ref="G118:H118"/>
    <mergeCell ref="J118:K118"/>
    <mergeCell ref="M118:N118"/>
    <mergeCell ref="D124:E124"/>
    <mergeCell ref="G124:H124"/>
    <mergeCell ref="J124:K124"/>
    <mergeCell ref="M124:N124"/>
    <mergeCell ref="D125:E125"/>
    <mergeCell ref="G125:H125"/>
    <mergeCell ref="J125:K125"/>
    <mergeCell ref="M125:N125"/>
    <mergeCell ref="D115:E115"/>
    <mergeCell ref="G115:H115"/>
    <mergeCell ref="J115:K115"/>
    <mergeCell ref="M115:N115"/>
    <mergeCell ref="D116:E116"/>
    <mergeCell ref="G116:H116"/>
    <mergeCell ref="J116:K116"/>
    <mergeCell ref="M116:N116"/>
    <mergeCell ref="D117:E117"/>
    <mergeCell ref="G117:H117"/>
    <mergeCell ref="J117:K117"/>
    <mergeCell ref="M117:N117"/>
    <mergeCell ref="D112:E112"/>
    <mergeCell ref="G112:H112"/>
    <mergeCell ref="J112:K112"/>
    <mergeCell ref="M112:N112"/>
    <mergeCell ref="D113:E113"/>
    <mergeCell ref="G113:H113"/>
    <mergeCell ref="J113:K113"/>
    <mergeCell ref="M113:N113"/>
    <mergeCell ref="D114:E114"/>
    <mergeCell ref="G114:H114"/>
    <mergeCell ref="J114:K114"/>
    <mergeCell ref="M114:N114"/>
    <mergeCell ref="M17:N17"/>
    <mergeCell ref="M18:N18"/>
    <mergeCell ref="M19:N19"/>
    <mergeCell ref="M20:N20"/>
    <mergeCell ref="D110:E110"/>
    <mergeCell ref="G110:H110"/>
    <mergeCell ref="J110:K110"/>
    <mergeCell ref="M110:N110"/>
    <mergeCell ref="D111:E111"/>
    <mergeCell ref="G111:H111"/>
    <mergeCell ref="J111:K111"/>
    <mergeCell ref="M111:N111"/>
    <mergeCell ref="D20:E20"/>
    <mergeCell ref="G20:H20"/>
    <mergeCell ref="D17:E17"/>
    <mergeCell ref="D18:E18"/>
    <mergeCell ref="D19:E19"/>
    <mergeCell ref="G17:H17"/>
    <mergeCell ref="G18:H18"/>
    <mergeCell ref="G19:H19"/>
    <mergeCell ref="J20:K20"/>
    <mergeCell ref="J17:K17"/>
    <mergeCell ref="J18:K18"/>
    <mergeCell ref="J19:K19"/>
    <mergeCell ref="M12:N12"/>
    <mergeCell ref="M13:N13"/>
    <mergeCell ref="M14:N14"/>
    <mergeCell ref="M15:N15"/>
    <mergeCell ref="J13:K13"/>
    <mergeCell ref="J14:K14"/>
    <mergeCell ref="D14:E14"/>
    <mergeCell ref="D15:E15"/>
    <mergeCell ref="D16:E16"/>
    <mergeCell ref="G12:H12"/>
    <mergeCell ref="G13:H13"/>
    <mergeCell ref="G14:H14"/>
    <mergeCell ref="G15:H15"/>
    <mergeCell ref="G16:H16"/>
    <mergeCell ref="J15:K15"/>
    <mergeCell ref="J16:K16"/>
    <mergeCell ref="J12:K12"/>
    <mergeCell ref="M16:N16"/>
    <mergeCell ref="D27:E27"/>
    <mergeCell ref="G27:H27"/>
    <mergeCell ref="J27:K27"/>
    <mergeCell ref="M27:N27"/>
    <mergeCell ref="D12:E12"/>
    <mergeCell ref="D13:E13"/>
    <mergeCell ref="D28:E28"/>
    <mergeCell ref="G28:H28"/>
    <mergeCell ref="J28:K28"/>
    <mergeCell ref="M28:N28"/>
    <mergeCell ref="D26:E26"/>
    <mergeCell ref="G26:H26"/>
    <mergeCell ref="J26:K26"/>
    <mergeCell ref="M26:N26"/>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J40:K40"/>
    <mergeCell ref="M40:N40"/>
    <mergeCell ref="D33:E33"/>
    <mergeCell ref="G33:H33"/>
    <mergeCell ref="J33:K33"/>
    <mergeCell ref="M33:N33"/>
    <mergeCell ref="D34:E34"/>
    <mergeCell ref="G34:H34"/>
    <mergeCell ref="J34:K34"/>
    <mergeCell ref="M34:N34"/>
    <mergeCell ref="D43:E43"/>
    <mergeCell ref="G43:H43"/>
    <mergeCell ref="J43:K43"/>
    <mergeCell ref="M43:N43"/>
    <mergeCell ref="J42:K42"/>
    <mergeCell ref="M42:N42"/>
    <mergeCell ref="D42:E42"/>
    <mergeCell ref="G42:H42"/>
    <mergeCell ref="D40:E40"/>
    <mergeCell ref="G40:H40"/>
    <mergeCell ref="D44:E44"/>
    <mergeCell ref="G44:H44"/>
    <mergeCell ref="J44:K44"/>
    <mergeCell ref="M44:N44"/>
    <mergeCell ref="D41:E41"/>
    <mergeCell ref="G41:H41"/>
    <mergeCell ref="J41:K41"/>
    <mergeCell ref="M41:N41"/>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69:E69"/>
    <mergeCell ref="G69:H69"/>
    <mergeCell ref="J69:K69"/>
    <mergeCell ref="M69:N69"/>
    <mergeCell ref="D70:E70"/>
    <mergeCell ref="G70:H70"/>
    <mergeCell ref="J70:K70"/>
    <mergeCell ref="M70:N70"/>
    <mergeCell ref="D62:E62"/>
    <mergeCell ref="G62:H62"/>
    <mergeCell ref="J62:K62"/>
    <mergeCell ref="M62:N62"/>
    <mergeCell ref="D68:E68"/>
    <mergeCell ref="G68:H68"/>
    <mergeCell ref="J68:K68"/>
    <mergeCell ref="M68:N68"/>
    <mergeCell ref="D73:E73"/>
    <mergeCell ref="G73:H73"/>
    <mergeCell ref="J73:K73"/>
    <mergeCell ref="M73:N73"/>
    <mergeCell ref="D74:E74"/>
    <mergeCell ref="G74:H74"/>
    <mergeCell ref="J74:K74"/>
    <mergeCell ref="M74:N74"/>
    <mergeCell ref="D71:E71"/>
    <mergeCell ref="G71:H71"/>
    <mergeCell ref="J71:K71"/>
    <mergeCell ref="M71:N71"/>
    <mergeCell ref="D72:E72"/>
    <mergeCell ref="G72:H72"/>
    <mergeCell ref="J72:K72"/>
    <mergeCell ref="M72:N72"/>
    <mergeCell ref="D82:E82"/>
    <mergeCell ref="G82:H82"/>
    <mergeCell ref="J82:K82"/>
    <mergeCell ref="M82:N82"/>
    <mergeCell ref="D83:E83"/>
    <mergeCell ref="G83:H83"/>
    <mergeCell ref="J83:K83"/>
    <mergeCell ref="M83:N83"/>
    <mergeCell ref="D75:E75"/>
    <mergeCell ref="G75:H75"/>
    <mergeCell ref="J75:K75"/>
    <mergeCell ref="M75:N75"/>
    <mergeCell ref="D76:E76"/>
    <mergeCell ref="G76:H76"/>
    <mergeCell ref="J76:K76"/>
    <mergeCell ref="M76:N76"/>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90:E90"/>
    <mergeCell ref="G90:H90"/>
    <mergeCell ref="J90:K90"/>
    <mergeCell ref="M90:N90"/>
    <mergeCell ref="D96:E96"/>
    <mergeCell ref="G96:H96"/>
    <mergeCell ref="J96:K96"/>
    <mergeCell ref="M96:N96"/>
    <mergeCell ref="D88:E88"/>
    <mergeCell ref="G88:H88"/>
    <mergeCell ref="J88:K88"/>
    <mergeCell ref="M88:N88"/>
    <mergeCell ref="D89:E89"/>
    <mergeCell ref="G89:H89"/>
    <mergeCell ref="J89:K89"/>
    <mergeCell ref="M89:N89"/>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103:E103"/>
    <mergeCell ref="G103:H103"/>
    <mergeCell ref="J103:K103"/>
    <mergeCell ref="M103:N103"/>
    <mergeCell ref="D104:E104"/>
    <mergeCell ref="G104:H104"/>
    <mergeCell ref="J104:K104"/>
    <mergeCell ref="M104:N104"/>
    <mergeCell ref="D101:E101"/>
    <mergeCell ref="G101:H101"/>
    <mergeCell ref="J101:K101"/>
    <mergeCell ref="M101:N101"/>
    <mergeCell ref="D102:E102"/>
    <mergeCell ref="G102:H102"/>
    <mergeCell ref="J102:K102"/>
    <mergeCell ref="M102:N102"/>
    <mergeCell ref="B137:B138"/>
    <mergeCell ref="B151:B152"/>
    <mergeCell ref="B165:B166"/>
    <mergeCell ref="B179:B180"/>
    <mergeCell ref="B193:B194"/>
    <mergeCell ref="B207:B208"/>
    <mergeCell ref="B2:O3"/>
    <mergeCell ref="B95:B96"/>
    <mergeCell ref="B109:B110"/>
    <mergeCell ref="B123:B124"/>
    <mergeCell ref="B11:B12"/>
    <mergeCell ref="B25:B26"/>
    <mergeCell ref="B39:B40"/>
    <mergeCell ref="B53:B54"/>
    <mergeCell ref="B67:B68"/>
    <mergeCell ref="B81:B82"/>
  </mergeCells>
  <conditionalFormatting sqref="D17:F19">
    <cfRule type="expression" priority="714" dxfId="488">
      <formula>$D$10&lt;=$C$10</formula>
    </cfRule>
  </conditionalFormatting>
  <conditionalFormatting sqref="D13:F20">
    <cfRule type="expression" priority="87" dxfId="489" stopIfTrue="1">
      <formula>$F$10=0</formula>
    </cfRule>
  </conditionalFormatting>
  <conditionalFormatting sqref="D16:F16 D20:F20">
    <cfRule type="expression" priority="709" dxfId="490">
      <formula>$D$10&lt;=$C$10</formula>
    </cfRule>
  </conditionalFormatting>
  <conditionalFormatting sqref="C11:F20 B13:B20">
    <cfRule type="expression" priority="56" dxfId="491">
      <formula>$D$10&gt;$C$10</formula>
    </cfRule>
  </conditionalFormatting>
  <conditionalFormatting sqref="I17:I19">
    <cfRule type="expression" priority="706" dxfId="488">
      <formula>$G$10&lt;=$C$10</formula>
    </cfRule>
  </conditionalFormatting>
  <conditionalFormatting sqref="G16:I16 G20:I20">
    <cfRule type="expression" priority="705" dxfId="490">
      <formula>$G$10&lt;=$C$10</formula>
    </cfRule>
  </conditionalFormatting>
  <conditionalFormatting sqref="G11:I12 I13:I15 G16:I16 I17:I19 G20:I20">
    <cfRule type="expression" priority="13" dxfId="491">
      <formula>$G$10&gt;$C$10</formula>
    </cfRule>
  </conditionalFormatting>
  <conditionalFormatting sqref="I13:I15 G16:I16 I17:I19 G20:I20">
    <cfRule type="expression" priority="702" dxfId="489" stopIfTrue="1">
      <formula>$I$10=0</formula>
    </cfRule>
  </conditionalFormatting>
  <conditionalFormatting sqref="L13:L15">
    <cfRule type="expression" priority="695" dxfId="488">
      <formula>$J$10&lt;=$C$10</formula>
    </cfRule>
  </conditionalFormatting>
  <conditionalFormatting sqref="J16:L16 J20:L20">
    <cfRule type="expression" priority="693" dxfId="490">
      <formula>$J$10&lt;=$C$10</formula>
    </cfRule>
  </conditionalFormatting>
  <conditionalFormatting sqref="M13:O15">
    <cfRule type="expression" priority="689" dxfId="488">
      <formula>$M$10&lt;=$C$10</formula>
    </cfRule>
  </conditionalFormatting>
  <conditionalFormatting sqref="M16:O16">
    <cfRule type="expression" priority="687" dxfId="490">
      <formula>$M$10&lt;=$C$10</formula>
    </cfRule>
  </conditionalFormatting>
  <conditionalFormatting sqref="M20:O20">
    <cfRule type="expression" priority="686" dxfId="492">
      <formula>$M$10&lt;=$C$10</formula>
    </cfRule>
  </conditionalFormatting>
  <conditionalFormatting sqref="D27:F29">
    <cfRule type="expression" priority="728" dxfId="493" stopIfTrue="1">
      <formula>$D$24&lt;=$C$10</formula>
    </cfRule>
  </conditionalFormatting>
  <conditionalFormatting sqref="D31:F33">
    <cfRule type="expression" priority="729" dxfId="488" stopIfTrue="1">
      <formula>$D$24&lt;=$C$10</formula>
    </cfRule>
  </conditionalFormatting>
  <conditionalFormatting sqref="D27:F34">
    <cfRule type="expression" priority="656" dxfId="494" stopIfTrue="1">
      <formula>$F$24=0</formula>
    </cfRule>
  </conditionalFormatting>
  <conditionalFormatting sqref="D30:F30">
    <cfRule type="expression" priority="658" dxfId="492">
      <formula>$D$24&lt;=$C$10</formula>
    </cfRule>
  </conditionalFormatting>
  <conditionalFormatting sqref="D34:F34">
    <cfRule type="expression" priority="657" dxfId="490">
      <formula>$D$24&lt;=$C$10</formula>
    </cfRule>
  </conditionalFormatting>
  <conditionalFormatting sqref="C25:F34 B27:B34">
    <cfRule type="expression" priority="655" dxfId="491">
      <formula>$D$24&gt;$C$10</formula>
    </cfRule>
  </conditionalFormatting>
  <conditionalFormatting sqref="G33:I33">
    <cfRule type="expression" priority="734" dxfId="488" stopIfTrue="1">
      <formula>$G$24&lt;=$C$10</formula>
    </cfRule>
  </conditionalFormatting>
  <conditionalFormatting sqref="G30:I30">
    <cfRule type="expression" priority="652" dxfId="492">
      <formula>$G$24&lt;=$C$10</formula>
    </cfRule>
  </conditionalFormatting>
  <conditionalFormatting sqref="G34:I34">
    <cfRule type="expression" priority="651" dxfId="490">
      <formula>$G$24&lt;=$C$10</formula>
    </cfRule>
  </conditionalFormatting>
  <conditionalFormatting sqref="J27:L29">
    <cfRule type="expression" priority="737" dxfId="493" stopIfTrue="1">
      <formula>$J$24&lt;=$C$10</formula>
    </cfRule>
  </conditionalFormatting>
  <conditionalFormatting sqref="J31:L33">
    <cfRule type="expression" priority="738" dxfId="488" stopIfTrue="1">
      <formula>$J$24&lt;=$C$10</formula>
    </cfRule>
  </conditionalFormatting>
  <conditionalFormatting sqref="J27:L34">
    <cfRule type="expression" priority="644" dxfId="494" stopIfTrue="1">
      <formula>$L$24=0</formula>
    </cfRule>
  </conditionalFormatting>
  <conditionalFormatting sqref="J30:L30">
    <cfRule type="expression" priority="646" dxfId="492">
      <formula>$J$24&lt;=$C$10</formula>
    </cfRule>
  </conditionalFormatting>
  <conditionalFormatting sqref="J34:L34">
    <cfRule type="expression" priority="645" dxfId="490">
      <formula>$J$24&lt;=$C$10</formula>
    </cfRule>
  </conditionalFormatting>
  <conditionalFormatting sqref="J25:L34">
    <cfRule type="expression" priority="643" dxfId="491">
      <formula>$J$24&gt;$C$10</formula>
    </cfRule>
  </conditionalFormatting>
  <conditionalFormatting sqref="M27:O29">
    <cfRule type="expression" priority="743" dxfId="493" stopIfTrue="1">
      <formula>$M$24&lt;=$C$10</formula>
    </cfRule>
  </conditionalFormatting>
  <conditionalFormatting sqref="M31:O33">
    <cfRule type="expression" priority="744" dxfId="488" stopIfTrue="1">
      <formula>$M$24&lt;=$C$10</formula>
    </cfRule>
  </conditionalFormatting>
  <conditionalFormatting sqref="M27:O34">
    <cfRule type="expression" priority="632" dxfId="494" stopIfTrue="1">
      <formula>$O$24=0</formula>
    </cfRule>
  </conditionalFormatting>
  <conditionalFormatting sqref="M30:O30">
    <cfRule type="expression" priority="634" dxfId="492">
      <formula>$M$24&lt;=$C$10</formula>
    </cfRule>
  </conditionalFormatting>
  <conditionalFormatting sqref="M34:O34">
    <cfRule type="expression" priority="633" dxfId="490">
      <formula>$M$24&lt;=$C$10</formula>
    </cfRule>
  </conditionalFormatting>
  <conditionalFormatting sqref="M25:O34">
    <cfRule type="expression" priority="631" dxfId="491">
      <formula>$M$24&gt;$C$10</formula>
    </cfRule>
  </conditionalFormatting>
  <conditionalFormatting sqref="D41:F43">
    <cfRule type="expression" priority="749" dxfId="493" stopIfTrue="1">
      <formula>$D$38&lt;=$C$10</formula>
    </cfRule>
  </conditionalFormatting>
  <conditionalFormatting sqref="D45:F47">
    <cfRule type="expression" priority="750" dxfId="488" stopIfTrue="1">
      <formula>$D$38&lt;=$C$10</formula>
    </cfRule>
  </conditionalFormatting>
  <conditionalFormatting sqref="D41:F48">
    <cfRule type="expression" priority="626" dxfId="494" stopIfTrue="1">
      <formula>$F$38=0</formula>
    </cfRule>
  </conditionalFormatting>
  <conditionalFormatting sqref="D44:F44">
    <cfRule type="expression" priority="628" dxfId="492">
      <formula>$D$38&lt;=$C$10</formula>
    </cfRule>
  </conditionalFormatting>
  <conditionalFormatting sqref="D48:F48">
    <cfRule type="expression" priority="627" dxfId="490">
      <formula>$D$38&lt;=$C$10</formula>
    </cfRule>
  </conditionalFormatting>
  <conditionalFormatting sqref="C39:F48 B41:B48">
    <cfRule type="expression" priority="625" dxfId="491">
      <formula>$D$38&gt;$C$10</formula>
    </cfRule>
  </conditionalFormatting>
  <conditionalFormatting sqref="G41:I43">
    <cfRule type="expression" priority="755" dxfId="493" stopIfTrue="1">
      <formula>$G$38&lt;=$C$10</formula>
    </cfRule>
  </conditionalFormatting>
  <conditionalFormatting sqref="G45:I47">
    <cfRule type="expression" priority="756" dxfId="488" stopIfTrue="1">
      <formula>$G$38&lt;=$C$10</formula>
    </cfRule>
  </conditionalFormatting>
  <conditionalFormatting sqref="G41:I48">
    <cfRule type="expression" priority="620" dxfId="494" stopIfTrue="1">
      <formula>$I$38=0</formula>
    </cfRule>
  </conditionalFormatting>
  <conditionalFormatting sqref="G44:I44">
    <cfRule type="expression" priority="622" dxfId="492">
      <formula>$G$38&lt;=$C$10</formula>
    </cfRule>
  </conditionalFormatting>
  <conditionalFormatting sqref="G48:I48">
    <cfRule type="expression" priority="621" dxfId="490">
      <formula>$G$38&lt;=$C$10</formula>
    </cfRule>
  </conditionalFormatting>
  <conditionalFormatting sqref="G39:I48">
    <cfRule type="expression" priority="619" dxfId="491">
      <formula>$G$38&gt;$C$10</formula>
    </cfRule>
  </conditionalFormatting>
  <conditionalFormatting sqref="J41:L43">
    <cfRule type="expression" priority="761" dxfId="493" stopIfTrue="1">
      <formula>$J$38&lt;=$C$10</formula>
    </cfRule>
  </conditionalFormatting>
  <conditionalFormatting sqref="J45:L47">
    <cfRule type="expression" priority="762" dxfId="488" stopIfTrue="1">
      <formula>$J$38&lt;=$C$10</formula>
    </cfRule>
  </conditionalFormatting>
  <conditionalFormatting sqref="J41:L48">
    <cfRule type="expression" priority="614" dxfId="494" stopIfTrue="1">
      <formula>$L$38=0</formula>
    </cfRule>
  </conditionalFormatting>
  <conditionalFormatting sqref="J44:L44">
    <cfRule type="expression" priority="616" dxfId="492">
      <formula>$J$38&lt;=$C$10</formula>
    </cfRule>
  </conditionalFormatting>
  <conditionalFormatting sqref="J48:L48">
    <cfRule type="expression" priority="615" dxfId="490">
      <formula>$J$38&lt;=$C$10</formula>
    </cfRule>
  </conditionalFormatting>
  <conditionalFormatting sqref="J39:L48">
    <cfRule type="expression" priority="613" dxfId="491">
      <formula>$J$38&gt;$C$10</formula>
    </cfRule>
  </conditionalFormatting>
  <conditionalFormatting sqref="M41:O43">
    <cfRule type="expression" priority="767" dxfId="493" stopIfTrue="1">
      <formula>$M$38&lt;=$C$10</formula>
    </cfRule>
  </conditionalFormatting>
  <conditionalFormatting sqref="M45:O47">
    <cfRule type="expression" priority="768" dxfId="488" stopIfTrue="1">
      <formula>$M$38&lt;=$C$10</formula>
    </cfRule>
  </conditionalFormatting>
  <conditionalFormatting sqref="M41:O48">
    <cfRule type="expression" priority="608" dxfId="494" stopIfTrue="1">
      <formula>$O$38=0</formula>
    </cfRule>
  </conditionalFormatting>
  <conditionalFormatting sqref="M44:O44">
    <cfRule type="expression" priority="610" dxfId="492">
      <formula>$M$38&lt;=$C$10</formula>
    </cfRule>
  </conditionalFormatting>
  <conditionalFormatting sqref="M48:O48">
    <cfRule type="expression" priority="609" dxfId="490">
      <formula>$M$38&lt;=$C$10</formula>
    </cfRule>
  </conditionalFormatting>
  <conditionalFormatting sqref="M39:O48">
    <cfRule type="expression" priority="607" dxfId="491">
      <formula>$M$38&gt;$C$10</formula>
    </cfRule>
  </conditionalFormatting>
  <conditionalFormatting sqref="D55:F57">
    <cfRule type="expression" priority="773" dxfId="493" stopIfTrue="1">
      <formula>$D$52&lt;=$C$10</formula>
    </cfRule>
  </conditionalFormatting>
  <conditionalFormatting sqref="D59:F61">
    <cfRule type="expression" priority="774" dxfId="488" stopIfTrue="1">
      <formula>$D$52&lt;=$C$10</formula>
    </cfRule>
  </conditionalFormatting>
  <conditionalFormatting sqref="D55:F62">
    <cfRule type="expression" priority="602" dxfId="494" stopIfTrue="1">
      <formula>$F$52=0</formula>
    </cfRule>
  </conditionalFormatting>
  <conditionalFormatting sqref="D58:F58">
    <cfRule type="expression" priority="604" dxfId="492">
      <formula>$D$52&lt;=$C$10</formula>
    </cfRule>
  </conditionalFormatting>
  <conditionalFormatting sqref="D62:F62">
    <cfRule type="expression" priority="603" dxfId="490">
      <formula>$D$52&lt;=$C$10</formula>
    </cfRule>
  </conditionalFormatting>
  <conditionalFormatting sqref="C53:F62 B55:B62">
    <cfRule type="expression" priority="601" dxfId="491">
      <formula>$D$52&gt;$C$10</formula>
    </cfRule>
  </conditionalFormatting>
  <conditionalFormatting sqref="G55:I57">
    <cfRule type="expression" priority="779" dxfId="493" stopIfTrue="1">
      <formula>$G$52&lt;=$C$10</formula>
    </cfRule>
  </conditionalFormatting>
  <conditionalFormatting sqref="G59:I61">
    <cfRule type="expression" priority="780" dxfId="488" stopIfTrue="1">
      <formula>$G$52&lt;=$C$10</formula>
    </cfRule>
  </conditionalFormatting>
  <conditionalFormatting sqref="G55:I62">
    <cfRule type="expression" priority="596" dxfId="494" stopIfTrue="1">
      <formula>$I$52=0</formula>
    </cfRule>
  </conditionalFormatting>
  <conditionalFormatting sqref="G58:I58">
    <cfRule type="expression" priority="598" dxfId="492">
      <formula>$G$52&lt;=$C$10</formula>
    </cfRule>
  </conditionalFormatting>
  <conditionalFormatting sqref="G62:I62">
    <cfRule type="expression" priority="597" dxfId="490">
      <formula>$G$52&lt;=$C$10</formula>
    </cfRule>
  </conditionalFormatting>
  <conditionalFormatting sqref="G53:I62">
    <cfRule type="expression" priority="595" dxfId="491">
      <formula>$G$52&gt;$C$10</formula>
    </cfRule>
  </conditionalFormatting>
  <conditionalFormatting sqref="J55:L57">
    <cfRule type="expression" priority="785" dxfId="493" stopIfTrue="1">
      <formula>$J$52&lt;=$C$10</formula>
    </cfRule>
  </conditionalFormatting>
  <conditionalFormatting sqref="J59:L61">
    <cfRule type="expression" priority="786" dxfId="488" stopIfTrue="1">
      <formula>$J$52&lt;=$C$10</formula>
    </cfRule>
  </conditionalFormatting>
  <conditionalFormatting sqref="J55:L62">
    <cfRule type="expression" priority="590" dxfId="494" stopIfTrue="1">
      <formula>$L$52=0</formula>
    </cfRule>
  </conditionalFormatting>
  <conditionalFormatting sqref="J58:L58">
    <cfRule type="expression" priority="592" dxfId="492">
      <formula>$J$52&lt;=$C$10</formula>
    </cfRule>
  </conditionalFormatting>
  <conditionalFormatting sqref="J62:L62">
    <cfRule type="expression" priority="591" dxfId="490">
      <formula>$J$52&lt;=$C$10</formula>
    </cfRule>
  </conditionalFormatting>
  <conditionalFormatting sqref="J53:L62">
    <cfRule type="expression" priority="589" dxfId="491">
      <formula>$J$52&gt;$C$10</formula>
    </cfRule>
  </conditionalFormatting>
  <conditionalFormatting sqref="M55:O57">
    <cfRule type="expression" priority="791" dxfId="493" stopIfTrue="1">
      <formula>$M$52&lt;=$C$10</formula>
    </cfRule>
  </conditionalFormatting>
  <conditionalFormatting sqref="M59:O61">
    <cfRule type="expression" priority="792" dxfId="488" stopIfTrue="1">
      <formula>$M$52&lt;=$C$10</formula>
    </cfRule>
  </conditionalFormatting>
  <conditionalFormatting sqref="M55:O62">
    <cfRule type="expression" priority="584" dxfId="494" stopIfTrue="1">
      <formula>$O$52=0</formula>
    </cfRule>
  </conditionalFormatting>
  <conditionalFormatting sqref="M58:O58">
    <cfRule type="expression" priority="586" dxfId="492">
      <formula>$M$52&lt;=$C$10</formula>
    </cfRule>
  </conditionalFormatting>
  <conditionalFormatting sqref="M62:O62">
    <cfRule type="expression" priority="585" dxfId="490">
      <formula>$M$52&lt;=$C$10</formula>
    </cfRule>
  </conditionalFormatting>
  <conditionalFormatting sqref="M53:O62">
    <cfRule type="expression" priority="583" dxfId="491">
      <formula>$M$52&gt;$C$10</formula>
    </cfRule>
  </conditionalFormatting>
  <conditionalFormatting sqref="D69:F71">
    <cfRule type="expression" priority="797" dxfId="493" stopIfTrue="1">
      <formula>$D$66&lt;=$C$10</formula>
    </cfRule>
  </conditionalFormatting>
  <conditionalFormatting sqref="D73:F75">
    <cfRule type="expression" priority="798" dxfId="488" stopIfTrue="1">
      <formula>$D$66&lt;=$C$10</formula>
    </cfRule>
  </conditionalFormatting>
  <conditionalFormatting sqref="D69:F76">
    <cfRule type="expression" priority="578" dxfId="494" stopIfTrue="1">
      <formula>$F$66=0</formula>
    </cfRule>
  </conditionalFormatting>
  <conditionalFormatting sqref="D72:F72">
    <cfRule type="expression" priority="580" dxfId="492">
      <formula>$D$66&lt;=$C$10</formula>
    </cfRule>
  </conditionalFormatting>
  <conditionalFormatting sqref="D76:F76">
    <cfRule type="expression" priority="579" dxfId="490">
      <formula>$D$66&lt;=$C$10</formula>
    </cfRule>
  </conditionalFormatting>
  <conditionalFormatting sqref="C67:F76 B69:B76">
    <cfRule type="expression" priority="577" dxfId="491">
      <formula>$D$66&gt;$C$10</formula>
    </cfRule>
  </conditionalFormatting>
  <conditionalFormatting sqref="G69:I71">
    <cfRule type="expression" priority="803" dxfId="493" stopIfTrue="1">
      <formula>$G$66&lt;=$C$10</formula>
    </cfRule>
  </conditionalFormatting>
  <conditionalFormatting sqref="G73:I75">
    <cfRule type="expression" priority="804" dxfId="488" stopIfTrue="1">
      <formula>$G$66&lt;=$C$10</formula>
    </cfRule>
  </conditionalFormatting>
  <conditionalFormatting sqref="G69:I76">
    <cfRule type="expression" priority="572" dxfId="494" stopIfTrue="1">
      <formula>$I$66=0</formula>
    </cfRule>
  </conditionalFormatting>
  <conditionalFormatting sqref="G72:I72">
    <cfRule type="expression" priority="574" dxfId="492">
      <formula>$G$66&lt;=$C$10</formula>
    </cfRule>
  </conditionalFormatting>
  <conditionalFormatting sqref="G76:I76">
    <cfRule type="expression" priority="573" dxfId="490">
      <formula>$G$66&lt;=$C$10</formula>
    </cfRule>
  </conditionalFormatting>
  <conditionalFormatting sqref="G67:I76">
    <cfRule type="expression" priority="571" dxfId="491">
      <formula>$G$66&gt;$C$10</formula>
    </cfRule>
  </conditionalFormatting>
  <conditionalFormatting sqref="J69:L71">
    <cfRule type="expression" priority="809" dxfId="493" stopIfTrue="1">
      <formula>$J$66&lt;=$C$10</formula>
    </cfRule>
  </conditionalFormatting>
  <conditionalFormatting sqref="J73:L75">
    <cfRule type="expression" priority="810" dxfId="488" stopIfTrue="1">
      <formula>$J$66&lt;=$C$10</formula>
    </cfRule>
  </conditionalFormatting>
  <conditionalFormatting sqref="J69:L76">
    <cfRule type="expression" priority="566" dxfId="494" stopIfTrue="1">
      <formula>$L$66=0</formula>
    </cfRule>
  </conditionalFormatting>
  <conditionalFormatting sqref="J72:L72">
    <cfRule type="expression" priority="568" dxfId="492">
      <formula>$J$66&lt;=$C$10</formula>
    </cfRule>
  </conditionalFormatting>
  <conditionalFormatting sqref="J76:L76">
    <cfRule type="expression" priority="567" dxfId="490">
      <formula>$J$66&lt;=$C$10</formula>
    </cfRule>
  </conditionalFormatting>
  <conditionalFormatting sqref="J67:L76">
    <cfRule type="expression" priority="565" dxfId="491">
      <formula>$J$66&gt;$C$10</formula>
    </cfRule>
  </conditionalFormatting>
  <conditionalFormatting sqref="M69:O71">
    <cfRule type="expression" priority="815" dxfId="493" stopIfTrue="1">
      <formula>$M$66&lt;=$C$10</formula>
    </cfRule>
  </conditionalFormatting>
  <conditionalFormatting sqref="M73:O75">
    <cfRule type="expression" priority="816" dxfId="488" stopIfTrue="1">
      <formula>$M$66&lt;=$C$10</formula>
    </cfRule>
  </conditionalFormatting>
  <conditionalFormatting sqref="M69:O76">
    <cfRule type="expression" priority="560" dxfId="494" stopIfTrue="1">
      <formula>$O$66=0</formula>
    </cfRule>
  </conditionalFormatting>
  <conditionalFormatting sqref="M72:O72">
    <cfRule type="expression" priority="562" dxfId="492">
      <formula>$M$66&lt;=$C$10</formula>
    </cfRule>
  </conditionalFormatting>
  <conditionalFormatting sqref="M76:O76">
    <cfRule type="expression" priority="561" dxfId="490">
      <formula>$M$66&lt;=$C$10</formula>
    </cfRule>
  </conditionalFormatting>
  <conditionalFormatting sqref="M67:O76">
    <cfRule type="expression" priority="559" dxfId="491">
      <formula>$M$66&gt;$C$10</formula>
    </cfRule>
  </conditionalFormatting>
  <conditionalFormatting sqref="D83:F85">
    <cfRule type="expression" priority="821" dxfId="493" stopIfTrue="1">
      <formula>$D$80&lt;=$C$10</formula>
    </cfRule>
  </conditionalFormatting>
  <conditionalFormatting sqref="D87:F89">
    <cfRule type="expression" priority="822" dxfId="488" stopIfTrue="1">
      <formula>$D$80&lt;=$C$10</formula>
    </cfRule>
  </conditionalFormatting>
  <conditionalFormatting sqref="D83:F90">
    <cfRule type="expression" priority="554" dxfId="494" stopIfTrue="1">
      <formula>$F$80=0</formula>
    </cfRule>
  </conditionalFormatting>
  <conditionalFormatting sqref="D86:F86">
    <cfRule type="expression" priority="556" dxfId="492">
      <formula>$D$80&lt;=$C$10</formula>
    </cfRule>
  </conditionalFormatting>
  <conditionalFormatting sqref="D90:F90">
    <cfRule type="expression" priority="555" dxfId="490">
      <formula>$D$80&lt;=$C$10</formula>
    </cfRule>
  </conditionalFormatting>
  <conditionalFormatting sqref="C81:F90 B83:B90">
    <cfRule type="expression" priority="553" dxfId="491">
      <formula>$D$80&gt;$C$10</formula>
    </cfRule>
  </conditionalFormatting>
  <conditionalFormatting sqref="G83:I85">
    <cfRule type="expression" priority="827" dxfId="493" stopIfTrue="1">
      <formula>$G$80&lt;=$C$10</formula>
    </cfRule>
  </conditionalFormatting>
  <conditionalFormatting sqref="G87:I89">
    <cfRule type="expression" priority="828" dxfId="488" stopIfTrue="1">
      <formula>$G$80&lt;=$C$10</formula>
    </cfRule>
  </conditionalFormatting>
  <conditionalFormatting sqref="G83:I90">
    <cfRule type="expression" priority="548" dxfId="494" stopIfTrue="1">
      <formula>$I$80=0</formula>
    </cfRule>
  </conditionalFormatting>
  <conditionalFormatting sqref="G86:I86">
    <cfRule type="expression" priority="550" dxfId="492">
      <formula>$G$80&lt;=$C$10</formula>
    </cfRule>
  </conditionalFormatting>
  <conditionalFormatting sqref="G90:I90">
    <cfRule type="expression" priority="549" dxfId="490">
      <formula>$G$80&lt;=$C$10</formula>
    </cfRule>
  </conditionalFormatting>
  <conditionalFormatting sqref="G81:I90">
    <cfRule type="expression" priority="547" dxfId="491">
      <formula>$G$80&gt;$C$10</formula>
    </cfRule>
  </conditionalFormatting>
  <conditionalFormatting sqref="J83:L85">
    <cfRule type="expression" priority="833" dxfId="493" stopIfTrue="1">
      <formula>$J$80&lt;=$C$10</formula>
    </cfRule>
  </conditionalFormatting>
  <conditionalFormatting sqref="J87:L89">
    <cfRule type="expression" priority="834" dxfId="488" stopIfTrue="1">
      <formula>$J$80&lt;=$C$10</formula>
    </cfRule>
  </conditionalFormatting>
  <conditionalFormatting sqref="J83:L90">
    <cfRule type="expression" priority="542" dxfId="494" stopIfTrue="1">
      <formula>$L$80=0</formula>
    </cfRule>
  </conditionalFormatting>
  <conditionalFormatting sqref="J86:L86">
    <cfRule type="expression" priority="544" dxfId="492">
      <formula>$J$80&lt;=$C$10</formula>
    </cfRule>
  </conditionalFormatting>
  <conditionalFormatting sqref="J90:L90">
    <cfRule type="expression" priority="543" dxfId="490">
      <formula>$J$80&lt;=$C$10</formula>
    </cfRule>
  </conditionalFormatting>
  <conditionalFormatting sqref="J81:L90">
    <cfRule type="expression" priority="541" dxfId="491">
      <formula>$J$80&gt;$C$10</formula>
    </cfRule>
  </conditionalFormatting>
  <conditionalFormatting sqref="M83:O85">
    <cfRule type="expression" priority="839" dxfId="493" stopIfTrue="1">
      <formula>$M$80&lt;=$C$10</formula>
    </cfRule>
  </conditionalFormatting>
  <conditionalFormatting sqref="M87:O89">
    <cfRule type="expression" priority="840" dxfId="488" stopIfTrue="1">
      <formula>$M$80&lt;=$C$10</formula>
    </cfRule>
  </conditionalFormatting>
  <conditionalFormatting sqref="M83:O90">
    <cfRule type="expression" priority="536" dxfId="494" stopIfTrue="1">
      <formula>$O$80=0</formula>
    </cfRule>
  </conditionalFormatting>
  <conditionalFormatting sqref="M86:O86">
    <cfRule type="expression" priority="538" dxfId="492">
      <formula>$M$80&lt;=$C$10</formula>
    </cfRule>
  </conditionalFormatting>
  <conditionalFormatting sqref="M90:O90">
    <cfRule type="expression" priority="537" dxfId="490">
      <formula>$M$80&lt;=$C$10</formula>
    </cfRule>
  </conditionalFormatting>
  <conditionalFormatting sqref="M81:O90">
    <cfRule type="expression" priority="535" dxfId="491">
      <formula>$M$80&gt;$C$10</formula>
    </cfRule>
  </conditionalFormatting>
  <conditionalFormatting sqref="D97:F99 D111:F113">
    <cfRule type="expression" priority="845" dxfId="493" stopIfTrue="1">
      <formula>$D$94&lt;=$C$10</formula>
    </cfRule>
  </conditionalFormatting>
  <conditionalFormatting sqref="D101:F103">
    <cfRule type="expression" priority="846" dxfId="488" stopIfTrue="1">
      <formula>$D$94&lt;=$C$10</formula>
    </cfRule>
  </conditionalFormatting>
  <conditionalFormatting sqref="D97:F104">
    <cfRule type="expression" priority="530" dxfId="494" stopIfTrue="1">
      <formula>$F$94=0</formula>
    </cfRule>
  </conditionalFormatting>
  <conditionalFormatting sqref="D100:F100">
    <cfRule type="expression" priority="532" dxfId="492">
      <formula>$D$94&lt;=$C$10</formula>
    </cfRule>
  </conditionalFormatting>
  <conditionalFormatting sqref="D104:F104">
    <cfRule type="expression" priority="531" dxfId="490">
      <formula>$D$94&lt;=$C$10</formula>
    </cfRule>
  </conditionalFormatting>
  <conditionalFormatting sqref="C95:F104 B97:B104 C111:C118 C125:C132 C139:C146 C153:C160 C167:C174 C181:C188 C195:C202 C209:C216">
    <cfRule type="expression" priority="529" dxfId="491">
      <formula>$D$94&gt;$C$10</formula>
    </cfRule>
  </conditionalFormatting>
  <conditionalFormatting sqref="G97:I99">
    <cfRule type="expression" priority="851" dxfId="493" stopIfTrue="1">
      <formula>$G$94&lt;=$C$10</formula>
    </cfRule>
  </conditionalFormatting>
  <conditionalFormatting sqref="G101:I103">
    <cfRule type="expression" priority="852" dxfId="488" stopIfTrue="1">
      <formula>$G$94&lt;=$C$10</formula>
    </cfRule>
  </conditionalFormatting>
  <conditionalFormatting sqref="G97:I104">
    <cfRule type="expression" priority="524" dxfId="494" stopIfTrue="1">
      <formula>$I$94=0</formula>
    </cfRule>
  </conditionalFormatting>
  <conditionalFormatting sqref="G100:I100">
    <cfRule type="expression" priority="526" dxfId="492">
      <formula>$G$94&lt;=$C$10</formula>
    </cfRule>
  </conditionalFormatting>
  <conditionalFormatting sqref="G104:I104">
    <cfRule type="expression" priority="525" dxfId="490">
      <formula>$G$94&lt;=$C$10</formula>
    </cfRule>
  </conditionalFormatting>
  <conditionalFormatting sqref="G95:I104">
    <cfRule type="expression" priority="523" dxfId="491">
      <formula>$G$94&gt;$C$10</formula>
    </cfRule>
  </conditionalFormatting>
  <conditionalFormatting sqref="J97:L99">
    <cfRule type="expression" priority="857" dxfId="493" stopIfTrue="1">
      <formula>$J$94&lt;=$C$10</formula>
    </cfRule>
  </conditionalFormatting>
  <conditionalFormatting sqref="J101:L103">
    <cfRule type="expression" priority="858" dxfId="488" stopIfTrue="1">
      <formula>$J$94&lt;=$C$10</formula>
    </cfRule>
  </conditionalFormatting>
  <conditionalFormatting sqref="J97:L104">
    <cfRule type="expression" priority="518" dxfId="494" stopIfTrue="1">
      <formula>$L$94=0</formula>
    </cfRule>
  </conditionalFormatting>
  <conditionalFormatting sqref="J100:L100">
    <cfRule type="expression" priority="520" dxfId="492">
      <formula>$J$94&lt;=$C$10</formula>
    </cfRule>
  </conditionalFormatting>
  <conditionalFormatting sqref="J104:L104">
    <cfRule type="expression" priority="519" dxfId="490">
      <formula>$J$94&lt;=$C$10</formula>
    </cfRule>
  </conditionalFormatting>
  <conditionalFormatting sqref="J95:L104">
    <cfRule type="expression" priority="517" dxfId="491">
      <formula>$J$94&gt;$C$10</formula>
    </cfRule>
  </conditionalFormatting>
  <conditionalFormatting sqref="M97:O99">
    <cfRule type="expression" priority="863" dxfId="493" stopIfTrue="1">
      <formula>$M$94&lt;=$C$10</formula>
    </cfRule>
  </conditionalFormatting>
  <conditionalFormatting sqref="M101:O103">
    <cfRule type="expression" priority="864" dxfId="488" stopIfTrue="1">
      <formula>$M$94&lt;=$C$10</formula>
    </cfRule>
  </conditionalFormatting>
  <conditionalFormatting sqref="M97:O104">
    <cfRule type="expression" priority="512" dxfId="494" stopIfTrue="1">
      <formula>$O$94=0</formula>
    </cfRule>
  </conditionalFormatting>
  <conditionalFormatting sqref="M100:O100">
    <cfRule type="expression" priority="514" dxfId="492">
      <formula>$M$94&lt;=$C$10</formula>
    </cfRule>
  </conditionalFormatting>
  <conditionalFormatting sqref="M104:O104">
    <cfRule type="expression" priority="513" dxfId="490">
      <formula>$M$94&lt;=$C$10</formula>
    </cfRule>
  </conditionalFormatting>
  <conditionalFormatting sqref="M95:O104">
    <cfRule type="expression" priority="511" dxfId="491">
      <formula>$M$94&gt;$C$10</formula>
    </cfRule>
  </conditionalFormatting>
  <conditionalFormatting sqref="D115:F117">
    <cfRule type="expression" priority="869" dxfId="488" stopIfTrue="1">
      <formula>$D$108&lt;=$C$10</formula>
    </cfRule>
  </conditionalFormatting>
  <conditionalFormatting sqref="D111:F118">
    <cfRule type="expression" priority="506" dxfId="494" stopIfTrue="1">
      <formula>$F$108=0</formula>
    </cfRule>
  </conditionalFormatting>
  <conditionalFormatting sqref="D114:F114">
    <cfRule type="expression" priority="508" dxfId="492">
      <formula>$D$108&lt;=$C$10</formula>
    </cfRule>
  </conditionalFormatting>
  <conditionalFormatting sqref="D118:F118">
    <cfRule type="expression" priority="507" dxfId="490">
      <formula>$D$108&lt;=$C$10</formula>
    </cfRule>
  </conditionalFormatting>
  <conditionalFormatting sqref="C109:F118 B111:B118">
    <cfRule type="expression" priority="505" dxfId="491">
      <formula>$D$108&gt;$C$10</formula>
    </cfRule>
  </conditionalFormatting>
  <conditionalFormatting sqref="G111:I113">
    <cfRule type="expression" priority="874" dxfId="493" stopIfTrue="1">
      <formula>$G$108&lt;=$C$10</formula>
    </cfRule>
  </conditionalFormatting>
  <conditionalFormatting sqref="G115:I117">
    <cfRule type="expression" priority="875" dxfId="488" stopIfTrue="1">
      <formula>$G$108&lt;=$C$10</formula>
    </cfRule>
  </conditionalFormatting>
  <conditionalFormatting sqref="G111:I118">
    <cfRule type="expression" priority="500" dxfId="494" stopIfTrue="1">
      <formula>$I$108=0</formula>
    </cfRule>
  </conditionalFormatting>
  <conditionalFormatting sqref="G114:I114">
    <cfRule type="expression" priority="502" dxfId="492">
      <formula>$G$108&lt;=$C$10</formula>
    </cfRule>
  </conditionalFormatting>
  <conditionalFormatting sqref="G118:I118">
    <cfRule type="expression" priority="501" dxfId="490">
      <formula>$G$108&lt;=$C$10</formula>
    </cfRule>
  </conditionalFormatting>
  <conditionalFormatting sqref="G109:I118">
    <cfRule type="expression" priority="499" dxfId="491">
      <formula>$G$108&gt;$C$10</formula>
    </cfRule>
  </conditionalFormatting>
  <conditionalFormatting sqref="J111:L113">
    <cfRule type="expression" priority="880" dxfId="493" stopIfTrue="1">
      <formula>$J$108&lt;=$C$10</formula>
    </cfRule>
  </conditionalFormatting>
  <conditionalFormatting sqref="J115:L117">
    <cfRule type="expression" priority="881" dxfId="488" stopIfTrue="1">
      <formula>$J$108&lt;=$C$10</formula>
    </cfRule>
  </conditionalFormatting>
  <conditionalFormatting sqref="J111:L118">
    <cfRule type="expression" priority="494" dxfId="494" stopIfTrue="1">
      <formula>$L$108=0</formula>
    </cfRule>
  </conditionalFormatting>
  <conditionalFormatting sqref="J114:L114">
    <cfRule type="expression" priority="496" dxfId="492">
      <formula>$J$108&lt;=$C$10</formula>
    </cfRule>
  </conditionalFormatting>
  <conditionalFormatting sqref="J118:L118">
    <cfRule type="expression" priority="495" dxfId="490">
      <formula>$J$108&lt;=$C$10</formula>
    </cfRule>
  </conditionalFormatting>
  <conditionalFormatting sqref="J109:L118">
    <cfRule type="expression" priority="493" dxfId="491">
      <formula>$J$108&gt;$C$10</formula>
    </cfRule>
  </conditionalFormatting>
  <conditionalFormatting sqref="M111:O113">
    <cfRule type="expression" priority="886" dxfId="493" stopIfTrue="1">
      <formula>$M$108&lt;=$C$10</formula>
    </cfRule>
  </conditionalFormatting>
  <conditionalFormatting sqref="M115:O117">
    <cfRule type="expression" priority="887" dxfId="488" stopIfTrue="1">
      <formula>$M$108&lt;=$C$10</formula>
    </cfRule>
  </conditionalFormatting>
  <conditionalFormatting sqref="M111:O118">
    <cfRule type="expression" priority="488" dxfId="494" stopIfTrue="1">
      <formula>$O$108=0</formula>
    </cfRule>
  </conditionalFormatting>
  <conditionalFormatting sqref="M114:O114">
    <cfRule type="expression" priority="490" dxfId="492">
      <formula>$M$108&lt;=$C$10</formula>
    </cfRule>
  </conditionalFormatting>
  <conditionalFormatting sqref="M118:O118">
    <cfRule type="expression" priority="489" dxfId="490">
      <formula>$M$108&lt;=$C$10</formula>
    </cfRule>
  </conditionalFormatting>
  <conditionalFormatting sqref="M109:O118">
    <cfRule type="expression" priority="487" dxfId="491">
      <formula>$M$108&gt;$C$10</formula>
    </cfRule>
  </conditionalFormatting>
  <conditionalFormatting sqref="D125:F127">
    <cfRule type="expression" priority="892" dxfId="493" stopIfTrue="1">
      <formula>$D$122&lt;=$C$10</formula>
    </cfRule>
  </conditionalFormatting>
  <conditionalFormatting sqref="D129:F131">
    <cfRule type="expression" priority="893" dxfId="488" stopIfTrue="1">
      <formula>$D$122&lt;=$C$10</formula>
    </cfRule>
  </conditionalFormatting>
  <conditionalFormatting sqref="D125:F132">
    <cfRule type="expression" priority="482" dxfId="494" stopIfTrue="1">
      <formula>$F$122=0</formula>
    </cfRule>
  </conditionalFormatting>
  <conditionalFormatting sqref="D128:F128">
    <cfRule type="expression" priority="484" dxfId="492">
      <formula>$D$122&lt;=$C$10</formula>
    </cfRule>
  </conditionalFormatting>
  <conditionalFormatting sqref="D132:F132">
    <cfRule type="expression" priority="483" dxfId="490">
      <formula>$D$122&lt;=$C$10</formula>
    </cfRule>
  </conditionalFormatting>
  <conditionalFormatting sqref="C123:F132 B125:B132">
    <cfRule type="expression" priority="481" dxfId="491">
      <formula>$D$122&gt;$C$10</formula>
    </cfRule>
  </conditionalFormatting>
  <conditionalFormatting sqref="G125:I127">
    <cfRule type="expression" priority="898" dxfId="493" stopIfTrue="1">
      <formula>$G$122&lt;=$C$10</formula>
    </cfRule>
  </conditionalFormatting>
  <conditionalFormatting sqref="G129:I131">
    <cfRule type="expression" priority="899" dxfId="488" stopIfTrue="1">
      <formula>$G$122&lt;=$C$10</formula>
    </cfRule>
  </conditionalFormatting>
  <conditionalFormatting sqref="G125:I132">
    <cfRule type="expression" priority="476" dxfId="494" stopIfTrue="1">
      <formula>$I$122=0</formula>
    </cfRule>
  </conditionalFormatting>
  <conditionalFormatting sqref="G128:I128">
    <cfRule type="expression" priority="478" dxfId="492">
      <formula>$G$122&lt;=$C$10</formula>
    </cfRule>
  </conditionalFormatting>
  <conditionalFormatting sqref="G132:I132">
    <cfRule type="expression" priority="477" dxfId="490">
      <formula>$G$122&lt;=$C$10</formula>
    </cfRule>
  </conditionalFormatting>
  <conditionalFormatting sqref="G123:I132">
    <cfRule type="expression" priority="475" dxfId="491">
      <formula>$G$122&gt;$C$10</formula>
    </cfRule>
  </conditionalFormatting>
  <conditionalFormatting sqref="J125:L127">
    <cfRule type="expression" priority="904" dxfId="493" stopIfTrue="1">
      <formula>$J$122&lt;=$C$10</formula>
    </cfRule>
  </conditionalFormatting>
  <conditionalFormatting sqref="J129:L131">
    <cfRule type="expression" priority="905" dxfId="488" stopIfTrue="1">
      <formula>$J$122&lt;=$C$10</formula>
    </cfRule>
  </conditionalFormatting>
  <conditionalFormatting sqref="J125:L132">
    <cfRule type="expression" priority="470" dxfId="494" stopIfTrue="1">
      <formula>$L$122=0</formula>
    </cfRule>
  </conditionalFormatting>
  <conditionalFormatting sqref="J128:L128">
    <cfRule type="expression" priority="472" dxfId="492">
      <formula>$J$122&lt;=$C$10</formula>
    </cfRule>
  </conditionalFormatting>
  <conditionalFormatting sqref="J132:L132">
    <cfRule type="expression" priority="471" dxfId="490">
      <formula>$J$122&lt;=$C$10</formula>
    </cfRule>
  </conditionalFormatting>
  <conditionalFormatting sqref="J123:L132">
    <cfRule type="expression" priority="469" dxfId="491">
      <formula>$J$122&gt;$C$10</formula>
    </cfRule>
  </conditionalFormatting>
  <conditionalFormatting sqref="M125:O127">
    <cfRule type="expression" priority="910" dxfId="493" stopIfTrue="1">
      <formula>$M$122&lt;=$C$10</formula>
    </cfRule>
  </conditionalFormatting>
  <conditionalFormatting sqref="M129:O131">
    <cfRule type="expression" priority="911" dxfId="488" stopIfTrue="1">
      <formula>$M$122&lt;=$C$10</formula>
    </cfRule>
  </conditionalFormatting>
  <conditionalFormatting sqref="M125:O132">
    <cfRule type="expression" priority="464" dxfId="494" stopIfTrue="1">
      <formula>$O$122=0</formula>
    </cfRule>
  </conditionalFormatting>
  <conditionalFormatting sqref="M128:O128">
    <cfRule type="expression" priority="466" dxfId="492">
      <formula>$M$122&lt;=$C$10</formula>
    </cfRule>
  </conditionalFormatting>
  <conditionalFormatting sqref="M132:O132">
    <cfRule type="expression" priority="465" dxfId="490">
      <formula>$M$122&lt;=$C$10</formula>
    </cfRule>
  </conditionalFormatting>
  <conditionalFormatting sqref="M123:O132">
    <cfRule type="expression" priority="463" dxfId="491">
      <formula>$M$122&gt;$C$10</formula>
    </cfRule>
  </conditionalFormatting>
  <conditionalFormatting sqref="D139:F141">
    <cfRule type="expression" priority="916" dxfId="493" stopIfTrue="1">
      <formula>$D$136&lt;=$C$10</formula>
    </cfRule>
  </conditionalFormatting>
  <conditionalFormatting sqref="D143:F145">
    <cfRule type="expression" priority="917" dxfId="488" stopIfTrue="1">
      <formula>$D$136&lt;=$C$10</formula>
    </cfRule>
  </conditionalFormatting>
  <conditionalFormatting sqref="D139:F146">
    <cfRule type="expression" priority="458" dxfId="494" stopIfTrue="1">
      <formula>$F$136=0</formula>
    </cfRule>
  </conditionalFormatting>
  <conditionalFormatting sqref="D142:F142">
    <cfRule type="expression" priority="460" dxfId="492">
      <formula>$D$136&lt;=$C$10</formula>
    </cfRule>
  </conditionalFormatting>
  <conditionalFormatting sqref="D146:F146">
    <cfRule type="expression" priority="459" dxfId="490">
      <formula>$D$136&lt;=$C$10</formula>
    </cfRule>
  </conditionalFormatting>
  <conditionalFormatting sqref="C137:F146 B139:B146">
    <cfRule type="expression" priority="457" dxfId="491">
      <formula>$D$136&gt;$C$10</formula>
    </cfRule>
  </conditionalFormatting>
  <conditionalFormatting sqref="G139:I141">
    <cfRule type="expression" priority="922" dxfId="493" stopIfTrue="1">
      <formula>$G$136&lt;=$C$10</formula>
    </cfRule>
  </conditionalFormatting>
  <conditionalFormatting sqref="G143:I145">
    <cfRule type="expression" priority="923" dxfId="488" stopIfTrue="1">
      <formula>$G$136&lt;=$C$10</formula>
    </cfRule>
  </conditionalFormatting>
  <conditionalFormatting sqref="G139:I146">
    <cfRule type="expression" priority="452" dxfId="494" stopIfTrue="1">
      <formula>$I$136=0</formula>
    </cfRule>
  </conditionalFormatting>
  <conditionalFormatting sqref="G142:I142">
    <cfRule type="expression" priority="454" dxfId="492">
      <formula>$G$136&lt;=$C$10</formula>
    </cfRule>
  </conditionalFormatting>
  <conditionalFormatting sqref="G146:I146">
    <cfRule type="expression" priority="453" dxfId="490">
      <formula>$G$136&lt;=$C$10</formula>
    </cfRule>
  </conditionalFormatting>
  <conditionalFormatting sqref="G137:I146">
    <cfRule type="expression" priority="451" dxfId="491">
      <formula>$G$136&gt;$C$10</formula>
    </cfRule>
  </conditionalFormatting>
  <conditionalFormatting sqref="J139:L141">
    <cfRule type="expression" priority="928" dxfId="493" stopIfTrue="1">
      <formula>$J$136&lt;=$C$10</formula>
    </cfRule>
  </conditionalFormatting>
  <conditionalFormatting sqref="J143:L145">
    <cfRule type="expression" priority="929" dxfId="488" stopIfTrue="1">
      <formula>$J$136&lt;=$C$10</formula>
    </cfRule>
  </conditionalFormatting>
  <conditionalFormatting sqref="J139:L146">
    <cfRule type="expression" priority="446" dxfId="494" stopIfTrue="1">
      <formula>$L$136=0</formula>
    </cfRule>
  </conditionalFormatting>
  <conditionalFormatting sqref="J142:L142">
    <cfRule type="expression" priority="448" dxfId="492">
      <formula>$J$136&lt;=$C$10</formula>
    </cfRule>
  </conditionalFormatting>
  <conditionalFormatting sqref="J146:L146">
    <cfRule type="expression" priority="447" dxfId="490">
      <formula>$J$136&lt;=$C$10</formula>
    </cfRule>
  </conditionalFormatting>
  <conditionalFormatting sqref="J137:L146">
    <cfRule type="expression" priority="445" dxfId="491">
      <formula>$J$136&gt;$C$10</formula>
    </cfRule>
  </conditionalFormatting>
  <conditionalFormatting sqref="M139:O141">
    <cfRule type="expression" priority="934" dxfId="493" stopIfTrue="1">
      <formula>$M$136&lt;=$C$10</formula>
    </cfRule>
  </conditionalFormatting>
  <conditionalFormatting sqref="M143:O145">
    <cfRule type="expression" priority="935" dxfId="488" stopIfTrue="1">
      <formula>$M$136&lt;=$C$10</formula>
    </cfRule>
  </conditionalFormatting>
  <conditionalFormatting sqref="M139:O146">
    <cfRule type="expression" priority="440" dxfId="494" stopIfTrue="1">
      <formula>$O$136=0</formula>
    </cfRule>
  </conditionalFormatting>
  <conditionalFormatting sqref="M142:O142">
    <cfRule type="expression" priority="442" dxfId="492">
      <formula>$M$136&lt;=$C$10</formula>
    </cfRule>
  </conditionalFormatting>
  <conditionalFormatting sqref="M146:O146">
    <cfRule type="expression" priority="441" dxfId="490">
      <formula>$M$136&lt;=$C$10</formula>
    </cfRule>
  </conditionalFormatting>
  <conditionalFormatting sqref="M137:O146">
    <cfRule type="expression" priority="439" dxfId="491">
      <formula>$M$136&gt;$C$10</formula>
    </cfRule>
  </conditionalFormatting>
  <conditionalFormatting sqref="D153:F155">
    <cfRule type="expression" priority="940" dxfId="493" stopIfTrue="1">
      <formula>$D$150&lt;=$C$10</formula>
    </cfRule>
  </conditionalFormatting>
  <conditionalFormatting sqref="D157:F159">
    <cfRule type="expression" priority="941" dxfId="488" stopIfTrue="1">
      <formula>$D$150&lt;=$C$10</formula>
    </cfRule>
  </conditionalFormatting>
  <conditionalFormatting sqref="D153:F160">
    <cfRule type="expression" priority="434" dxfId="494" stopIfTrue="1">
      <formula>$F$150=0</formula>
    </cfRule>
  </conditionalFormatting>
  <conditionalFormatting sqref="D156:F156">
    <cfRule type="expression" priority="436" dxfId="492">
      <formula>$D$150&lt;=$C$10</formula>
    </cfRule>
  </conditionalFormatting>
  <conditionalFormatting sqref="D160:F160">
    <cfRule type="expression" priority="435" dxfId="490">
      <formula>$D$150&lt;=$C$10</formula>
    </cfRule>
  </conditionalFormatting>
  <conditionalFormatting sqref="C151:F160 B153:B160">
    <cfRule type="expression" priority="433" dxfId="491">
      <formula>$D$150&gt;$C$10</formula>
    </cfRule>
  </conditionalFormatting>
  <conditionalFormatting sqref="G153:I155">
    <cfRule type="expression" priority="946" dxfId="493" stopIfTrue="1">
      <formula>$G$150&lt;=$C$10</formula>
    </cfRule>
  </conditionalFormatting>
  <conditionalFormatting sqref="G157:I159">
    <cfRule type="expression" priority="947" dxfId="488" stopIfTrue="1">
      <formula>$G$150&lt;=$C$10</formula>
    </cfRule>
  </conditionalFormatting>
  <conditionalFormatting sqref="G153:I160">
    <cfRule type="expression" priority="428" dxfId="494" stopIfTrue="1">
      <formula>$I$150=0</formula>
    </cfRule>
  </conditionalFormatting>
  <conditionalFormatting sqref="G156:I156">
    <cfRule type="expression" priority="430" dxfId="492">
      <formula>$G$150&lt;=$C$10</formula>
    </cfRule>
  </conditionalFormatting>
  <conditionalFormatting sqref="G160:I160">
    <cfRule type="expression" priority="429" dxfId="490">
      <formula>$G$150&lt;=$C$10</formula>
    </cfRule>
  </conditionalFormatting>
  <conditionalFormatting sqref="G151:I160">
    <cfRule type="expression" priority="427" dxfId="491">
      <formula>$G$150&gt;$C$10</formula>
    </cfRule>
  </conditionalFormatting>
  <conditionalFormatting sqref="J153:L155">
    <cfRule type="expression" priority="952" dxfId="493" stopIfTrue="1">
      <formula>$J$150&lt;=$C$10</formula>
    </cfRule>
  </conditionalFormatting>
  <conditionalFormatting sqref="J157:L159">
    <cfRule type="expression" priority="953" dxfId="488" stopIfTrue="1">
      <formula>$J$150&lt;=$C$10</formula>
    </cfRule>
  </conditionalFormatting>
  <conditionalFormatting sqref="J153:L160">
    <cfRule type="expression" priority="422" dxfId="494" stopIfTrue="1">
      <formula>$L$150=0</formula>
    </cfRule>
  </conditionalFormatting>
  <conditionalFormatting sqref="J156:L156">
    <cfRule type="expression" priority="424" dxfId="492">
      <formula>$J$150&lt;=$C$10</formula>
    </cfRule>
  </conditionalFormatting>
  <conditionalFormatting sqref="J160:L160">
    <cfRule type="expression" priority="423" dxfId="490">
      <formula>$J$150&lt;=$C$10</formula>
    </cfRule>
  </conditionalFormatting>
  <conditionalFormatting sqref="J151:L160">
    <cfRule type="expression" priority="421" dxfId="491">
      <formula>$J$150&gt;$C$10</formula>
    </cfRule>
  </conditionalFormatting>
  <conditionalFormatting sqref="M153:O155">
    <cfRule type="expression" priority="958" dxfId="493" stopIfTrue="1">
      <formula>$M$150&lt;=$C$10</formula>
    </cfRule>
  </conditionalFormatting>
  <conditionalFormatting sqref="M157:O159">
    <cfRule type="expression" priority="959" dxfId="488" stopIfTrue="1">
      <formula>$M$150&lt;=$C$10</formula>
    </cfRule>
  </conditionalFormatting>
  <conditionalFormatting sqref="M153:O160">
    <cfRule type="expression" priority="416" dxfId="494" stopIfTrue="1">
      <formula>$O$150=0</formula>
    </cfRule>
  </conditionalFormatting>
  <conditionalFormatting sqref="M156:O156">
    <cfRule type="expression" priority="418" dxfId="492">
      <formula>$M$150&lt;=$C$10</formula>
    </cfRule>
  </conditionalFormatting>
  <conditionalFormatting sqref="M160:O160">
    <cfRule type="expression" priority="417" dxfId="490">
      <formula>$M$150&lt;=$C$10</formula>
    </cfRule>
  </conditionalFormatting>
  <conditionalFormatting sqref="M151:O160">
    <cfRule type="expression" priority="415" dxfId="491">
      <formula>$M$150&gt;$C$10</formula>
    </cfRule>
  </conditionalFormatting>
  <conditionalFormatting sqref="D167:F169">
    <cfRule type="expression" priority="964" dxfId="493" stopIfTrue="1">
      <formula>$D$164&lt;=$C$10</formula>
    </cfRule>
  </conditionalFormatting>
  <conditionalFormatting sqref="D171:F173">
    <cfRule type="expression" priority="965" dxfId="488" stopIfTrue="1">
      <formula>$D$164&lt;=$C$10</formula>
    </cfRule>
  </conditionalFormatting>
  <conditionalFormatting sqref="D167:F174">
    <cfRule type="expression" priority="410" dxfId="494" stopIfTrue="1">
      <formula>$F$164=0</formula>
    </cfRule>
  </conditionalFormatting>
  <conditionalFormatting sqref="D170:F170">
    <cfRule type="expression" priority="412" dxfId="492">
      <formula>$D$164&lt;=$C$10</formula>
    </cfRule>
  </conditionalFormatting>
  <conditionalFormatting sqref="D174:F174">
    <cfRule type="expression" priority="411" dxfId="490">
      <formula>$D$164&lt;=$C$10</formula>
    </cfRule>
  </conditionalFormatting>
  <conditionalFormatting sqref="C165:F174 B167:B174">
    <cfRule type="expression" priority="409" dxfId="491">
      <formula>$D$164&gt;$C$10</formula>
    </cfRule>
  </conditionalFormatting>
  <conditionalFormatting sqref="G167:I169">
    <cfRule type="expression" priority="970" dxfId="493" stopIfTrue="1">
      <formula>$G$164&lt;=$C$10</formula>
    </cfRule>
  </conditionalFormatting>
  <conditionalFormatting sqref="G171:I173">
    <cfRule type="expression" priority="971" dxfId="488" stopIfTrue="1">
      <formula>$G$164&lt;=$C$10</formula>
    </cfRule>
  </conditionalFormatting>
  <conditionalFormatting sqref="G167:I174">
    <cfRule type="expression" priority="404" dxfId="489" stopIfTrue="1">
      <formula>$I$164=0</formula>
    </cfRule>
  </conditionalFormatting>
  <conditionalFormatting sqref="G170:I170">
    <cfRule type="expression" priority="406" dxfId="492">
      <formula>$G$164&lt;=$C$10</formula>
    </cfRule>
  </conditionalFormatting>
  <conditionalFormatting sqref="G174:I174">
    <cfRule type="expression" priority="405" dxfId="490">
      <formula>$G$164&lt;=$C$10</formula>
    </cfRule>
  </conditionalFormatting>
  <conditionalFormatting sqref="G165:I174">
    <cfRule type="expression" priority="403" dxfId="491">
      <formula>$G$164&gt;$C$10</formula>
    </cfRule>
  </conditionalFormatting>
  <conditionalFormatting sqref="J167:L169">
    <cfRule type="expression" priority="976" dxfId="493" stopIfTrue="1">
      <formula>$J$164&lt;=$C$10</formula>
    </cfRule>
  </conditionalFormatting>
  <conditionalFormatting sqref="J171:L173">
    <cfRule type="expression" priority="977" dxfId="488" stopIfTrue="1">
      <formula>$J$164&lt;=$C$10</formula>
    </cfRule>
  </conditionalFormatting>
  <conditionalFormatting sqref="J167:L174">
    <cfRule type="expression" priority="398" dxfId="494" stopIfTrue="1">
      <formula>$L$164=0</formula>
    </cfRule>
  </conditionalFormatting>
  <conditionalFormatting sqref="J170:L170">
    <cfRule type="expression" priority="400" dxfId="492">
      <formula>$J$164&lt;=$C$10</formula>
    </cfRule>
  </conditionalFormatting>
  <conditionalFormatting sqref="J174:L174">
    <cfRule type="expression" priority="399" dxfId="490">
      <formula>$J$164&lt;=$C$10</formula>
    </cfRule>
  </conditionalFormatting>
  <conditionalFormatting sqref="J165:L174">
    <cfRule type="expression" priority="397" dxfId="491">
      <formula>$J$164&gt;$C$10</formula>
    </cfRule>
  </conditionalFormatting>
  <conditionalFormatting sqref="M167:O169">
    <cfRule type="expression" priority="982" dxfId="493" stopIfTrue="1">
      <formula>$M$164&lt;=$C$10</formula>
    </cfRule>
  </conditionalFormatting>
  <conditionalFormatting sqref="M171:O173">
    <cfRule type="expression" priority="983" dxfId="488" stopIfTrue="1">
      <formula>$M$164&lt;=$C$10</formula>
    </cfRule>
  </conditionalFormatting>
  <conditionalFormatting sqref="M167:O174">
    <cfRule type="expression" priority="392" dxfId="489" stopIfTrue="1">
      <formula>$O$164=0</formula>
    </cfRule>
  </conditionalFormatting>
  <conditionalFormatting sqref="M170:O170">
    <cfRule type="expression" priority="394" dxfId="492">
      <formula>$M$164&lt;=$C$10</formula>
    </cfRule>
  </conditionalFormatting>
  <conditionalFormatting sqref="M174:O174">
    <cfRule type="expression" priority="393" dxfId="490">
      <formula>$M$164&lt;=$C$10</formula>
    </cfRule>
  </conditionalFormatting>
  <conditionalFormatting sqref="M165:O174">
    <cfRule type="expression" priority="391" dxfId="491">
      <formula>$M$164&gt;$C$10</formula>
    </cfRule>
  </conditionalFormatting>
  <conditionalFormatting sqref="D195:F197">
    <cfRule type="expression" priority="988" dxfId="493" stopIfTrue="1">
      <formula>$D$192&lt;=$C$10</formula>
    </cfRule>
  </conditionalFormatting>
  <conditionalFormatting sqref="D199:F201">
    <cfRule type="expression" priority="989" dxfId="488" stopIfTrue="1">
      <formula>$D$192&lt;=$C$10</formula>
    </cfRule>
  </conditionalFormatting>
  <conditionalFormatting sqref="D195:F202">
    <cfRule type="expression" priority="362" dxfId="494" stopIfTrue="1">
      <formula>$F$192=0</formula>
    </cfRule>
  </conditionalFormatting>
  <conditionalFormatting sqref="D198:F198">
    <cfRule type="expression" priority="364" dxfId="492">
      <formula>$D$192&lt;=$C$10</formula>
    </cfRule>
  </conditionalFormatting>
  <conditionalFormatting sqref="D202:F202">
    <cfRule type="expression" priority="363" dxfId="490">
      <formula>$D$192&lt;=$C$10</formula>
    </cfRule>
  </conditionalFormatting>
  <conditionalFormatting sqref="C193:F202 B195:B202">
    <cfRule type="expression" priority="361" dxfId="491">
      <formula>$D$192&gt;$C$10</formula>
    </cfRule>
  </conditionalFormatting>
  <conditionalFormatting sqref="G195:I197">
    <cfRule type="expression" priority="994" dxfId="493" stopIfTrue="1">
      <formula>$G$192&lt;=$C$10</formula>
    </cfRule>
  </conditionalFormatting>
  <conditionalFormatting sqref="G199:I201">
    <cfRule type="expression" priority="995" dxfId="488" stopIfTrue="1">
      <formula>$G$192&lt;=$C$10</formula>
    </cfRule>
  </conditionalFormatting>
  <conditionalFormatting sqref="G195:I202">
    <cfRule type="expression" priority="356" dxfId="494" stopIfTrue="1">
      <formula>$I$192=0</formula>
    </cfRule>
  </conditionalFormatting>
  <conditionalFormatting sqref="G198:I198">
    <cfRule type="expression" priority="358" dxfId="492">
      <formula>$G$192&lt;=$C$10</formula>
    </cfRule>
  </conditionalFormatting>
  <conditionalFormatting sqref="G202:I202">
    <cfRule type="expression" priority="357" dxfId="490">
      <formula>$G$192&lt;=$C$10</formula>
    </cfRule>
  </conditionalFormatting>
  <conditionalFormatting sqref="G193:I202">
    <cfRule type="expression" priority="355" dxfId="491">
      <formula>$G$192&gt;$C$10</formula>
    </cfRule>
  </conditionalFormatting>
  <conditionalFormatting sqref="J195:L197">
    <cfRule type="expression" priority="1000" dxfId="493" stopIfTrue="1">
      <formula>$J$192&lt;=$C$10</formula>
    </cfRule>
  </conditionalFormatting>
  <conditionalFormatting sqref="J199:L201">
    <cfRule type="expression" priority="1001" dxfId="488" stopIfTrue="1">
      <formula>$J$192&lt;=$C$10</formula>
    </cfRule>
  </conditionalFormatting>
  <conditionalFormatting sqref="J195:L202">
    <cfRule type="expression" priority="350" dxfId="494" stopIfTrue="1">
      <formula>$L$192=0</formula>
    </cfRule>
  </conditionalFormatting>
  <conditionalFormatting sqref="J198:L198">
    <cfRule type="expression" priority="352" dxfId="492">
      <formula>$J$192&lt;=$C$10</formula>
    </cfRule>
  </conditionalFormatting>
  <conditionalFormatting sqref="J202:L202">
    <cfRule type="expression" priority="351" dxfId="490">
      <formula>$J$192&lt;=$C$10</formula>
    </cfRule>
  </conditionalFormatting>
  <conditionalFormatting sqref="J193:L202">
    <cfRule type="expression" priority="349" dxfId="491">
      <formula>$J$192&gt;$C$10</formula>
    </cfRule>
  </conditionalFormatting>
  <conditionalFormatting sqref="M195:O197">
    <cfRule type="expression" priority="1006" dxfId="493" stopIfTrue="1">
      <formula>$M$192&lt;=$C$10</formula>
    </cfRule>
  </conditionalFormatting>
  <conditionalFormatting sqref="M199:O201">
    <cfRule type="expression" priority="1007" dxfId="488" stopIfTrue="1">
      <formula>$M$192&lt;=$C$10</formula>
    </cfRule>
  </conditionalFormatting>
  <conditionalFormatting sqref="M195:O202">
    <cfRule type="expression" priority="344" dxfId="494" stopIfTrue="1">
      <formula>$O$192=0</formula>
    </cfRule>
  </conditionalFormatting>
  <conditionalFormatting sqref="M198:O198">
    <cfRule type="expression" priority="346" dxfId="492">
      <formula>$M$192&lt;=$C$10</formula>
    </cfRule>
  </conditionalFormatting>
  <conditionalFormatting sqref="M202:O202">
    <cfRule type="expression" priority="345" dxfId="490">
      <formula>$M$192&lt;=$C$10</formula>
    </cfRule>
  </conditionalFormatting>
  <conditionalFormatting sqref="M193:O202">
    <cfRule type="expression" priority="343" dxfId="491">
      <formula>$M$192&gt;$C$10</formula>
    </cfRule>
  </conditionalFormatting>
  <conditionalFormatting sqref="D209:F211">
    <cfRule type="expression" priority="1012" dxfId="493" stopIfTrue="1">
      <formula>$D$206&lt;=$C$10</formula>
    </cfRule>
  </conditionalFormatting>
  <conditionalFormatting sqref="D213:F215">
    <cfRule type="expression" priority="1013" dxfId="488" stopIfTrue="1">
      <formula>$D$206&lt;=$C$10</formula>
    </cfRule>
  </conditionalFormatting>
  <conditionalFormatting sqref="D209:F216">
    <cfRule type="expression" priority="338" dxfId="494" stopIfTrue="1">
      <formula>$F$206=0</formula>
    </cfRule>
  </conditionalFormatting>
  <conditionalFormatting sqref="D212:F212">
    <cfRule type="expression" priority="340" dxfId="492">
      <formula>$D$206&lt;=$C$10</formula>
    </cfRule>
  </conditionalFormatting>
  <conditionalFormatting sqref="D216:F216">
    <cfRule type="expression" priority="339" dxfId="490">
      <formula>$D$206&lt;=$C$10</formula>
    </cfRule>
  </conditionalFormatting>
  <conditionalFormatting sqref="C207:F216 B209:B216">
    <cfRule type="expression" priority="337" dxfId="491">
      <formula>$D$206&gt;$C$10</formula>
    </cfRule>
  </conditionalFormatting>
  <conditionalFormatting sqref="G209:I211">
    <cfRule type="expression" priority="1018" dxfId="493" stopIfTrue="1">
      <formula>$G$206&lt;=$C$10</formula>
    </cfRule>
  </conditionalFormatting>
  <conditionalFormatting sqref="G213:I215">
    <cfRule type="expression" priority="1019" dxfId="488" stopIfTrue="1">
      <formula>$G$206&lt;=$C$10</formula>
    </cfRule>
  </conditionalFormatting>
  <conditionalFormatting sqref="G209:I216">
    <cfRule type="expression" priority="332" dxfId="494" stopIfTrue="1">
      <formula>$I$206=0</formula>
    </cfRule>
  </conditionalFormatting>
  <conditionalFormatting sqref="G212:I212">
    <cfRule type="expression" priority="334" dxfId="492">
      <formula>$G$206&lt;=$C$10</formula>
    </cfRule>
  </conditionalFormatting>
  <conditionalFormatting sqref="G216:I216">
    <cfRule type="expression" priority="333" dxfId="490">
      <formula>$G$206&lt;=$C$10</formula>
    </cfRule>
  </conditionalFormatting>
  <conditionalFormatting sqref="G207:I216">
    <cfRule type="expression" priority="331" dxfId="491">
      <formula>$G$206&gt;$C$10</formula>
    </cfRule>
  </conditionalFormatting>
  <conditionalFormatting sqref="J209:L211">
    <cfRule type="expression" priority="1024" dxfId="493" stopIfTrue="1">
      <formula>$J$206&lt;=$C$10</formula>
    </cfRule>
  </conditionalFormatting>
  <conditionalFormatting sqref="J213:L215">
    <cfRule type="expression" priority="1025" dxfId="488" stopIfTrue="1">
      <formula>$J$206&lt;=$C$10</formula>
    </cfRule>
  </conditionalFormatting>
  <conditionalFormatting sqref="J209:L216">
    <cfRule type="expression" priority="326" dxfId="494" stopIfTrue="1">
      <formula>$L$206=0</formula>
    </cfRule>
  </conditionalFormatting>
  <conditionalFormatting sqref="J212:L212">
    <cfRule type="expression" priority="328" dxfId="492">
      <formula>$J$206&lt;=$C$10</formula>
    </cfRule>
  </conditionalFormatting>
  <conditionalFormatting sqref="J216:L216">
    <cfRule type="expression" priority="327" dxfId="490">
      <formula>$J$206&lt;=$C$10</formula>
    </cfRule>
  </conditionalFormatting>
  <conditionalFormatting sqref="J207:L216">
    <cfRule type="expression" priority="325" dxfId="491">
      <formula>$J$206&gt;$C$10</formula>
    </cfRule>
  </conditionalFormatting>
  <conditionalFormatting sqref="M209:O211">
    <cfRule type="expression" priority="1030" dxfId="493" stopIfTrue="1">
      <formula>$M$206&lt;=$C$10</formula>
    </cfRule>
  </conditionalFormatting>
  <conditionalFormatting sqref="M213:O215">
    <cfRule type="expression" priority="1031" dxfId="488" stopIfTrue="1">
      <formula>$M$206&lt;=$C$10</formula>
    </cfRule>
  </conditionalFormatting>
  <conditionalFormatting sqref="M209:O216">
    <cfRule type="expression" priority="320" dxfId="494" stopIfTrue="1">
      <formula>$O$206=0</formula>
    </cfRule>
  </conditionalFormatting>
  <conditionalFormatting sqref="M212:O212">
    <cfRule type="expression" priority="322" dxfId="492">
      <formula>$M$206&lt;=$C$10</formula>
    </cfRule>
  </conditionalFormatting>
  <conditionalFormatting sqref="M216:O216">
    <cfRule type="expression" priority="321" dxfId="490">
      <formula>$M$206&lt;=$C$10</formula>
    </cfRule>
  </conditionalFormatting>
  <conditionalFormatting sqref="M207:O216">
    <cfRule type="expression" priority="319" dxfId="491">
      <formula>$M$206&gt;$C$10</formula>
    </cfRule>
  </conditionalFormatting>
  <conditionalFormatting sqref="D181:F183">
    <cfRule type="expression" priority="1036" dxfId="493" stopIfTrue="1">
      <formula>$D$178&lt;=$C$10</formula>
    </cfRule>
  </conditionalFormatting>
  <conditionalFormatting sqref="D185:F187">
    <cfRule type="expression" priority="1037" dxfId="488" stopIfTrue="1">
      <formula>$D$178&lt;=$C$10</formula>
    </cfRule>
  </conditionalFormatting>
  <conditionalFormatting sqref="D181:F188">
    <cfRule type="expression" priority="290" dxfId="494" stopIfTrue="1">
      <formula>$F$178=0</formula>
    </cfRule>
  </conditionalFormatting>
  <conditionalFormatting sqref="D184:F184">
    <cfRule type="expression" priority="292" dxfId="492">
      <formula>$D$178&lt;=$C$10</formula>
    </cfRule>
  </conditionalFormatting>
  <conditionalFormatting sqref="D188:F188">
    <cfRule type="expression" priority="291" dxfId="490">
      <formula>$D$178&lt;=$C$10</formula>
    </cfRule>
  </conditionalFormatting>
  <conditionalFormatting sqref="C179:F188 B181:B188">
    <cfRule type="expression" priority="289" dxfId="491">
      <formula>$D$178&gt;$C$10</formula>
    </cfRule>
  </conditionalFormatting>
  <conditionalFormatting sqref="G181:I183">
    <cfRule type="expression" priority="1042" dxfId="493" stopIfTrue="1">
      <formula>$G$178&lt;=$C$10</formula>
    </cfRule>
  </conditionalFormatting>
  <conditionalFormatting sqref="G185:I187">
    <cfRule type="expression" priority="1043" dxfId="488" stopIfTrue="1">
      <formula>$G$178&lt;=$C$10</formula>
    </cfRule>
  </conditionalFormatting>
  <conditionalFormatting sqref="G181:I188">
    <cfRule type="expression" priority="284" dxfId="494" stopIfTrue="1">
      <formula>$I$178=0</formula>
    </cfRule>
  </conditionalFormatting>
  <conditionalFormatting sqref="G184:I184">
    <cfRule type="expression" priority="286" dxfId="492">
      <formula>$G$178&lt;=$C$10</formula>
    </cfRule>
  </conditionalFormatting>
  <conditionalFormatting sqref="G188:I188">
    <cfRule type="expression" priority="285" dxfId="490">
      <formula>$G$178&lt;=$C$10</formula>
    </cfRule>
  </conditionalFormatting>
  <conditionalFormatting sqref="G179:I188">
    <cfRule type="expression" priority="283" dxfId="491">
      <formula>$G$178&gt;$C$10</formula>
    </cfRule>
  </conditionalFormatting>
  <conditionalFormatting sqref="J181:L183">
    <cfRule type="expression" priority="1048" dxfId="493" stopIfTrue="1">
      <formula>$J$178&lt;=$C$10</formula>
    </cfRule>
  </conditionalFormatting>
  <conditionalFormatting sqref="J185:L187">
    <cfRule type="expression" priority="1049" dxfId="488" stopIfTrue="1">
      <formula>$J$178&lt;=$C$10</formula>
    </cfRule>
  </conditionalFormatting>
  <conditionalFormatting sqref="J181:L188">
    <cfRule type="expression" priority="278" dxfId="494" stopIfTrue="1">
      <formula>$L$178=0</formula>
    </cfRule>
  </conditionalFormatting>
  <conditionalFormatting sqref="J184:L184">
    <cfRule type="expression" priority="280" dxfId="492">
      <formula>$J$178&lt;=$C$10</formula>
    </cfRule>
  </conditionalFormatting>
  <conditionalFormatting sqref="J188:L188">
    <cfRule type="expression" priority="279" dxfId="490">
      <formula>$J$178&lt;=$C$10</formula>
    </cfRule>
  </conditionalFormatting>
  <conditionalFormatting sqref="J179:L188">
    <cfRule type="expression" priority="277" dxfId="491">
      <formula>$J$178&gt;$C$10</formula>
    </cfRule>
  </conditionalFormatting>
  <conditionalFormatting sqref="M181:O183">
    <cfRule type="expression" priority="1054" dxfId="493" stopIfTrue="1">
      <formula>$M$178&lt;=$C$10</formula>
    </cfRule>
  </conditionalFormatting>
  <conditionalFormatting sqref="M185:O187">
    <cfRule type="expression" priority="1055" dxfId="488" stopIfTrue="1">
      <formula>$M$178&lt;=$C$10</formula>
    </cfRule>
  </conditionalFormatting>
  <conditionalFormatting sqref="M181:O188">
    <cfRule type="expression" priority="272" dxfId="494" stopIfTrue="1">
      <formula>$O$178=0</formula>
    </cfRule>
  </conditionalFormatting>
  <conditionalFormatting sqref="M184:O184">
    <cfRule type="expression" priority="274" dxfId="492">
      <formula>$M$178&lt;=$C$10</formula>
    </cfRule>
  </conditionalFormatting>
  <conditionalFormatting sqref="M179:O188">
    <cfRule type="expression" priority="271" dxfId="491">
      <formula>$M$178&gt;$C$10</formula>
    </cfRule>
  </conditionalFormatting>
  <conditionalFormatting sqref="M188:O188">
    <cfRule type="expression" priority="273" dxfId="490">
      <formula>$M$178&lt;=$C$10</formula>
    </cfRule>
  </conditionalFormatting>
  <conditionalFormatting sqref="D11 F11:G11 I11:J11 L11:M11 O11 D25 F25:G25 I25:J25 L25:M25 O25 D39 F39:G39 I39:J39 L39:M39 O39 D53 F53:G53 I53:J53 L53:M53 O53 D67 F67:G67 I67:J67 L67:M67 O67 D81 F81:G81 I81:J81 L81:M81 O81 D95 F95:G95 I95:J95 L95:M95 O95 D109 F109:G109 I109:J109 L109:M109 O109 D123 F123:G123 I123:J123 L123:M123 O123 D137 F137:G137 I137:J137 L137:M137 O137 D151 F151:G151 I151:J151 L151:M151 O151 D165 F165:G165 I165:J165 L165:M165 O165 D179 F179:G179 I179:J179 L179:M179 O179 D193 F193:G193 I193:J193 L193:M193 O193 D207 F207:G207 I207:J207 L207:M207 O207">
    <cfRule type="expression" priority="708" dxfId="495">
      <formula>D11=0</formula>
    </cfRule>
  </conditionalFormatting>
  <conditionalFormatting sqref="B11">
    <cfRule type="expression" priority="55" dxfId="491">
      <formula>$D$10&gt;$C$10</formula>
    </cfRule>
  </conditionalFormatting>
  <conditionalFormatting sqref="B25">
    <cfRule type="expression" priority="54" dxfId="491">
      <formula>$D$24&gt;$C$10</formula>
    </cfRule>
  </conditionalFormatting>
  <conditionalFormatting sqref="B39">
    <cfRule type="expression" priority="53" dxfId="491">
      <formula>$D$38&gt;$C$10</formula>
    </cfRule>
  </conditionalFormatting>
  <conditionalFormatting sqref="B53">
    <cfRule type="expression" priority="52" dxfId="491">
      <formula>$D$52&gt;$C$10</formula>
    </cfRule>
  </conditionalFormatting>
  <conditionalFormatting sqref="B67">
    <cfRule type="expression" priority="51" dxfId="491">
      <formula>$D$66&gt;$C$10</formula>
    </cfRule>
  </conditionalFormatting>
  <conditionalFormatting sqref="B81">
    <cfRule type="expression" priority="50" dxfId="491">
      <formula>$D$80&gt;$C$10</formula>
    </cfRule>
  </conditionalFormatting>
  <conditionalFormatting sqref="B95">
    <cfRule type="expression" priority="49" dxfId="491">
      <formula>$D$94&gt;$C$10</formula>
    </cfRule>
  </conditionalFormatting>
  <conditionalFormatting sqref="B109">
    <cfRule type="expression" priority="48" dxfId="491">
      <formula>$D$108&gt;$C$10</formula>
    </cfRule>
  </conditionalFormatting>
  <conditionalFormatting sqref="B123">
    <cfRule type="expression" priority="47" dxfId="491">
      <formula>$D$122&gt;$C$10</formula>
    </cfRule>
  </conditionalFormatting>
  <conditionalFormatting sqref="B137">
    <cfRule type="expression" priority="46" dxfId="491">
      <formula>$D$136&gt;$C$10</formula>
    </cfRule>
  </conditionalFormatting>
  <conditionalFormatting sqref="B151">
    <cfRule type="expression" priority="45" dxfId="491">
      <formula>$D$150&gt;$C$10</formula>
    </cfRule>
  </conditionalFormatting>
  <conditionalFormatting sqref="B165">
    <cfRule type="expression" priority="44" dxfId="491">
      <formula>$D$164&gt;$C$10</formula>
    </cfRule>
  </conditionalFormatting>
  <conditionalFormatting sqref="B179">
    <cfRule type="expression" priority="43" dxfId="491">
      <formula>$D$178&gt;$C$10</formula>
    </cfRule>
  </conditionalFormatting>
  <conditionalFormatting sqref="B193">
    <cfRule type="expression" priority="42" dxfId="491">
      <formula>$D$192&gt;$C$10</formula>
    </cfRule>
  </conditionalFormatting>
  <conditionalFormatting sqref="B207">
    <cfRule type="expression" priority="41" dxfId="491">
      <formula>$D$206&gt;$C$10</formula>
    </cfRule>
  </conditionalFormatting>
  <conditionalFormatting sqref="C25">
    <cfRule type="expression" priority="40" dxfId="491">
      <formula>$D$10&gt;$C$10</formula>
    </cfRule>
  </conditionalFormatting>
  <conditionalFormatting sqref="C39">
    <cfRule type="expression" priority="39" dxfId="491">
      <formula>$D$10&gt;$C$10</formula>
    </cfRule>
  </conditionalFormatting>
  <conditionalFormatting sqref="C53">
    <cfRule type="expression" priority="38" dxfId="491">
      <formula>$D$10&gt;$C$10</formula>
    </cfRule>
  </conditionalFormatting>
  <conditionalFormatting sqref="C67">
    <cfRule type="expression" priority="37" dxfId="491">
      <formula>$D$10&gt;$C$10</formula>
    </cfRule>
  </conditionalFormatting>
  <conditionalFormatting sqref="C81">
    <cfRule type="expression" priority="36" dxfId="491">
      <formula>$D$10&gt;$C$10</formula>
    </cfRule>
  </conditionalFormatting>
  <conditionalFormatting sqref="C95">
    <cfRule type="expression" priority="35" dxfId="491">
      <formula>$D$10&gt;$C$10</formula>
    </cfRule>
  </conditionalFormatting>
  <conditionalFormatting sqref="C109">
    <cfRule type="expression" priority="34" dxfId="491">
      <formula>$D$10&gt;$C$10</formula>
    </cfRule>
  </conditionalFormatting>
  <conditionalFormatting sqref="C123">
    <cfRule type="expression" priority="33" dxfId="491">
      <formula>$D$10&gt;$C$10</formula>
    </cfRule>
  </conditionalFormatting>
  <conditionalFormatting sqref="C137">
    <cfRule type="expression" priority="32" dxfId="491">
      <formula>$D$10&gt;$C$10</formula>
    </cfRule>
  </conditionalFormatting>
  <conditionalFormatting sqref="C137">
    <cfRule type="expression" priority="31" dxfId="491">
      <formula>$D$10&gt;$C$10</formula>
    </cfRule>
  </conditionalFormatting>
  <conditionalFormatting sqref="C151">
    <cfRule type="expression" priority="30" dxfId="491">
      <formula>$D$10&gt;$C$10</formula>
    </cfRule>
  </conditionalFormatting>
  <conditionalFormatting sqref="C165">
    <cfRule type="expression" priority="29" dxfId="491">
      <formula>$D$10&gt;$C$10</formula>
    </cfRule>
  </conditionalFormatting>
  <conditionalFormatting sqref="C179">
    <cfRule type="expression" priority="28" dxfId="491">
      <formula>$D$10&gt;$C$10</formula>
    </cfRule>
  </conditionalFormatting>
  <conditionalFormatting sqref="C193">
    <cfRule type="expression" priority="27" dxfId="491">
      <formula>$D$10&gt;$C$10</formula>
    </cfRule>
  </conditionalFormatting>
  <conditionalFormatting sqref="C207">
    <cfRule type="expression" priority="26" dxfId="491">
      <formula>$D$10&gt;$C$10</formula>
    </cfRule>
  </conditionalFormatting>
  <conditionalFormatting sqref="G31:I33">
    <cfRule type="expression" priority="1091" dxfId="488" stopIfTrue="1">
      <formula>$G$24&lt;=$C$10</formula>
    </cfRule>
  </conditionalFormatting>
  <conditionalFormatting sqref="G27:I29">
    <cfRule type="expression" priority="1092" dxfId="493" stopIfTrue="1">
      <formula>$G$24&lt;=$C$10</formula>
    </cfRule>
  </conditionalFormatting>
  <conditionalFormatting sqref="G27:I34">
    <cfRule type="expression" priority="21" dxfId="494" stopIfTrue="1">
      <formula>$I$24=0</formula>
    </cfRule>
  </conditionalFormatting>
  <conditionalFormatting sqref="G25:I34">
    <cfRule type="expression" priority="20" dxfId="491">
      <formula>$G$24&gt;$C$10</formula>
    </cfRule>
  </conditionalFormatting>
  <conditionalFormatting sqref="L17:L19">
    <cfRule type="expression" priority="1095" dxfId="488" stopIfTrue="1">
      <formula>$J$10&lt;=$C$10</formula>
    </cfRule>
  </conditionalFormatting>
  <conditionalFormatting sqref="L13:L15 J16:L16 L17:L19 J20:L20">
    <cfRule type="expression" priority="18" dxfId="494" stopIfTrue="1">
      <formula>$L$10=0</formula>
    </cfRule>
  </conditionalFormatting>
  <conditionalFormatting sqref="J11:L12 L13:L15 J16:L16 L17:L19 J20:L20">
    <cfRule type="expression" priority="17" dxfId="491">
      <formula>$J$10&gt;$C$10</formula>
    </cfRule>
  </conditionalFormatting>
  <conditionalFormatting sqref="M17:O19">
    <cfRule type="expression" priority="1098" dxfId="488" stopIfTrue="1">
      <formula>$M$10&lt;=$C$10</formula>
    </cfRule>
  </conditionalFormatting>
  <conditionalFormatting sqref="M13:O20">
    <cfRule type="expression" priority="15" dxfId="494" stopIfTrue="1">
      <formula>$O$10=0</formula>
    </cfRule>
  </conditionalFormatting>
  <conditionalFormatting sqref="M11:O20">
    <cfRule type="expression" priority="14" dxfId="491">
      <formula>$M$10&gt;$C$10</formula>
    </cfRule>
  </conditionalFormatting>
  <conditionalFormatting sqref="D13:F15">
    <cfRule type="expression" priority="1101" dxfId="488" stopIfTrue="1">
      <formula>$D$10&lt;=$C$10</formula>
    </cfRule>
  </conditionalFormatting>
  <conditionalFormatting sqref="I13:I15">
    <cfRule type="expression" priority="1102" dxfId="488" stopIfTrue="1">
      <formula>$G$10&lt;=$C$10</formula>
    </cfRule>
  </conditionalFormatting>
  <conditionalFormatting sqref="G13:H15">
    <cfRule type="expression" priority="11" dxfId="489" stopIfTrue="1">
      <formula>$F$10=0</formula>
    </cfRule>
  </conditionalFormatting>
  <conditionalFormatting sqref="G13:H15">
    <cfRule type="expression" priority="10" dxfId="491">
      <formula>$D$10&gt;=$C$10</formula>
    </cfRule>
  </conditionalFormatting>
  <conditionalFormatting sqref="G13:H15">
    <cfRule type="expression" priority="1105" dxfId="488" stopIfTrue="1">
      <formula>$D$10&lt;$C$10</formula>
    </cfRule>
  </conditionalFormatting>
  <conditionalFormatting sqref="J13:K15">
    <cfRule type="expression" priority="8" dxfId="489" stopIfTrue="1">
      <formula>$F$10=0</formula>
    </cfRule>
  </conditionalFormatting>
  <conditionalFormatting sqref="J13:K15">
    <cfRule type="expression" priority="7" dxfId="491">
      <formula>$D$9&lt;$J$10</formula>
    </cfRule>
  </conditionalFormatting>
  <conditionalFormatting sqref="J13:K15">
    <cfRule type="expression" priority="1108" dxfId="488" stopIfTrue="1">
      <formula>$D$9&gt;=$J$10</formula>
    </cfRule>
  </conditionalFormatting>
  <conditionalFormatting sqref="G17:H19">
    <cfRule type="expression" priority="6" dxfId="488">
      <formula>$D$10&lt;$C$10</formula>
    </cfRule>
  </conditionalFormatting>
  <conditionalFormatting sqref="G17:H19">
    <cfRule type="expression" priority="5" dxfId="489" stopIfTrue="1">
      <formula>$F$10=0</formula>
    </cfRule>
  </conditionalFormatting>
  <conditionalFormatting sqref="G17:H19">
    <cfRule type="expression" priority="4" dxfId="491">
      <formula>$D$10&gt;=$C$10</formula>
    </cfRule>
  </conditionalFormatting>
  <conditionalFormatting sqref="J17:K19">
    <cfRule type="expression" priority="3" dxfId="488">
      <formula>$D$9&gt;=$J$10</formula>
    </cfRule>
  </conditionalFormatting>
  <conditionalFormatting sqref="J17:K19">
    <cfRule type="expression" priority="2" dxfId="489" stopIfTrue="1">
      <formula>$F$10=0</formula>
    </cfRule>
  </conditionalFormatting>
  <conditionalFormatting sqref="J17:K19">
    <cfRule type="expression" priority="1" dxfId="491">
      <formula>$D$9&lt;$J$10</formula>
    </cfRule>
  </conditionalFormatting>
  <dataValidations count="8">
    <dataValidation type="custom" allowBlank="1" showInputMessage="1" showErrorMessage="1" error="Please note that Box 6 should not be larger than 7% of Box 1. They should be both positive (or negative) as well.&#10;" sqref="P18">
      <formula1>AND((ABS(P18)&lt;=0.07*ABS(P13)),(P18*P13&gt;=0))</formula1>
    </dataValidation>
    <dataValidation type="whole" allowBlank="1" showInputMessage="1" showErrorMessage="1" prompt="Please drop the cents for Box 1, Box 2 and Box 3." error="Please drop the cents for Box 1, Box 2 and Box 3.&#10;" sqref="D13:O15">
      <formula1>-10000000000000000000000000000000000</formula1>
      <formula2>1E+35</formula2>
    </dataValidation>
    <dataValidation type="whole" allowBlank="1" showInputMessage="1" showErrorMessage="1" prompt="Please drop the cents Box 5." error="Please drop the cents Box 5.&#10;" sqref="F17:I17">
      <formula1>-10000000000000000000000000000000000</formula1>
      <formula2>1E+35</formula2>
    </dataValidation>
    <dataValidation type="whole" allowBlank="1" showInputMessage="1" showErrorMessage="1" prompt="Please drop the cents Box 5." error="Please drop the cents for Box 5&#10;" sqref="D17:E17">
      <formula1>-10000000000000000000000000000000000</formula1>
      <formula2>1E+35</formula2>
    </dataValidation>
    <dataValidation type="whole" allowBlank="1" showInputMessage="1" showErrorMessage="1" prompt="Please drop the cents for Box 1, Box 2 and Box 3." error="Please drop the cents for Box 1, Box 2 and Box 3." sqref="D27:O29 D41:O43 D55:O57 D69:O71 D83:O85 D97:O99 D111:O113 D125:O127 D139:O141 D153:O155 D167:O169 D181:O183 D195:O197 D209:O211">
      <formula1>-10000000000000000000000000000000000</formula1>
      <formula2>1E+35</formula2>
    </dataValidation>
    <dataValidation type="whole" allowBlank="1" showInputMessage="1" showErrorMessage="1" prompt="Please drop the cents for Box 5." error="Please drop the cents for Box 5." sqref="J17:O17 D31:O31 D45:O45 D59:O59 D73:O73 D87:O87 D101:O101 D115:O115 D129:O129 D143:O143 D156:O157 D171:O171 D185:O185 D199:O199 D213:O213">
      <formula1>-10000000000000000000000000000000000</formula1>
      <formula2>1E+35</formula2>
    </dataValidation>
    <dataValidation errorStyle="warning" type="custom" allowBlank="1" showInputMessage="1" showErrorMessage="1" error="Please note that Box 6 should not be larger than 8% of Box 1. They should be both positive (or negative) as well. Is the amount that you have entered correct?&#10;" sqref="D18:O18 F32:I32 L32:O32 D46:L46 F60:H60 J60:O60 D74:H74 J74:O74 D88:O88 D102:O102 D116:F116 I116:O116 D130:I130 L130:O130 F144:L144 O144 D158:I158 L158 O158 D172:O172 D186:I186 M186:O186 D200:O200 D214:O214">
      <formula1>AND((ABS(D18)&lt;=0.08*ABS(D13)),(D18*D13&gt;=0))</formula1>
    </dataValidation>
    <dataValidation errorStyle="warning" type="custom" allowBlank="1" showInputMessage="1" showErrorMessage="1" error="Please note that Box 6 should not be larger than 7% of Box 1. They should be both positive (or negative) as well. Is the amount that you have entered correct?" sqref="D32:E32 J32:K32 M46:O46 D60:E60 I60 I74 G116:H116 J130:K130 D144:E144 M144:N144 J158:K158 M158:N158 J186:L186">
      <formula1>AND((ABS(D32)&lt;=0.07*ABS(D27)),(D32*D27&gt;=0))</formula1>
    </dataValidation>
  </dataValidations>
  <printOptions horizontalCentered="1" verticalCentered="1"/>
  <pageMargins left="0.7" right="0.7" top="0.75" bottom="0.75" header="0.3" footer="0.3"/>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B2:K33"/>
  <sheetViews>
    <sheetView showGridLines="0" zoomScale="70" zoomScaleNormal="70" zoomScalePageLayoutView="0" workbookViewId="0" topLeftCell="A1">
      <selection activeCell="A1" sqref="A1"/>
    </sheetView>
  </sheetViews>
  <sheetFormatPr defaultColWidth="0" defaultRowHeight="15" zeroHeight="1"/>
  <cols>
    <col min="1" max="1" width="2.7109375" style="2" customWidth="1"/>
    <col min="2" max="2" width="27.421875" style="2" customWidth="1"/>
    <col min="3" max="3" width="55.421875" style="2" customWidth="1"/>
    <col min="4" max="4" width="28.57421875" style="2" customWidth="1"/>
    <col min="5" max="5" width="3.8515625" style="2" hidden="1" customWidth="1"/>
    <col min="6" max="6" width="9.421875" style="2" hidden="1" customWidth="1"/>
    <col min="7" max="255" width="9.140625" style="2" hidden="1" customWidth="1"/>
    <col min="256" max="16384" width="0.9921875" style="2" hidden="1" customWidth="1"/>
  </cols>
  <sheetData>
    <row r="1" ht="13.5"/>
    <row r="2" spans="2:4" ht="13.5">
      <c r="B2" s="163" t="s">
        <v>1</v>
      </c>
      <c r="C2" s="163"/>
      <c r="D2" s="163"/>
    </row>
    <row r="3" spans="2:4" ht="13.5">
      <c r="B3" s="163"/>
      <c r="C3" s="163"/>
      <c r="D3" s="163"/>
    </row>
    <row r="4" ht="13.5"/>
    <row r="5" spans="2:3" ht="13.5">
      <c r="B5" s="144" t="str">
        <f>'Basic Information'!B5</f>
        <v>Business Name:</v>
      </c>
      <c r="C5" s="118">
        <f>'Basic Information'!D5</f>
        <v>0</v>
      </c>
    </row>
    <row r="6" spans="2:3" ht="13.5">
      <c r="B6" s="144" t="str">
        <f>'Basic Information'!B6</f>
        <v>UEN/ GST-Registration no.:</v>
      </c>
      <c r="C6" s="118">
        <f>'Basic Information'!D6</f>
        <v>0</v>
      </c>
    </row>
    <row r="7" ht="13.5"/>
    <row r="8" spans="2:4" ht="37.5" customHeight="1">
      <c r="B8" s="200" t="s">
        <v>51</v>
      </c>
      <c r="C8" s="200"/>
      <c r="D8" s="200"/>
    </row>
    <row r="9" spans="2:4" ht="45" customHeight="1">
      <c r="B9" s="113" t="s">
        <v>47</v>
      </c>
      <c r="C9" s="114" t="s">
        <v>48</v>
      </c>
      <c r="D9" s="155" t="s">
        <v>49</v>
      </c>
    </row>
    <row r="10" spans="2:6" ht="15" customHeight="1">
      <c r="B10" s="203">
        <v>1</v>
      </c>
      <c r="C10" s="207" t="str">
        <f>"Is the Net GST amount in error not more than $3,000?"</f>
        <v>Is the Net GST amount in error not more than $3,000?</v>
      </c>
      <c r="D10" s="209" t="str">
        <f>IF(I11&gt;3000,"No","Yes")</f>
        <v>Yes</v>
      </c>
      <c r="E10" s="16"/>
      <c r="F10" s="16"/>
    </row>
    <row r="11" spans="2:11" ht="34.5" customHeight="1">
      <c r="B11" s="204"/>
      <c r="C11" s="208"/>
      <c r="D11" s="210"/>
      <c r="E11" s="43"/>
      <c r="F11" s="38"/>
      <c r="G11" s="16"/>
      <c r="H11" s="36"/>
      <c r="I11" s="2">
        <f>ABS(SUM('Return Details'!P21,'Return Details'!P35,'Return Details'!P49,'Return Details'!P77,'Return Details'!P63,'Return Details'!P91,'Return Details'!P105,'Return Details'!P119,'Return Details'!P133,'Return Details'!P147,'Return Details'!P175,'Return Details'!P161,'Return Details'!P189,'Return Details'!P203,'Return Details'!P217))</f>
        <v>8</v>
      </c>
      <c r="J11" s="2">
        <f>IF(I11&gt;3000,1,0)</f>
        <v>0</v>
      </c>
      <c r="K11" s="2">
        <f>SUM(J11,E12)</f>
        <v>0</v>
      </c>
    </row>
    <row r="12" spans="2:7" ht="55.5">
      <c r="B12" s="46">
        <v>2</v>
      </c>
      <c r="C12" s="1" t="s">
        <v>43</v>
      </c>
      <c r="D12" s="112" t="str">
        <f>IF(E12=0,"Yes","No")</f>
        <v>Yes</v>
      </c>
      <c r="E12" s="40">
        <f>SUM('Return Details'!P22:P23,'Return Details'!P36:P37,'Return Details'!P50:P51,'Return Details'!P64:P65,'Return Details'!P78:P79,'Return Details'!P92:P93,'Return Details'!P106:P107,'Return Details'!P120:P121,'Return Details'!P134:P135,'Return Details'!P148:P149,'Return Details'!P162:P163,'Return Details'!P176:P177,'Return Details'!P190:P191,'Return Details'!P204:P205,'Return Details'!P218:P219)</f>
        <v>0</v>
      </c>
      <c r="F12" s="16"/>
      <c r="G12" s="16"/>
    </row>
    <row r="13" spans="2:5" ht="34.5" customHeight="1">
      <c r="B13" s="157"/>
      <c r="C13" s="157"/>
      <c r="D13" s="158" t="str">
        <f>IF(K11=0,"You meet the administrative concession.","You do not meet the administrative concession.")</f>
        <v>You meet the administrative concession.</v>
      </c>
      <c r="E13" s="156"/>
    </row>
    <row r="14" spans="2:5" ht="13.5">
      <c r="B14" s="157"/>
      <c r="C14" s="157"/>
      <c r="D14" s="157"/>
      <c r="E14" s="156"/>
    </row>
    <row r="15" ht="13.5"/>
    <row r="16" spans="3:4" ht="13.5">
      <c r="C16" s="202"/>
      <c r="D16" s="202"/>
    </row>
    <row r="17" spans="2:4" ht="48" customHeight="1">
      <c r="B17" s="205" t="str">
        <f>IF(K11=0,"You may adjust the errors in your next GST F5 return. To do so, include the adjustment amount in the respective boxes in your next GST F5 return and save this file in Excel format for future audit purposes. You may ignore the boxes below.","You are required to adjust the errors by filing GST F7(s) immediately. If you wish to learn about how to file an individual or consolidated GST F7, please click on the boxes below.")</f>
        <v>You may adjust the errors in your next GST F5 return. To do so, include the adjustment amount in the respective boxes in your next GST F5 return and save this file in Excel format for future audit purposes. You may ignore the boxes below.</v>
      </c>
      <c r="C17" s="205"/>
      <c r="D17" s="206"/>
    </row>
    <row r="18" spans="2:5" ht="13.5">
      <c r="B18" s="205"/>
      <c r="C18" s="205"/>
      <c r="D18" s="206"/>
      <c r="E18" s="105"/>
    </row>
    <row r="19" spans="2:5" ht="17.25" customHeight="1" hidden="1">
      <c r="B19" s="17"/>
      <c r="C19" s="17"/>
      <c r="D19" s="17"/>
      <c r="E19" s="105"/>
    </row>
    <row r="20" spans="2:4" ht="14.25" customHeight="1" hidden="1">
      <c r="B20" s="201"/>
      <c r="C20" s="201"/>
      <c r="D20" s="201"/>
    </row>
    <row r="21" ht="14.25" customHeight="1"/>
    <row r="22" ht="13.5"/>
    <row r="23" ht="13.5"/>
    <row r="24" ht="14.25">
      <c r="D24" s="70"/>
    </row>
    <row r="25" ht="13.5"/>
    <row r="26" ht="14.25">
      <c r="D26" s="70"/>
    </row>
    <row r="27" spans="3:4" ht="15" customHeight="1">
      <c r="C27" s="138"/>
      <c r="D27" s="138"/>
    </row>
    <row r="28" spans="3:4" ht="15" customHeight="1">
      <c r="C28" s="138"/>
      <c r="D28" s="138"/>
    </row>
    <row r="29" spans="3:4" ht="13.5">
      <c r="C29" s="138"/>
      <c r="D29" s="138"/>
    </row>
    <row r="30" spans="3:4" ht="13.5" hidden="1">
      <c r="C30" s="6"/>
      <c r="D30" s="6"/>
    </row>
    <row r="31" spans="3:4" ht="13.5" hidden="1">
      <c r="C31" s="6"/>
      <c r="D31" s="6"/>
    </row>
    <row r="32" spans="3:4" ht="13.5" hidden="1">
      <c r="C32" s="6"/>
      <c r="D32" s="6"/>
    </row>
    <row r="33" spans="3:4" ht="13.5" hidden="1">
      <c r="C33" s="6"/>
      <c r="D33" s="6"/>
    </row>
    <row r="34" ht="13.5"/>
  </sheetData>
  <sheetProtection password="CC6C" sheet="1" selectLockedCells="1"/>
  <mergeCells count="8">
    <mergeCell ref="B8:D8"/>
    <mergeCell ref="B20:D20"/>
    <mergeCell ref="C16:D16"/>
    <mergeCell ref="B10:B11"/>
    <mergeCell ref="B2:D3"/>
    <mergeCell ref="B17:D18"/>
    <mergeCell ref="C10:C11"/>
    <mergeCell ref="D10:D11"/>
  </mergeCells>
  <conditionalFormatting sqref="B17">
    <cfRule type="expression" priority="2" dxfId="67">
      <formula>$B$17="You are required to adjust for your errors by filing GST F7 returns as soon as possible."</formula>
    </cfRule>
  </conditionalFormatting>
  <printOptions horizontalCentered="1" verticalCentered="1"/>
  <pageMargins left="0.7" right="0.7" top="0.75" bottom="0.75" header="0.3" footer="0.3"/>
  <pageSetup blackAndWhite="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dimension ref="B2:AA73"/>
  <sheetViews>
    <sheetView showGridLines="0" showRowColHeaders="0" zoomScale="70" zoomScaleNormal="70" zoomScalePageLayoutView="0" workbookViewId="0" topLeftCell="A1">
      <selection activeCell="A1" sqref="A1"/>
    </sheetView>
  </sheetViews>
  <sheetFormatPr defaultColWidth="0" defaultRowHeight="15" zeroHeight="1"/>
  <cols>
    <col min="1" max="1" width="3.140625" style="2" customWidth="1"/>
    <col min="2" max="2" width="3.8515625" style="2" customWidth="1"/>
    <col min="3" max="3" width="56.00390625" style="2" customWidth="1"/>
    <col min="4" max="6" width="15.57421875" style="2" customWidth="1"/>
    <col min="7" max="7" width="17.421875" style="2" customWidth="1"/>
    <col min="8" max="8" width="7.421875" style="2" customWidth="1"/>
    <col min="9" max="15" width="15.57421875" style="2" hidden="1" customWidth="1"/>
    <col min="16" max="18" width="9.140625" style="16" hidden="1" customWidth="1"/>
    <col min="19" max="16384" width="9.140625" style="2" hidden="1" customWidth="1"/>
  </cols>
  <sheetData>
    <row r="1" ht="14.25"/>
    <row r="2" spans="2:17" ht="14.25" customHeight="1">
      <c r="B2" s="163" t="s">
        <v>40</v>
      </c>
      <c r="C2" s="163"/>
      <c r="D2" s="163"/>
      <c r="E2" s="163"/>
      <c r="F2" s="163"/>
      <c r="G2" s="163"/>
      <c r="H2" s="163"/>
      <c r="I2" s="163"/>
      <c r="J2" s="163"/>
      <c r="K2" s="163"/>
      <c r="L2" s="163"/>
      <c r="M2" s="163"/>
      <c r="N2" s="163"/>
      <c r="O2" s="163"/>
      <c r="P2" s="163"/>
      <c r="Q2" s="163"/>
    </row>
    <row r="3" spans="2:17" ht="14.25">
      <c r="B3" s="163"/>
      <c r="C3" s="163"/>
      <c r="D3" s="163"/>
      <c r="E3" s="163"/>
      <c r="F3" s="163"/>
      <c r="G3" s="163"/>
      <c r="H3" s="163"/>
      <c r="I3" s="163"/>
      <c r="J3" s="163"/>
      <c r="K3" s="163"/>
      <c r="L3" s="163"/>
      <c r="M3" s="163"/>
      <c r="N3" s="163"/>
      <c r="O3" s="163"/>
      <c r="P3" s="163"/>
      <c r="Q3" s="163"/>
    </row>
    <row r="4" ht="14.25"/>
    <row r="5" spans="2:8" ht="15">
      <c r="B5" s="165" t="str">
        <f>'Basic Information'!B5</f>
        <v>Business Name:</v>
      </c>
      <c r="C5" s="165"/>
      <c r="D5" s="219">
        <f>'Basic Information'!D5</f>
        <v>0</v>
      </c>
      <c r="E5" s="220"/>
      <c r="G5" s="218" t="s">
        <v>39</v>
      </c>
      <c r="H5" s="218"/>
    </row>
    <row r="6" spans="2:8" ht="15" customHeight="1">
      <c r="B6" s="165" t="str">
        <f>'Basic Information'!B6</f>
        <v>UEN/ GST-Registration no.:</v>
      </c>
      <c r="C6" s="165"/>
      <c r="D6" s="219">
        <f>'Basic Information'!D6</f>
        <v>0</v>
      </c>
      <c r="E6" s="220"/>
      <c r="F6" s="5"/>
      <c r="G6" s="5"/>
      <c r="H6" s="5"/>
    </row>
    <row r="7" spans="4:8" ht="14.25">
      <c r="D7" s="5"/>
      <c r="F7" s="5"/>
      <c r="G7" s="5"/>
      <c r="H7" s="5"/>
    </row>
    <row r="8" spans="4:8" ht="14.25">
      <c r="D8" s="5"/>
      <c r="F8" s="5"/>
      <c r="G8" s="5"/>
      <c r="H8" s="5"/>
    </row>
    <row r="9" spans="2:5" ht="299.25" customHeight="1" thickBot="1">
      <c r="B9" s="217" t="s">
        <v>59</v>
      </c>
      <c r="C9" s="217"/>
      <c r="D9" s="132">
        <f>SUM(P13:AA13,P26:AA26,P39:AA39,P52:AA52,P65:AA65)</f>
        <v>0</v>
      </c>
      <c r="E9" s="68"/>
    </row>
    <row r="10" spans="4:25" ht="14.25" thickTop="1">
      <c r="D10" s="16">
        <f aca="true" t="shared" si="0" ref="D10:K10">_xlfn.IFERROR(D12,0)</f>
        <v>0</v>
      </c>
      <c r="E10" s="16">
        <f t="shared" si="0"/>
        <v>0</v>
      </c>
      <c r="F10" s="16">
        <f t="shared" si="0"/>
        <v>0</v>
      </c>
      <c r="G10" s="16">
        <f t="shared" si="0"/>
        <v>0</v>
      </c>
      <c r="H10" s="16">
        <f t="shared" si="0"/>
        <v>0</v>
      </c>
      <c r="I10" s="16">
        <f t="shared" si="0"/>
        <v>0</v>
      </c>
      <c r="J10" s="16">
        <f t="shared" si="0"/>
        <v>0</v>
      </c>
      <c r="K10" s="16">
        <f t="shared" si="0"/>
        <v>0</v>
      </c>
      <c r="L10" s="16"/>
      <c r="M10" s="16"/>
      <c r="N10" s="16"/>
      <c r="O10" s="16"/>
      <c r="S10" s="16"/>
      <c r="T10" s="16"/>
      <c r="U10" s="16"/>
      <c r="V10" s="16"/>
      <c r="W10" s="16"/>
      <c r="X10" s="16"/>
      <c r="Y10" s="16"/>
    </row>
    <row r="11" spans="2:25" ht="13.5">
      <c r="B11" s="214" t="s">
        <v>18</v>
      </c>
      <c r="C11" s="98" t="s">
        <v>60</v>
      </c>
      <c r="D11" s="16">
        <v>1</v>
      </c>
      <c r="E11" s="16">
        <v>2</v>
      </c>
      <c r="F11" s="16">
        <v>3</v>
      </c>
      <c r="G11" s="16">
        <v>4</v>
      </c>
      <c r="H11" s="16">
        <v>5</v>
      </c>
      <c r="I11" s="16">
        <v>6</v>
      </c>
      <c r="J11" s="16">
        <v>7</v>
      </c>
      <c r="K11" s="16">
        <v>8</v>
      </c>
      <c r="L11" s="16">
        <v>9</v>
      </c>
      <c r="M11" s="16">
        <v>10</v>
      </c>
      <c r="N11" s="16">
        <v>11</v>
      </c>
      <c r="O11" s="16">
        <v>12</v>
      </c>
      <c r="P11" s="16" t="s">
        <v>10</v>
      </c>
      <c r="S11" s="16"/>
      <c r="T11" s="16"/>
      <c r="U11" s="16"/>
      <c r="V11" s="16"/>
      <c r="W11" s="16"/>
      <c r="X11" s="16"/>
      <c r="Y11" s="16"/>
    </row>
    <row r="12" spans="2:27" ht="13.5">
      <c r="B12" s="215"/>
      <c r="C12" s="98" t="s">
        <v>6</v>
      </c>
      <c r="D12" s="123">
        <f>'Return Details'!D11</f>
        <v>0</v>
      </c>
      <c r="E12" s="123">
        <f>'Return Details'!G11</f>
        <v>0</v>
      </c>
      <c r="F12" s="123">
        <f>'Return Details'!J11</f>
        <v>0</v>
      </c>
      <c r="G12" s="123">
        <f>'Return Details'!M11</f>
        <v>0</v>
      </c>
      <c r="H12" s="124">
        <f>'Return Details'!D25</f>
        <v>0</v>
      </c>
      <c r="I12" s="124">
        <f>'Return Details'!G25</f>
        <v>0</v>
      </c>
      <c r="J12" s="124">
        <f>'Return Details'!J25</f>
        <v>0</v>
      </c>
      <c r="K12" s="124">
        <f>'Return Details'!M25</f>
        <v>0</v>
      </c>
      <c r="L12" s="124">
        <f>'Return Details'!D39</f>
        <v>0</v>
      </c>
      <c r="M12" s="124">
        <f>'Return Details'!G39</f>
        <v>0</v>
      </c>
      <c r="N12" s="124">
        <f>'Return Details'!J39</f>
        <v>0</v>
      </c>
      <c r="O12" s="124">
        <f>'Return Details'!M39</f>
        <v>0</v>
      </c>
      <c r="P12" s="16">
        <f aca="true" ca="1" t="shared" si="1" ref="P12:W12">IF(AND(YEAR(EDATE(D13,60))=YEAR(NOW()),MONTH(EDATE(D13,60))=MONTH(NOW())),1,IF(NOW()&lt;EDATE(D13,60),1,0))</f>
        <v>0</v>
      </c>
      <c r="Q12" s="16">
        <f ca="1" t="shared" si="1"/>
        <v>0</v>
      </c>
      <c r="R12" s="16">
        <f ca="1" t="shared" si="1"/>
        <v>0</v>
      </c>
      <c r="S12" s="2">
        <f ca="1" t="shared" si="1"/>
        <v>0</v>
      </c>
      <c r="T12" s="2">
        <f ca="1" t="shared" si="1"/>
        <v>0</v>
      </c>
      <c r="U12" s="2">
        <f ca="1" t="shared" si="1"/>
        <v>0</v>
      </c>
      <c r="V12" s="2">
        <f ca="1" t="shared" si="1"/>
        <v>0</v>
      </c>
      <c r="W12" s="2">
        <f ca="1" t="shared" si="1"/>
        <v>0</v>
      </c>
      <c r="X12" s="2">
        <f ca="1">IF(AND(YEAR(EDATE(L13,60))=YEAR(NOW()),MONTH(EDATE(L13,60))=MONTH(NOW())),1,IF(NOW()&lt;EDATE(L13,60),1,0))</f>
        <v>0</v>
      </c>
      <c r="Y12" s="2">
        <f ca="1">IF(AND(YEAR(EDATE(M13,60))=YEAR(NOW()),MONTH(EDATE(M13,60))=MONTH(NOW())),1,IF(NOW()&lt;EDATE(M13,60),1,0))</f>
        <v>0</v>
      </c>
      <c r="Z12" s="2">
        <f ca="1">IF(AND(YEAR(EDATE(N13,60))=YEAR(NOW()),MONTH(EDATE(N13,60))=MONTH(NOW())),1,IF(NOW()&lt;EDATE(N13,60),1,0))</f>
        <v>0</v>
      </c>
      <c r="AA12" s="2">
        <f ca="1">IF(AND(YEAR(EDATE(O13,60))=YEAR(NOW()),MONTH(EDATE(O13,60))=MONTH(NOW())),1,IF(NOW()&lt;EDATE(O13,60),1,0))</f>
        <v>0</v>
      </c>
    </row>
    <row r="13" spans="2:27" ht="13.5">
      <c r="B13" s="216"/>
      <c r="C13" s="98" t="s">
        <v>3</v>
      </c>
      <c r="D13" s="124">
        <f>'Return Details'!F11</f>
        <v>0</v>
      </c>
      <c r="E13" s="124">
        <f>'Return Details'!I11</f>
        <v>0</v>
      </c>
      <c r="F13" s="124">
        <f>'Return Details'!L11</f>
        <v>0</v>
      </c>
      <c r="G13" s="124">
        <f>'Return Details'!O11</f>
        <v>0</v>
      </c>
      <c r="H13" s="124">
        <f>'Return Details'!F25</f>
        <v>0</v>
      </c>
      <c r="I13" s="124">
        <f>'Return Details'!I25</f>
        <v>0</v>
      </c>
      <c r="J13" s="124">
        <f>'Return Details'!L25</f>
        <v>0</v>
      </c>
      <c r="K13" s="124">
        <f>'Return Details'!O25</f>
        <v>0</v>
      </c>
      <c r="L13" s="124">
        <f>'Return Details'!F39</f>
        <v>0</v>
      </c>
      <c r="M13" s="124">
        <f>'Return Details'!I39</f>
        <v>0</v>
      </c>
      <c r="N13" s="124">
        <f>'Return Details'!L39</f>
        <v>0</v>
      </c>
      <c r="O13" s="124">
        <f>'Return Details'!O39</f>
        <v>0</v>
      </c>
      <c r="P13" s="16">
        <f aca="true" t="shared" si="2" ref="P13:AA13">_xlfn.IFERROR(P12,0)</f>
        <v>0</v>
      </c>
      <c r="Q13" s="16">
        <f t="shared" si="2"/>
        <v>0</v>
      </c>
      <c r="R13" s="16">
        <f t="shared" si="2"/>
        <v>0</v>
      </c>
      <c r="S13" s="2">
        <f t="shared" si="2"/>
        <v>0</v>
      </c>
      <c r="T13" s="2">
        <f t="shared" si="2"/>
        <v>0</v>
      </c>
      <c r="U13" s="2">
        <f t="shared" si="2"/>
        <v>0</v>
      </c>
      <c r="V13" s="2">
        <f t="shared" si="2"/>
        <v>0</v>
      </c>
      <c r="W13" s="2">
        <f t="shared" si="2"/>
        <v>0</v>
      </c>
      <c r="X13" s="2">
        <f t="shared" si="2"/>
        <v>0</v>
      </c>
      <c r="Y13" s="2">
        <f t="shared" si="2"/>
        <v>0</v>
      </c>
      <c r="Z13" s="2">
        <f t="shared" si="2"/>
        <v>0</v>
      </c>
      <c r="AA13" s="2">
        <f t="shared" si="2"/>
        <v>0</v>
      </c>
    </row>
    <row r="14" spans="2:15" ht="13.5">
      <c r="B14" s="15">
        <v>1</v>
      </c>
      <c r="C14" s="27" t="s">
        <v>11</v>
      </c>
      <c r="D14" s="135">
        <f>'Return Details'!F13</f>
        <v>10000000</v>
      </c>
      <c r="E14" s="135">
        <f>'Return Details'!I13</f>
        <v>100</v>
      </c>
      <c r="F14" s="135">
        <f>'Return Details'!L13</f>
        <v>0</v>
      </c>
      <c r="G14" s="135">
        <f>'Return Details'!O13</f>
        <v>0</v>
      </c>
      <c r="H14" s="135">
        <f>'Return Details'!F27</f>
        <v>0</v>
      </c>
      <c r="I14" s="135">
        <f>'Return Details'!I27</f>
        <v>0</v>
      </c>
      <c r="J14" s="135">
        <f>'Return Details'!L27</f>
        <v>0</v>
      </c>
      <c r="K14" s="135">
        <f>'Return Details'!O27</f>
        <v>0</v>
      </c>
      <c r="L14" s="135">
        <f>'Return Details'!F41</f>
        <v>0</v>
      </c>
      <c r="M14" s="135">
        <f>'Return Details'!I41</f>
        <v>0</v>
      </c>
      <c r="N14" s="135">
        <f>'Return Details'!L41</f>
        <v>0</v>
      </c>
      <c r="O14" s="135">
        <f>'Return Details'!O41</f>
        <v>0</v>
      </c>
    </row>
    <row r="15" spans="2:15" ht="13.5">
      <c r="B15" s="15">
        <v>2</v>
      </c>
      <c r="C15" s="27" t="s">
        <v>12</v>
      </c>
      <c r="D15" s="135">
        <f>'Return Details'!F14</f>
        <v>0</v>
      </c>
      <c r="E15" s="135">
        <f>'Return Details'!I14</f>
        <v>0</v>
      </c>
      <c r="F15" s="135">
        <f>'Return Details'!L14</f>
        <v>0</v>
      </c>
      <c r="G15" s="135">
        <f>'Return Details'!O14</f>
        <v>0</v>
      </c>
      <c r="H15" s="135">
        <f>'Return Details'!F28</f>
        <v>0</v>
      </c>
      <c r="I15" s="135">
        <f>'Return Details'!I28</f>
        <v>0</v>
      </c>
      <c r="J15" s="135">
        <f>'Return Details'!L28</f>
        <v>0</v>
      </c>
      <c r="K15" s="135">
        <f>'Return Details'!O28</f>
        <v>0</v>
      </c>
      <c r="L15" s="135">
        <f>'Return Details'!F42</f>
        <v>0</v>
      </c>
      <c r="M15" s="135">
        <f>'Return Details'!I42</f>
        <v>0</v>
      </c>
      <c r="N15" s="135">
        <f>'Return Details'!L42</f>
        <v>0</v>
      </c>
      <c r="O15" s="135">
        <f>'Return Details'!O42</f>
        <v>0</v>
      </c>
    </row>
    <row r="16" spans="2:15" ht="13.5">
      <c r="B16" s="15">
        <v>3</v>
      </c>
      <c r="C16" s="27" t="s">
        <v>13</v>
      </c>
      <c r="D16" s="135">
        <f>'Return Details'!F15</f>
        <v>0</v>
      </c>
      <c r="E16" s="135">
        <f>'Return Details'!I15</f>
        <v>0</v>
      </c>
      <c r="F16" s="135">
        <f>'Return Details'!L15</f>
        <v>0</v>
      </c>
      <c r="G16" s="135">
        <f>'Return Details'!O15</f>
        <v>0</v>
      </c>
      <c r="H16" s="135">
        <f>'Return Details'!F29</f>
        <v>0</v>
      </c>
      <c r="I16" s="135">
        <f>'Return Details'!I29</f>
        <v>0</v>
      </c>
      <c r="J16" s="135">
        <f>'Return Details'!L29</f>
        <v>0</v>
      </c>
      <c r="K16" s="135">
        <f>'Return Details'!O29</f>
        <v>0</v>
      </c>
      <c r="L16" s="135">
        <f>'Return Details'!F43</f>
        <v>0</v>
      </c>
      <c r="M16" s="135">
        <f>'Return Details'!I43</f>
        <v>0</v>
      </c>
      <c r="N16" s="135">
        <f>'Return Details'!L43</f>
        <v>0</v>
      </c>
      <c r="O16" s="135">
        <f>'Return Details'!O43</f>
        <v>0</v>
      </c>
    </row>
    <row r="17" spans="2:15" ht="13.5">
      <c r="B17" s="15">
        <v>4</v>
      </c>
      <c r="C17" s="27" t="s">
        <v>8</v>
      </c>
      <c r="D17" s="73">
        <f>'Return Details'!F16</f>
        <v>10000000</v>
      </c>
      <c r="E17" s="73">
        <f>'Return Details'!I16</f>
        <v>100</v>
      </c>
      <c r="F17" s="73">
        <f>'Return Details'!L16</f>
        <v>0</v>
      </c>
      <c r="G17" s="73">
        <f>'Return Details'!O16</f>
        <v>0</v>
      </c>
      <c r="H17" s="73">
        <f>'Return Details'!F30</f>
        <v>0</v>
      </c>
      <c r="I17" s="73">
        <f>'Return Details'!I30</f>
        <v>0</v>
      </c>
      <c r="J17" s="73">
        <f>'Return Details'!L30</f>
        <v>0</v>
      </c>
      <c r="K17" s="73">
        <f>'Return Details'!O30</f>
        <v>0</v>
      </c>
      <c r="L17" s="73">
        <f>'Return Details'!F44</f>
        <v>0</v>
      </c>
      <c r="M17" s="73">
        <f>'Return Details'!I44</f>
        <v>0</v>
      </c>
      <c r="N17" s="73">
        <f>'Return Details'!L44</f>
        <v>0</v>
      </c>
      <c r="O17" s="73">
        <f>'Return Details'!O44</f>
        <v>0</v>
      </c>
    </row>
    <row r="18" spans="2:15" ht="13.5">
      <c r="B18" s="15">
        <v>5</v>
      </c>
      <c r="C18" s="27" t="s">
        <v>7</v>
      </c>
      <c r="D18" s="135">
        <f>'Return Details'!F17</f>
        <v>0</v>
      </c>
      <c r="E18" s="135">
        <f>'Return Details'!I17</f>
        <v>0</v>
      </c>
      <c r="F18" s="135">
        <f>'Return Details'!L17</f>
        <v>0</v>
      </c>
      <c r="G18" s="135">
        <f>'Return Details'!O17</f>
        <v>0</v>
      </c>
      <c r="H18" s="135">
        <f>'Return Details'!F31</f>
        <v>0</v>
      </c>
      <c r="I18" s="135">
        <f>'Return Details'!I31</f>
        <v>0</v>
      </c>
      <c r="J18" s="135">
        <f>'Return Details'!L31</f>
        <v>0</v>
      </c>
      <c r="K18" s="135">
        <f>'Return Details'!O31</f>
        <v>0</v>
      </c>
      <c r="L18" s="135">
        <f>'Return Details'!F45</f>
        <v>0</v>
      </c>
      <c r="M18" s="135">
        <f>'Return Details'!I45</f>
        <v>0</v>
      </c>
      <c r="N18" s="135">
        <f>'Return Details'!L45</f>
        <v>0</v>
      </c>
      <c r="O18" s="135">
        <f>'Return Details'!O45</f>
        <v>0</v>
      </c>
    </row>
    <row r="19" spans="2:15" ht="13.5">
      <c r="B19" s="15">
        <v>6</v>
      </c>
      <c r="C19" s="27" t="s">
        <v>14</v>
      </c>
      <c r="D19" s="136">
        <f>'Return Details'!F18</f>
        <v>0</v>
      </c>
      <c r="E19" s="136">
        <f>'Return Details'!I18</f>
        <v>8</v>
      </c>
      <c r="F19" s="136">
        <f>'Return Details'!L18</f>
        <v>0</v>
      </c>
      <c r="G19" s="136">
        <f>'Return Details'!O18</f>
        <v>0</v>
      </c>
      <c r="H19" s="136">
        <f>'Return Details'!F32</f>
        <v>0</v>
      </c>
      <c r="I19" s="136">
        <f>'Return Details'!I32</f>
        <v>0</v>
      </c>
      <c r="J19" s="136">
        <f>'Return Details'!L32</f>
        <v>0</v>
      </c>
      <c r="K19" s="136">
        <f>'Return Details'!O32</f>
        <v>0</v>
      </c>
      <c r="L19" s="136">
        <f>'Return Details'!F46</f>
        <v>0</v>
      </c>
      <c r="M19" s="136">
        <f>'Return Details'!I46</f>
        <v>0</v>
      </c>
      <c r="N19" s="136">
        <f>'Return Details'!L46</f>
        <v>0</v>
      </c>
      <c r="O19" s="136">
        <f>'Return Details'!O46</f>
        <v>0</v>
      </c>
    </row>
    <row r="20" spans="2:15" ht="30" customHeight="1">
      <c r="B20" s="15">
        <v>7</v>
      </c>
      <c r="C20" s="47" t="s">
        <v>15</v>
      </c>
      <c r="D20" s="136">
        <f>'Return Details'!F19</f>
        <v>0</v>
      </c>
      <c r="E20" s="136">
        <f>'Return Details'!I19</f>
        <v>0</v>
      </c>
      <c r="F20" s="136">
        <f>'Return Details'!L19</f>
        <v>0</v>
      </c>
      <c r="G20" s="136">
        <f>'Return Details'!O19</f>
        <v>0</v>
      </c>
      <c r="H20" s="136">
        <f>'Return Details'!F33</f>
        <v>0</v>
      </c>
      <c r="I20" s="136">
        <f>'Return Details'!I33</f>
        <v>0</v>
      </c>
      <c r="J20" s="136">
        <f>'Return Details'!L33</f>
        <v>0</v>
      </c>
      <c r="K20" s="136">
        <f>'Return Details'!O33</f>
        <v>0</v>
      </c>
      <c r="L20" s="136">
        <f>'Return Details'!F47</f>
        <v>0</v>
      </c>
      <c r="M20" s="136">
        <f>'Return Details'!I47</f>
        <v>0</v>
      </c>
      <c r="N20" s="136">
        <f>'Return Details'!L47</f>
        <v>0</v>
      </c>
      <c r="O20" s="136">
        <f>'Return Details'!O47</f>
        <v>0</v>
      </c>
    </row>
    <row r="21" spans="2:15" ht="13.5">
      <c r="B21" s="15">
        <v>8</v>
      </c>
      <c r="C21" s="28" t="s">
        <v>16</v>
      </c>
      <c r="D21" s="97">
        <f>'Return Details'!F20</f>
        <v>0</v>
      </c>
      <c r="E21" s="97">
        <f>'Return Details'!I20</f>
        <v>8</v>
      </c>
      <c r="F21" s="97">
        <f>'Return Details'!L20</f>
        <v>0</v>
      </c>
      <c r="G21" s="97">
        <f>'Return Details'!O20</f>
        <v>0</v>
      </c>
      <c r="H21" s="97">
        <f>'Return Details'!F34</f>
        <v>0</v>
      </c>
      <c r="I21" s="97">
        <f>'Return Details'!I34</f>
        <v>0</v>
      </c>
      <c r="J21" s="97">
        <f>'Return Details'!L34</f>
        <v>0</v>
      </c>
      <c r="K21" s="97">
        <f>'Return Details'!O34</f>
        <v>0</v>
      </c>
      <c r="L21" s="97">
        <f>'Return Details'!F48</f>
        <v>0</v>
      </c>
      <c r="M21" s="97">
        <f>'Return Details'!I48</f>
        <v>0</v>
      </c>
      <c r="N21" s="97">
        <f>'Return Details'!L48</f>
        <v>0</v>
      </c>
      <c r="O21" s="97">
        <f>'Return Details'!O48</f>
        <v>0</v>
      </c>
    </row>
    <row r="22" ht="13.5"/>
    <row r="23" spans="3:15" ht="13.5">
      <c r="C23" s="105"/>
      <c r="D23" s="105"/>
      <c r="E23" s="105"/>
      <c r="F23" s="105"/>
      <c r="G23" s="105"/>
      <c r="H23" s="105"/>
      <c r="I23" s="105"/>
      <c r="J23" s="105"/>
      <c r="K23" s="105"/>
      <c r="L23" s="105"/>
      <c r="M23" s="16"/>
      <c r="N23" s="16"/>
      <c r="O23" s="16"/>
    </row>
    <row r="24" spans="2:16" ht="13.5">
      <c r="B24" s="214" t="s">
        <v>18</v>
      </c>
      <c r="C24" s="115" t="s">
        <v>17</v>
      </c>
      <c r="D24" s="16">
        <v>13</v>
      </c>
      <c r="E24" s="16">
        <v>14</v>
      </c>
      <c r="F24" s="16">
        <v>15</v>
      </c>
      <c r="G24" s="16">
        <v>16</v>
      </c>
      <c r="H24" s="16">
        <v>17</v>
      </c>
      <c r="I24" s="16">
        <v>18</v>
      </c>
      <c r="J24" s="16">
        <v>19</v>
      </c>
      <c r="K24" s="16">
        <v>20</v>
      </c>
      <c r="L24" s="16">
        <v>21</v>
      </c>
      <c r="M24" s="16">
        <v>22</v>
      </c>
      <c r="N24" s="16">
        <v>23</v>
      </c>
      <c r="O24" s="16">
        <v>24</v>
      </c>
      <c r="P24" s="16" t="s">
        <v>10</v>
      </c>
    </row>
    <row r="25" spans="2:27" ht="13.5">
      <c r="B25" s="215"/>
      <c r="C25" s="98" t="s">
        <v>6</v>
      </c>
      <c r="D25" s="124">
        <f>'Return Details'!D53</f>
        <v>0</v>
      </c>
      <c r="E25" s="124">
        <f>'Return Details'!G53</f>
        <v>0</v>
      </c>
      <c r="F25" s="124">
        <f>'Return Details'!J53</f>
        <v>0</v>
      </c>
      <c r="G25" s="124">
        <f>'Return Details'!M53</f>
        <v>0</v>
      </c>
      <c r="H25" s="124">
        <f>'Return Details'!D67</f>
        <v>0</v>
      </c>
      <c r="I25" s="124">
        <f>'Return Details'!G67</f>
        <v>0</v>
      </c>
      <c r="J25" s="124">
        <f>'Return Details'!J67</f>
        <v>0</v>
      </c>
      <c r="K25" s="124">
        <f>'Return Details'!M67</f>
        <v>0</v>
      </c>
      <c r="L25" s="124">
        <f>'Return Details'!D81</f>
        <v>0</v>
      </c>
      <c r="M25" s="124">
        <f>'Return Details'!G81</f>
        <v>0</v>
      </c>
      <c r="N25" s="124">
        <f>'Return Details'!J81</f>
        <v>0</v>
      </c>
      <c r="O25" s="124">
        <f>'Return Details'!M81</f>
        <v>0</v>
      </c>
      <c r="P25" s="16">
        <f aca="true" ca="1" t="shared" si="3" ref="P25:AA25">IF(AND(YEAR(EDATE(D26,60))=YEAR(NOW()),MONTH(EDATE(D26,60))=MONTH(NOW())),1,IF(NOW()&lt;EDATE(D26,60),1,0))</f>
        <v>0</v>
      </c>
      <c r="Q25" s="16">
        <f ca="1" t="shared" si="3"/>
        <v>0</v>
      </c>
      <c r="R25" s="16">
        <f ca="1" t="shared" si="3"/>
        <v>0</v>
      </c>
      <c r="S25" s="2">
        <f ca="1" t="shared" si="3"/>
        <v>0</v>
      </c>
      <c r="T25" s="2">
        <f ca="1" t="shared" si="3"/>
        <v>0</v>
      </c>
      <c r="U25" s="2">
        <f ca="1" t="shared" si="3"/>
        <v>0</v>
      </c>
      <c r="V25" s="2">
        <f ca="1" t="shared" si="3"/>
        <v>0</v>
      </c>
      <c r="W25" s="2">
        <f ca="1" t="shared" si="3"/>
        <v>0</v>
      </c>
      <c r="X25" s="2">
        <f ca="1" t="shared" si="3"/>
        <v>0</v>
      </c>
      <c r="Y25" s="2">
        <f ca="1" t="shared" si="3"/>
        <v>0</v>
      </c>
      <c r="Z25" s="2">
        <f ca="1" t="shared" si="3"/>
        <v>0</v>
      </c>
      <c r="AA25" s="2">
        <f ca="1" t="shared" si="3"/>
        <v>0</v>
      </c>
    </row>
    <row r="26" spans="2:27" ht="13.5">
      <c r="B26" s="216"/>
      <c r="C26" s="98" t="s">
        <v>3</v>
      </c>
      <c r="D26" s="124">
        <f>'Return Details'!F53</f>
        <v>0</v>
      </c>
      <c r="E26" s="124">
        <f>'Return Details'!I53</f>
        <v>0</v>
      </c>
      <c r="F26" s="124">
        <f>'Return Details'!L53</f>
        <v>0</v>
      </c>
      <c r="G26" s="124">
        <f>'Return Details'!O53</f>
        <v>0</v>
      </c>
      <c r="H26" s="124">
        <f>'Return Details'!F67</f>
        <v>0</v>
      </c>
      <c r="I26" s="124">
        <f>'Return Details'!I67</f>
        <v>0</v>
      </c>
      <c r="J26" s="124">
        <f>'Return Details'!L67</f>
        <v>0</v>
      </c>
      <c r="K26" s="124">
        <f>'Return Details'!O67</f>
        <v>0</v>
      </c>
      <c r="L26" s="124">
        <f>'Return Details'!F81</f>
        <v>0</v>
      </c>
      <c r="M26" s="124">
        <f>'Return Details'!I81</f>
        <v>0</v>
      </c>
      <c r="N26" s="124">
        <f>'Return Details'!L81</f>
        <v>0</v>
      </c>
      <c r="O26" s="124">
        <f>'Return Details'!O81</f>
        <v>0</v>
      </c>
      <c r="P26" s="16">
        <f aca="true" t="shared" si="4" ref="P26:AA26">_xlfn.IFERROR(P25,0)</f>
        <v>0</v>
      </c>
      <c r="Q26" s="16">
        <f t="shared" si="4"/>
        <v>0</v>
      </c>
      <c r="R26" s="16">
        <f t="shared" si="4"/>
        <v>0</v>
      </c>
      <c r="S26" s="2">
        <f t="shared" si="4"/>
        <v>0</v>
      </c>
      <c r="T26" s="2">
        <f t="shared" si="4"/>
        <v>0</v>
      </c>
      <c r="U26" s="2">
        <f t="shared" si="4"/>
        <v>0</v>
      </c>
      <c r="V26" s="2">
        <f t="shared" si="4"/>
        <v>0</v>
      </c>
      <c r="W26" s="2">
        <f t="shared" si="4"/>
        <v>0</v>
      </c>
      <c r="X26" s="2">
        <f t="shared" si="4"/>
        <v>0</v>
      </c>
      <c r="Y26" s="2">
        <f t="shared" si="4"/>
        <v>0</v>
      </c>
      <c r="Z26" s="2">
        <f t="shared" si="4"/>
        <v>0</v>
      </c>
      <c r="AA26" s="2">
        <f t="shared" si="4"/>
        <v>0</v>
      </c>
    </row>
    <row r="27" spans="2:15" ht="13.5">
      <c r="B27" s="15">
        <v>1</v>
      </c>
      <c r="C27" s="27" t="s">
        <v>11</v>
      </c>
      <c r="D27" s="135">
        <f>'Return Details'!F55</f>
        <v>0</v>
      </c>
      <c r="E27" s="135">
        <f>'Return Details'!I55</f>
        <v>0</v>
      </c>
      <c r="F27" s="135">
        <f>'Return Details'!L55</f>
        <v>0</v>
      </c>
      <c r="G27" s="135">
        <f>'Return Details'!O55</f>
        <v>0</v>
      </c>
      <c r="H27" s="135">
        <f>'Return Details'!F69</f>
        <v>0</v>
      </c>
      <c r="I27" s="135">
        <f>'Return Details'!I69</f>
        <v>0</v>
      </c>
      <c r="J27" s="135">
        <f>'Return Details'!L69</f>
        <v>0</v>
      </c>
      <c r="K27" s="135">
        <f>'Return Details'!O69</f>
        <v>0</v>
      </c>
      <c r="L27" s="135">
        <f>'Return Details'!F83</f>
        <v>0</v>
      </c>
      <c r="M27" s="135">
        <f>'Return Details'!I83</f>
        <v>0</v>
      </c>
      <c r="N27" s="135">
        <f>'Return Details'!L83</f>
        <v>0</v>
      </c>
      <c r="O27" s="135">
        <f>'Return Details'!O83</f>
        <v>0</v>
      </c>
    </row>
    <row r="28" spans="2:15" ht="13.5">
      <c r="B28" s="15">
        <v>2</v>
      </c>
      <c r="C28" s="27" t="s">
        <v>12</v>
      </c>
      <c r="D28" s="135">
        <f>'Return Details'!F56</f>
        <v>0</v>
      </c>
      <c r="E28" s="135">
        <f>'Return Details'!I56</f>
        <v>0</v>
      </c>
      <c r="F28" s="135">
        <f>'Return Details'!L56</f>
        <v>0</v>
      </c>
      <c r="G28" s="135">
        <f>'Return Details'!O56</f>
        <v>0</v>
      </c>
      <c r="H28" s="135">
        <f>'Return Details'!F70</f>
        <v>0</v>
      </c>
      <c r="I28" s="135">
        <f>'Return Details'!I70</f>
        <v>0</v>
      </c>
      <c r="J28" s="135">
        <f>'Return Details'!L70</f>
        <v>0</v>
      </c>
      <c r="K28" s="135">
        <f>'Return Details'!O70</f>
        <v>0</v>
      </c>
      <c r="L28" s="135">
        <f>'Return Details'!F84</f>
        <v>0</v>
      </c>
      <c r="M28" s="135">
        <f>'Return Details'!I84</f>
        <v>0</v>
      </c>
      <c r="N28" s="135">
        <f>'Return Details'!L84</f>
        <v>0</v>
      </c>
      <c r="O28" s="135">
        <f>'Return Details'!O84</f>
        <v>0</v>
      </c>
    </row>
    <row r="29" spans="2:15" ht="13.5">
      <c r="B29" s="15">
        <v>3</v>
      </c>
      <c r="C29" s="27" t="s">
        <v>13</v>
      </c>
      <c r="D29" s="135">
        <f>'Return Details'!F57</f>
        <v>0</v>
      </c>
      <c r="E29" s="135">
        <f>'Return Details'!I57</f>
        <v>0</v>
      </c>
      <c r="F29" s="135">
        <f>'Return Details'!L57</f>
        <v>0</v>
      </c>
      <c r="G29" s="135">
        <f>'Return Details'!O57</f>
        <v>0</v>
      </c>
      <c r="H29" s="135">
        <f>'Return Details'!F71</f>
        <v>0</v>
      </c>
      <c r="I29" s="135">
        <f>'Return Details'!I71</f>
        <v>0</v>
      </c>
      <c r="J29" s="135">
        <f>'Return Details'!L71</f>
        <v>0</v>
      </c>
      <c r="K29" s="135">
        <f>'Return Details'!O71</f>
        <v>0</v>
      </c>
      <c r="L29" s="135">
        <f>'Return Details'!F85</f>
        <v>0</v>
      </c>
      <c r="M29" s="135">
        <f>'Return Details'!I85</f>
        <v>0</v>
      </c>
      <c r="N29" s="135">
        <f>'Return Details'!L85</f>
        <v>0</v>
      </c>
      <c r="O29" s="135">
        <f>'Return Details'!O85</f>
        <v>0</v>
      </c>
    </row>
    <row r="30" spans="2:15" ht="13.5">
      <c r="B30" s="15">
        <v>4</v>
      </c>
      <c r="C30" s="27" t="s">
        <v>8</v>
      </c>
      <c r="D30" s="73">
        <f>'Return Details'!F58</f>
        <v>0</v>
      </c>
      <c r="E30" s="73">
        <f>'Return Details'!I58</f>
        <v>0</v>
      </c>
      <c r="F30" s="73">
        <f>'Return Details'!L58</f>
        <v>0</v>
      </c>
      <c r="G30" s="73">
        <f>'Return Details'!O58</f>
        <v>0</v>
      </c>
      <c r="H30" s="73">
        <f>'Return Details'!F72</f>
        <v>0</v>
      </c>
      <c r="I30" s="73">
        <f>'Return Details'!I72</f>
        <v>0</v>
      </c>
      <c r="J30" s="73">
        <f>'Return Details'!L72</f>
        <v>0</v>
      </c>
      <c r="K30" s="73">
        <f>'Return Details'!O72</f>
        <v>0</v>
      </c>
      <c r="L30" s="73">
        <f>'Return Details'!F86</f>
        <v>0</v>
      </c>
      <c r="M30" s="73">
        <f>'Return Details'!I86</f>
        <v>0</v>
      </c>
      <c r="N30" s="73">
        <f>'Return Details'!L86</f>
        <v>0</v>
      </c>
      <c r="O30" s="73">
        <f>'Return Details'!O86</f>
        <v>0</v>
      </c>
    </row>
    <row r="31" spans="2:15" ht="13.5">
      <c r="B31" s="15">
        <v>5</v>
      </c>
      <c r="C31" s="27" t="s">
        <v>7</v>
      </c>
      <c r="D31" s="135">
        <f>'Return Details'!F59</f>
        <v>0</v>
      </c>
      <c r="E31" s="135">
        <f>'Return Details'!I59</f>
        <v>0</v>
      </c>
      <c r="F31" s="135">
        <f>'Return Details'!L59</f>
        <v>0</v>
      </c>
      <c r="G31" s="135">
        <f>'Return Details'!O59</f>
        <v>0</v>
      </c>
      <c r="H31" s="135">
        <f>'Return Details'!F73</f>
        <v>0</v>
      </c>
      <c r="I31" s="135">
        <f>'Return Details'!I73</f>
        <v>0</v>
      </c>
      <c r="J31" s="135">
        <f>'Return Details'!L73</f>
        <v>0</v>
      </c>
      <c r="K31" s="135">
        <f>'Return Details'!O73</f>
        <v>0</v>
      </c>
      <c r="L31" s="135">
        <f>'Return Details'!F87</f>
        <v>0</v>
      </c>
      <c r="M31" s="135">
        <f>'Return Details'!I87</f>
        <v>0</v>
      </c>
      <c r="N31" s="135">
        <f>'Return Details'!L87</f>
        <v>0</v>
      </c>
      <c r="O31" s="135">
        <f>'Return Details'!O87</f>
        <v>0</v>
      </c>
    </row>
    <row r="32" spans="2:15" ht="13.5">
      <c r="B32" s="15">
        <v>6</v>
      </c>
      <c r="C32" s="27" t="s">
        <v>14</v>
      </c>
      <c r="D32" s="136">
        <f>'Return Details'!F60</f>
        <v>0</v>
      </c>
      <c r="E32" s="136">
        <f>'Return Details'!I60</f>
        <v>0</v>
      </c>
      <c r="F32" s="136">
        <f>'Return Details'!L60</f>
        <v>0</v>
      </c>
      <c r="G32" s="136">
        <f>'Return Details'!O60</f>
        <v>0</v>
      </c>
      <c r="H32" s="136">
        <f>'Return Details'!F74</f>
        <v>0</v>
      </c>
      <c r="I32" s="136">
        <f>'Return Details'!I74</f>
        <v>0</v>
      </c>
      <c r="J32" s="136">
        <f>'Return Details'!L74</f>
        <v>0</v>
      </c>
      <c r="K32" s="136">
        <f>'Return Details'!O74</f>
        <v>0</v>
      </c>
      <c r="L32" s="136">
        <f>'Return Details'!F88</f>
        <v>0</v>
      </c>
      <c r="M32" s="136">
        <f>'Return Details'!I88</f>
        <v>0</v>
      </c>
      <c r="N32" s="136">
        <f>'Return Details'!L88</f>
        <v>0</v>
      </c>
      <c r="O32" s="136">
        <f>'Return Details'!O88</f>
        <v>0</v>
      </c>
    </row>
    <row r="33" spans="2:15" ht="27.75">
      <c r="B33" s="15">
        <v>7</v>
      </c>
      <c r="C33" s="47" t="s">
        <v>15</v>
      </c>
      <c r="D33" s="136">
        <f>'Return Details'!F61</f>
        <v>0</v>
      </c>
      <c r="E33" s="136">
        <f>'Return Details'!I61</f>
        <v>0</v>
      </c>
      <c r="F33" s="136">
        <f>'Return Details'!L61</f>
        <v>0</v>
      </c>
      <c r="G33" s="136">
        <f>'Return Details'!O61</f>
        <v>0</v>
      </c>
      <c r="H33" s="136">
        <f>'Return Details'!F75</f>
        <v>0</v>
      </c>
      <c r="I33" s="136">
        <f>'Return Details'!I75</f>
        <v>0</v>
      </c>
      <c r="J33" s="136">
        <f>'Return Details'!L75</f>
        <v>0</v>
      </c>
      <c r="K33" s="136">
        <f>'Return Details'!O75</f>
        <v>0</v>
      </c>
      <c r="L33" s="136">
        <f>'Return Details'!F89</f>
        <v>0</v>
      </c>
      <c r="M33" s="136">
        <f>'Return Details'!I89</f>
        <v>0</v>
      </c>
      <c r="N33" s="136">
        <f>'Return Details'!L89</f>
        <v>0</v>
      </c>
      <c r="O33" s="136">
        <f>'Return Details'!O89</f>
        <v>0</v>
      </c>
    </row>
    <row r="34" spans="2:15" ht="13.5">
      <c r="B34" s="15">
        <v>8</v>
      </c>
      <c r="C34" s="28" t="s">
        <v>16</v>
      </c>
      <c r="D34" s="97">
        <f>'Return Details'!F62</f>
        <v>0</v>
      </c>
      <c r="E34" s="97">
        <f>'Return Details'!I62</f>
        <v>0</v>
      </c>
      <c r="F34" s="97">
        <f>'Return Details'!L62</f>
        <v>0</v>
      </c>
      <c r="G34" s="97">
        <f>'Return Details'!O62</f>
        <v>0</v>
      </c>
      <c r="H34" s="97">
        <f>'Return Details'!F76</f>
        <v>0</v>
      </c>
      <c r="I34" s="97">
        <f>'Return Details'!I76</f>
        <v>0</v>
      </c>
      <c r="J34" s="97">
        <f>'Return Details'!L76</f>
        <v>0</v>
      </c>
      <c r="K34" s="97">
        <f>'Return Details'!O76</f>
        <v>0</v>
      </c>
      <c r="L34" s="97">
        <f>'Return Details'!F90</f>
        <v>0</v>
      </c>
      <c r="M34" s="97">
        <f>'Return Details'!I90</f>
        <v>0</v>
      </c>
      <c r="N34" s="97">
        <f>'Return Details'!L90</f>
        <v>0</v>
      </c>
      <c r="O34" s="97">
        <f>'Return Details'!O90</f>
        <v>0</v>
      </c>
    </row>
    <row r="35" ht="13.5"/>
    <row r="36" spans="4:15" ht="13.5">
      <c r="D36" s="16"/>
      <c r="E36" s="16"/>
      <c r="F36" s="16"/>
      <c r="G36" s="16"/>
      <c r="H36" s="16"/>
      <c r="I36" s="16"/>
      <c r="J36" s="16"/>
      <c r="K36" s="16"/>
      <c r="L36" s="16"/>
      <c r="M36" s="16"/>
      <c r="N36" s="16"/>
      <c r="O36" s="16"/>
    </row>
    <row r="37" spans="2:16" ht="13.5">
      <c r="B37" s="214" t="s">
        <v>18</v>
      </c>
      <c r="C37" s="115" t="s">
        <v>17</v>
      </c>
      <c r="D37" s="16">
        <v>25</v>
      </c>
      <c r="E37" s="16">
        <v>26</v>
      </c>
      <c r="F37" s="16">
        <v>27</v>
      </c>
      <c r="G37" s="16">
        <v>28</v>
      </c>
      <c r="H37" s="16">
        <v>29</v>
      </c>
      <c r="I37" s="16">
        <v>30</v>
      </c>
      <c r="J37" s="16">
        <v>31</v>
      </c>
      <c r="K37" s="16">
        <v>32</v>
      </c>
      <c r="L37" s="16">
        <v>33</v>
      </c>
      <c r="M37" s="16">
        <v>34</v>
      </c>
      <c r="N37" s="16">
        <v>35</v>
      </c>
      <c r="O37" s="16">
        <v>36</v>
      </c>
      <c r="P37" s="16" t="s">
        <v>10</v>
      </c>
    </row>
    <row r="38" spans="2:27" ht="13.5">
      <c r="B38" s="215"/>
      <c r="C38" s="98" t="s">
        <v>6</v>
      </c>
      <c r="D38" s="124">
        <f>'Return Details'!D95</f>
        <v>0</v>
      </c>
      <c r="E38" s="124">
        <f>'Return Details'!G95</f>
        <v>0</v>
      </c>
      <c r="F38" s="124">
        <f>'Return Details'!J95</f>
        <v>0</v>
      </c>
      <c r="G38" s="124">
        <f>'Return Details'!M95</f>
        <v>0</v>
      </c>
      <c r="H38" s="124">
        <f>'Return Details'!D109</f>
        <v>0</v>
      </c>
      <c r="I38" s="124">
        <f>'Return Details'!G109</f>
        <v>0</v>
      </c>
      <c r="J38" s="124">
        <f>'Return Details'!J109</f>
        <v>0</v>
      </c>
      <c r="K38" s="124">
        <f>'Return Details'!M109</f>
        <v>0</v>
      </c>
      <c r="L38" s="124">
        <f>'Return Details'!D123</f>
        <v>0</v>
      </c>
      <c r="M38" s="124">
        <f>'Return Details'!G123</f>
        <v>0</v>
      </c>
      <c r="N38" s="124">
        <f>'Return Details'!J123</f>
        <v>0</v>
      </c>
      <c r="O38" s="124">
        <f>'Return Details'!M123</f>
        <v>0</v>
      </c>
      <c r="P38" s="16">
        <f aca="true" ca="1" t="shared" si="5" ref="P38:AA38">IF(AND(YEAR(EDATE(D39,60))=YEAR(NOW()),MONTH(EDATE(D39,60))=MONTH(NOW())),1,IF(NOW()&lt;EDATE(D39,60),1,0))</f>
        <v>0</v>
      </c>
      <c r="Q38" s="16">
        <f ca="1" t="shared" si="5"/>
        <v>0</v>
      </c>
      <c r="R38" s="16">
        <f ca="1" t="shared" si="5"/>
        <v>0</v>
      </c>
      <c r="S38" s="2">
        <f ca="1" t="shared" si="5"/>
        <v>0</v>
      </c>
      <c r="T38" s="2">
        <f ca="1" t="shared" si="5"/>
        <v>0</v>
      </c>
      <c r="U38" s="2">
        <f ca="1" t="shared" si="5"/>
        <v>0</v>
      </c>
      <c r="V38" s="2">
        <f ca="1" t="shared" si="5"/>
        <v>0</v>
      </c>
      <c r="W38" s="2">
        <f ca="1" t="shared" si="5"/>
        <v>0</v>
      </c>
      <c r="X38" s="2">
        <f ca="1" t="shared" si="5"/>
        <v>0</v>
      </c>
      <c r="Y38" s="2">
        <f ca="1" t="shared" si="5"/>
        <v>0</v>
      </c>
      <c r="Z38" s="2">
        <f ca="1" t="shared" si="5"/>
        <v>0</v>
      </c>
      <c r="AA38" s="2">
        <f ca="1" t="shared" si="5"/>
        <v>0</v>
      </c>
    </row>
    <row r="39" spans="2:27" ht="15" customHeight="1">
      <c r="B39" s="216"/>
      <c r="C39" s="98" t="s">
        <v>3</v>
      </c>
      <c r="D39" s="124">
        <f>'Return Details'!F95</f>
        <v>0</v>
      </c>
      <c r="E39" s="124">
        <f>'Return Details'!I95</f>
        <v>0</v>
      </c>
      <c r="F39" s="124">
        <f>'Return Details'!L95</f>
        <v>0</v>
      </c>
      <c r="G39" s="124">
        <f>'Return Details'!O95</f>
        <v>0</v>
      </c>
      <c r="H39" s="124">
        <f>'Return Details'!F109</f>
        <v>0</v>
      </c>
      <c r="I39" s="124">
        <f>'Return Details'!I109</f>
        <v>0</v>
      </c>
      <c r="J39" s="124">
        <f>'Return Details'!L109</f>
        <v>0</v>
      </c>
      <c r="K39" s="124">
        <f>'Return Details'!O109</f>
        <v>0</v>
      </c>
      <c r="L39" s="124">
        <f>'Return Details'!F123</f>
        <v>0</v>
      </c>
      <c r="M39" s="124">
        <f>'Return Details'!I123</f>
        <v>0</v>
      </c>
      <c r="N39" s="124">
        <f>'Return Details'!L123</f>
        <v>0</v>
      </c>
      <c r="O39" s="124">
        <f>'Return Details'!O123</f>
        <v>0</v>
      </c>
      <c r="P39" s="16">
        <f aca="true" t="shared" si="6" ref="P39:AA39">_xlfn.IFERROR(P38,0)</f>
        <v>0</v>
      </c>
      <c r="Q39" s="16">
        <f t="shared" si="6"/>
        <v>0</v>
      </c>
      <c r="R39" s="16">
        <f t="shared" si="6"/>
        <v>0</v>
      </c>
      <c r="S39" s="2">
        <f t="shared" si="6"/>
        <v>0</v>
      </c>
      <c r="T39" s="2">
        <f t="shared" si="6"/>
        <v>0</v>
      </c>
      <c r="U39" s="2">
        <f t="shared" si="6"/>
        <v>0</v>
      </c>
      <c r="V39" s="2">
        <f t="shared" si="6"/>
        <v>0</v>
      </c>
      <c r="W39" s="2">
        <f t="shared" si="6"/>
        <v>0</v>
      </c>
      <c r="X39" s="2">
        <f t="shared" si="6"/>
        <v>0</v>
      </c>
      <c r="Y39" s="2">
        <f t="shared" si="6"/>
        <v>0</v>
      </c>
      <c r="Z39" s="2">
        <f t="shared" si="6"/>
        <v>0</v>
      </c>
      <c r="AA39" s="2">
        <f t="shared" si="6"/>
        <v>0</v>
      </c>
    </row>
    <row r="40" spans="2:15" ht="13.5">
      <c r="B40" s="94">
        <v>1</v>
      </c>
      <c r="C40" s="27" t="s">
        <v>11</v>
      </c>
      <c r="D40" s="135">
        <f>'Return Details'!F97</f>
        <v>0</v>
      </c>
      <c r="E40" s="135">
        <f>'Return Details'!I97</f>
        <v>0</v>
      </c>
      <c r="F40" s="135">
        <f>'Return Details'!L97</f>
        <v>0</v>
      </c>
      <c r="G40" s="135">
        <f>'Return Details'!O97</f>
        <v>0</v>
      </c>
      <c r="H40" s="135">
        <f>'Return Details'!F111</f>
        <v>0</v>
      </c>
      <c r="I40" s="135">
        <f>'Return Details'!I111</f>
        <v>0</v>
      </c>
      <c r="J40" s="135">
        <f>'Return Details'!L111</f>
        <v>0</v>
      </c>
      <c r="K40" s="135">
        <f>'Return Details'!O111</f>
        <v>0</v>
      </c>
      <c r="L40" s="135">
        <f>'Return Details'!F125</f>
        <v>0</v>
      </c>
      <c r="M40" s="135">
        <f>'Return Details'!I125</f>
        <v>0</v>
      </c>
      <c r="N40" s="135">
        <f>'Return Details'!L125</f>
        <v>0</v>
      </c>
      <c r="O40" s="135">
        <f>'Return Details'!O125</f>
        <v>0</v>
      </c>
    </row>
    <row r="41" spans="2:15" ht="13.5">
      <c r="B41" s="94">
        <v>2</v>
      </c>
      <c r="C41" s="27" t="s">
        <v>12</v>
      </c>
      <c r="D41" s="135">
        <f>'Return Details'!F98</f>
        <v>0</v>
      </c>
      <c r="E41" s="135">
        <f>'Return Details'!I98</f>
        <v>0</v>
      </c>
      <c r="F41" s="135">
        <f>'Return Details'!L98</f>
        <v>0</v>
      </c>
      <c r="G41" s="135">
        <f>'Return Details'!O98</f>
        <v>0</v>
      </c>
      <c r="H41" s="135">
        <f>'Return Details'!F112</f>
        <v>0</v>
      </c>
      <c r="I41" s="135">
        <f>'Return Details'!I112</f>
        <v>0</v>
      </c>
      <c r="J41" s="135">
        <f>'Return Details'!L112</f>
        <v>0</v>
      </c>
      <c r="K41" s="135">
        <f>'Return Details'!O112</f>
        <v>0</v>
      </c>
      <c r="L41" s="135">
        <f>'Return Details'!F126</f>
        <v>0</v>
      </c>
      <c r="M41" s="135">
        <f>'Return Details'!I126</f>
        <v>0</v>
      </c>
      <c r="N41" s="135">
        <f>'Return Details'!L126</f>
        <v>0</v>
      </c>
      <c r="O41" s="135">
        <f>'Return Details'!O126</f>
        <v>0</v>
      </c>
    </row>
    <row r="42" spans="2:15" ht="13.5">
      <c r="B42" s="94">
        <v>3</v>
      </c>
      <c r="C42" s="27" t="s">
        <v>13</v>
      </c>
      <c r="D42" s="135">
        <f>'Return Details'!F99</f>
        <v>0</v>
      </c>
      <c r="E42" s="135">
        <f>'Return Details'!I99</f>
        <v>0</v>
      </c>
      <c r="F42" s="135">
        <f>'Return Details'!L99</f>
        <v>0</v>
      </c>
      <c r="G42" s="135">
        <f>'Return Details'!O99</f>
        <v>0</v>
      </c>
      <c r="H42" s="135">
        <f>'Return Details'!F113</f>
        <v>0</v>
      </c>
      <c r="I42" s="135">
        <f>'Return Details'!I113</f>
        <v>0</v>
      </c>
      <c r="J42" s="135">
        <f>'Return Details'!L113</f>
        <v>0</v>
      </c>
      <c r="K42" s="135">
        <f>'Return Details'!O113</f>
        <v>0</v>
      </c>
      <c r="L42" s="135">
        <f>'Return Details'!F127</f>
        <v>0</v>
      </c>
      <c r="M42" s="135">
        <f>'Return Details'!I127</f>
        <v>0</v>
      </c>
      <c r="N42" s="135">
        <f>'Return Details'!L127</f>
        <v>0</v>
      </c>
      <c r="O42" s="135">
        <f>'Return Details'!O127</f>
        <v>0</v>
      </c>
    </row>
    <row r="43" spans="2:15" ht="13.5">
      <c r="B43" s="94">
        <v>4</v>
      </c>
      <c r="C43" s="27" t="s">
        <v>8</v>
      </c>
      <c r="D43" s="73">
        <f>'Return Details'!F100</f>
        <v>0</v>
      </c>
      <c r="E43" s="73">
        <f>'Return Details'!I100</f>
        <v>0</v>
      </c>
      <c r="F43" s="73">
        <f>'Return Details'!L100</f>
        <v>0</v>
      </c>
      <c r="G43" s="73">
        <f>'Return Details'!O100</f>
        <v>0</v>
      </c>
      <c r="H43" s="73">
        <f>'Return Details'!F114</f>
        <v>0</v>
      </c>
      <c r="I43" s="73">
        <f>'Return Details'!I114</f>
        <v>0</v>
      </c>
      <c r="J43" s="73">
        <f>'Return Details'!L114</f>
        <v>0</v>
      </c>
      <c r="K43" s="73">
        <f>'Return Details'!O114</f>
        <v>0</v>
      </c>
      <c r="L43" s="73">
        <f>'Return Details'!F128</f>
        <v>0</v>
      </c>
      <c r="M43" s="73">
        <f>'Return Details'!I128</f>
        <v>0</v>
      </c>
      <c r="N43" s="73">
        <f>'Return Details'!L128</f>
        <v>0</v>
      </c>
      <c r="O43" s="73">
        <f>'Return Details'!O128</f>
        <v>0</v>
      </c>
    </row>
    <row r="44" spans="2:15" ht="13.5">
      <c r="B44" s="94">
        <v>5</v>
      </c>
      <c r="C44" s="27" t="s">
        <v>7</v>
      </c>
      <c r="D44" s="135">
        <f>'Return Details'!F101</f>
        <v>0</v>
      </c>
      <c r="E44" s="135">
        <f>'Return Details'!I101</f>
        <v>0</v>
      </c>
      <c r="F44" s="135">
        <f>'Return Details'!L101</f>
        <v>0</v>
      </c>
      <c r="G44" s="135">
        <f>'Return Details'!O101</f>
        <v>0</v>
      </c>
      <c r="H44" s="135">
        <f>'Return Details'!F115</f>
        <v>0</v>
      </c>
      <c r="I44" s="135">
        <f>'Return Details'!I115</f>
        <v>0</v>
      </c>
      <c r="J44" s="135">
        <f>'Return Details'!L115</f>
        <v>0</v>
      </c>
      <c r="K44" s="135">
        <f>'Return Details'!O115</f>
        <v>0</v>
      </c>
      <c r="L44" s="135">
        <f>'Return Details'!F129</f>
        <v>0</v>
      </c>
      <c r="M44" s="135">
        <f>'Return Details'!I129</f>
        <v>0</v>
      </c>
      <c r="N44" s="135">
        <f>'Return Details'!L129</f>
        <v>0</v>
      </c>
      <c r="O44" s="135">
        <f>'Return Details'!O129</f>
        <v>0</v>
      </c>
    </row>
    <row r="45" spans="2:15" ht="13.5">
      <c r="B45" s="94">
        <v>6</v>
      </c>
      <c r="C45" s="27" t="s">
        <v>14</v>
      </c>
      <c r="D45" s="136">
        <f>'Return Details'!F102</f>
        <v>0</v>
      </c>
      <c r="E45" s="136">
        <f>'Return Details'!I102</f>
        <v>0</v>
      </c>
      <c r="F45" s="136">
        <f>'Return Details'!L102</f>
        <v>0</v>
      </c>
      <c r="G45" s="136">
        <f>'Return Details'!O102</f>
        <v>0</v>
      </c>
      <c r="H45" s="136">
        <f>'Return Details'!F116</f>
        <v>0</v>
      </c>
      <c r="I45" s="136">
        <f>'Return Details'!I116</f>
        <v>0</v>
      </c>
      <c r="J45" s="136">
        <f>'Return Details'!L116</f>
        <v>0</v>
      </c>
      <c r="K45" s="136">
        <f>'Return Details'!O116</f>
        <v>0</v>
      </c>
      <c r="L45" s="136">
        <f>'Return Details'!F130</f>
        <v>0</v>
      </c>
      <c r="M45" s="136">
        <f>'Return Details'!I130</f>
        <v>0</v>
      </c>
      <c r="N45" s="136">
        <f>'Return Details'!L130</f>
        <v>0</v>
      </c>
      <c r="O45" s="136">
        <f>'Return Details'!O130</f>
        <v>0</v>
      </c>
    </row>
    <row r="46" spans="2:15" ht="27.75">
      <c r="B46" s="94">
        <v>7</v>
      </c>
      <c r="C46" s="47" t="s">
        <v>15</v>
      </c>
      <c r="D46" s="136">
        <f>'Return Details'!F103</f>
        <v>0</v>
      </c>
      <c r="E46" s="136">
        <f>'Return Details'!I103</f>
        <v>0</v>
      </c>
      <c r="F46" s="136">
        <f>'Return Details'!L103</f>
        <v>0</v>
      </c>
      <c r="G46" s="136">
        <f>'Return Details'!O103</f>
        <v>0</v>
      </c>
      <c r="H46" s="136">
        <f>'Return Details'!F117</f>
        <v>0</v>
      </c>
      <c r="I46" s="136">
        <f>'Return Details'!I117</f>
        <v>0</v>
      </c>
      <c r="J46" s="136">
        <f>'Return Details'!L117</f>
        <v>0</v>
      </c>
      <c r="K46" s="136">
        <f>'Return Details'!O117</f>
        <v>0</v>
      </c>
      <c r="L46" s="136">
        <f>'Return Details'!F131</f>
        <v>0</v>
      </c>
      <c r="M46" s="136">
        <f>'Return Details'!I131</f>
        <v>0</v>
      </c>
      <c r="N46" s="136">
        <f>'Return Details'!L131</f>
        <v>0</v>
      </c>
      <c r="O46" s="136">
        <f>'Return Details'!O131</f>
        <v>0</v>
      </c>
    </row>
    <row r="47" spans="2:15" ht="13.5">
      <c r="B47" s="94">
        <v>8</v>
      </c>
      <c r="C47" s="28" t="s">
        <v>16</v>
      </c>
      <c r="D47" s="97">
        <f>'Return Details'!F104</f>
        <v>0</v>
      </c>
      <c r="E47" s="97">
        <f>'Return Details'!I104</f>
        <v>0</v>
      </c>
      <c r="F47" s="97">
        <f>'Return Details'!L104</f>
        <v>0</v>
      </c>
      <c r="G47" s="97">
        <f>'Return Details'!O104</f>
        <v>0</v>
      </c>
      <c r="H47" s="97">
        <f>'Return Details'!F118</f>
        <v>0</v>
      </c>
      <c r="I47" s="97">
        <f>'Return Details'!I118</f>
        <v>0</v>
      </c>
      <c r="J47" s="97">
        <f>'Return Details'!L118</f>
        <v>0</v>
      </c>
      <c r="K47" s="97">
        <f>'Return Details'!O118</f>
        <v>0</v>
      </c>
      <c r="L47" s="97">
        <f>'Return Details'!F132</f>
        <v>0</v>
      </c>
      <c r="M47" s="97">
        <f>'Return Details'!I132</f>
        <v>0</v>
      </c>
      <c r="N47" s="97">
        <f>'Return Details'!L132</f>
        <v>0</v>
      </c>
      <c r="O47" s="97">
        <f>'Return Details'!O132</f>
        <v>0</v>
      </c>
    </row>
    <row r="48" ht="13.5"/>
    <row r="49" spans="4:15" ht="13.5">
      <c r="D49" s="16"/>
      <c r="E49" s="16"/>
      <c r="F49" s="16"/>
      <c r="G49" s="16"/>
      <c r="H49" s="16"/>
      <c r="I49" s="16"/>
      <c r="J49" s="16"/>
      <c r="K49" s="16"/>
      <c r="L49" s="16"/>
      <c r="M49" s="16"/>
      <c r="N49" s="16"/>
      <c r="O49" s="16"/>
    </row>
    <row r="50" spans="2:16" ht="13.5">
      <c r="B50" s="214" t="s">
        <v>18</v>
      </c>
      <c r="C50" s="115" t="s">
        <v>17</v>
      </c>
      <c r="D50" s="16">
        <v>37</v>
      </c>
      <c r="E50" s="16">
        <v>38</v>
      </c>
      <c r="F50" s="16">
        <v>39</v>
      </c>
      <c r="G50" s="16">
        <v>40</v>
      </c>
      <c r="H50" s="16">
        <v>41</v>
      </c>
      <c r="I50" s="16">
        <v>42</v>
      </c>
      <c r="J50" s="16">
        <v>43</v>
      </c>
      <c r="K50" s="16">
        <v>44</v>
      </c>
      <c r="L50" s="16">
        <v>45</v>
      </c>
      <c r="M50" s="16">
        <v>46</v>
      </c>
      <c r="N50" s="16">
        <v>47</v>
      </c>
      <c r="O50" s="16">
        <v>48</v>
      </c>
      <c r="P50" s="16" t="s">
        <v>10</v>
      </c>
    </row>
    <row r="51" spans="2:27" ht="13.5">
      <c r="B51" s="215"/>
      <c r="C51" s="98" t="s">
        <v>6</v>
      </c>
      <c r="D51" s="124">
        <f>'Return Details'!D137</f>
        <v>0</v>
      </c>
      <c r="E51" s="124">
        <f>'Return Details'!G137</f>
        <v>0</v>
      </c>
      <c r="F51" s="124">
        <f>'Return Details'!J137</f>
        <v>0</v>
      </c>
      <c r="G51" s="124">
        <f>'Return Details'!M137</f>
        <v>0</v>
      </c>
      <c r="H51" s="124">
        <f>'Return Details'!D151</f>
        <v>0</v>
      </c>
      <c r="I51" s="124">
        <f>'Return Details'!G151</f>
        <v>0</v>
      </c>
      <c r="J51" s="124">
        <f>'Return Details'!J151</f>
        <v>0</v>
      </c>
      <c r="K51" s="124">
        <f>'Return Details'!M151</f>
        <v>0</v>
      </c>
      <c r="L51" s="124">
        <f>'Return Details'!D165</f>
        <v>0</v>
      </c>
      <c r="M51" s="124">
        <f>'Return Details'!G165</f>
        <v>0</v>
      </c>
      <c r="N51" s="124">
        <f>'Return Details'!J165</f>
        <v>0</v>
      </c>
      <c r="O51" s="124">
        <f>'Return Details'!M165</f>
        <v>0</v>
      </c>
      <c r="P51" s="16">
        <f aca="true" ca="1" t="shared" si="7" ref="P51:AA51">IF(AND(YEAR(EDATE(D52,60))=YEAR(NOW()),MONTH(EDATE(D52,60))=MONTH(NOW())),1,IF(NOW()&lt;EDATE(D52,60),1,0))</f>
        <v>0</v>
      </c>
      <c r="Q51" s="16">
        <f ca="1" t="shared" si="7"/>
        <v>0</v>
      </c>
      <c r="R51" s="16">
        <f ca="1" t="shared" si="7"/>
        <v>0</v>
      </c>
      <c r="S51" s="2">
        <f ca="1" t="shared" si="7"/>
        <v>0</v>
      </c>
      <c r="T51" s="2">
        <f ca="1" t="shared" si="7"/>
        <v>0</v>
      </c>
      <c r="U51" s="2">
        <f ca="1" t="shared" si="7"/>
        <v>0</v>
      </c>
      <c r="V51" s="2">
        <f ca="1" t="shared" si="7"/>
        <v>0</v>
      </c>
      <c r="W51" s="2">
        <f ca="1" t="shared" si="7"/>
        <v>0</v>
      </c>
      <c r="X51" s="2">
        <f ca="1" t="shared" si="7"/>
        <v>0</v>
      </c>
      <c r="Y51" s="2">
        <f ca="1" t="shared" si="7"/>
        <v>0</v>
      </c>
      <c r="Z51" s="2">
        <f ca="1" t="shared" si="7"/>
        <v>0</v>
      </c>
      <c r="AA51" s="2">
        <f ca="1" t="shared" si="7"/>
        <v>0</v>
      </c>
    </row>
    <row r="52" spans="2:27" ht="15" customHeight="1">
      <c r="B52" s="216"/>
      <c r="C52" s="98" t="s">
        <v>3</v>
      </c>
      <c r="D52" s="124">
        <f>'Return Details'!F137</f>
        <v>0</v>
      </c>
      <c r="E52" s="124">
        <f>'Return Details'!I137</f>
        <v>0</v>
      </c>
      <c r="F52" s="124">
        <f>'Return Details'!L137</f>
        <v>0</v>
      </c>
      <c r="G52" s="124">
        <f>'Return Details'!O137</f>
        <v>0</v>
      </c>
      <c r="H52" s="124">
        <f>'Return Details'!F151</f>
        <v>0</v>
      </c>
      <c r="I52" s="124">
        <f>'Return Details'!I151</f>
        <v>0</v>
      </c>
      <c r="J52" s="124">
        <f>'Return Details'!L151</f>
        <v>0</v>
      </c>
      <c r="K52" s="124">
        <f>'Return Details'!O151</f>
        <v>0</v>
      </c>
      <c r="L52" s="124">
        <f>'Return Details'!F165</f>
        <v>0</v>
      </c>
      <c r="M52" s="124">
        <f>'Return Details'!I165</f>
        <v>0</v>
      </c>
      <c r="N52" s="124">
        <f>'Return Details'!L165</f>
        <v>0</v>
      </c>
      <c r="O52" s="124">
        <f>'Return Details'!O165</f>
        <v>0</v>
      </c>
      <c r="P52" s="16">
        <f aca="true" t="shared" si="8" ref="P52:AA52">_xlfn.IFERROR(P51,0)</f>
        <v>0</v>
      </c>
      <c r="Q52" s="16">
        <f t="shared" si="8"/>
        <v>0</v>
      </c>
      <c r="R52" s="16">
        <f t="shared" si="8"/>
        <v>0</v>
      </c>
      <c r="S52" s="2">
        <f t="shared" si="8"/>
        <v>0</v>
      </c>
      <c r="T52" s="2">
        <f t="shared" si="8"/>
        <v>0</v>
      </c>
      <c r="U52" s="2">
        <f t="shared" si="8"/>
        <v>0</v>
      </c>
      <c r="V52" s="2">
        <f t="shared" si="8"/>
        <v>0</v>
      </c>
      <c r="W52" s="2">
        <f t="shared" si="8"/>
        <v>0</v>
      </c>
      <c r="X52" s="2">
        <f t="shared" si="8"/>
        <v>0</v>
      </c>
      <c r="Y52" s="2">
        <f t="shared" si="8"/>
        <v>0</v>
      </c>
      <c r="Z52" s="2">
        <f t="shared" si="8"/>
        <v>0</v>
      </c>
      <c r="AA52" s="2">
        <f t="shared" si="8"/>
        <v>0</v>
      </c>
    </row>
    <row r="53" spans="2:15" ht="13.5">
      <c r="B53" s="95">
        <v>1</v>
      </c>
      <c r="C53" s="27" t="s">
        <v>11</v>
      </c>
      <c r="D53" s="135">
        <f>'Return Details'!F139</f>
        <v>0</v>
      </c>
      <c r="E53" s="135">
        <f>'Return Details'!I139</f>
        <v>0</v>
      </c>
      <c r="F53" s="135">
        <f>'Return Details'!L139</f>
        <v>0</v>
      </c>
      <c r="G53" s="135">
        <f>'Return Details'!O139</f>
        <v>0</v>
      </c>
      <c r="H53" s="135">
        <f>'Return Details'!F153</f>
        <v>0</v>
      </c>
      <c r="I53" s="135">
        <f>'Return Details'!I153</f>
        <v>0</v>
      </c>
      <c r="J53" s="135">
        <f>'Return Details'!L153</f>
        <v>0</v>
      </c>
      <c r="K53" s="135">
        <f>'Return Details'!O153</f>
        <v>0</v>
      </c>
      <c r="L53" s="135">
        <f>'Return Details'!F167</f>
        <v>0</v>
      </c>
      <c r="M53" s="135">
        <f>'Return Details'!I167</f>
        <v>0</v>
      </c>
      <c r="N53" s="135">
        <f>'Return Details'!L167</f>
        <v>0</v>
      </c>
      <c r="O53" s="135">
        <f>'Return Details'!O167</f>
        <v>0</v>
      </c>
    </row>
    <row r="54" spans="2:15" ht="13.5">
      <c r="B54" s="95">
        <v>2</v>
      </c>
      <c r="C54" s="27" t="s">
        <v>12</v>
      </c>
      <c r="D54" s="135">
        <f>'Return Details'!F140</f>
        <v>0</v>
      </c>
      <c r="E54" s="135">
        <f>'Return Details'!I140</f>
        <v>0</v>
      </c>
      <c r="F54" s="135">
        <f>'Return Details'!L140</f>
        <v>0</v>
      </c>
      <c r="G54" s="135">
        <f>'Return Details'!O140</f>
        <v>0</v>
      </c>
      <c r="H54" s="135">
        <f>'Return Details'!F154</f>
        <v>0</v>
      </c>
      <c r="I54" s="135">
        <f>'Return Details'!I154</f>
        <v>0</v>
      </c>
      <c r="J54" s="135">
        <f>'Return Details'!L154</f>
        <v>0</v>
      </c>
      <c r="K54" s="135">
        <f>'Return Details'!O154</f>
        <v>0</v>
      </c>
      <c r="L54" s="135">
        <f>'Return Details'!F168</f>
        <v>0</v>
      </c>
      <c r="M54" s="135">
        <f>'Return Details'!I168</f>
        <v>0</v>
      </c>
      <c r="N54" s="135">
        <f>'Return Details'!L168</f>
        <v>0</v>
      </c>
      <c r="O54" s="135">
        <f>'Return Details'!O168</f>
        <v>0</v>
      </c>
    </row>
    <row r="55" spans="2:15" ht="13.5">
      <c r="B55" s="95">
        <v>3</v>
      </c>
      <c r="C55" s="27" t="s">
        <v>13</v>
      </c>
      <c r="D55" s="135">
        <f>'Return Details'!F141</f>
        <v>0</v>
      </c>
      <c r="E55" s="135">
        <f>'Return Details'!I141</f>
        <v>0</v>
      </c>
      <c r="F55" s="135">
        <f>'Return Details'!L141</f>
        <v>0</v>
      </c>
      <c r="G55" s="135">
        <f>'Return Details'!O141</f>
        <v>0</v>
      </c>
      <c r="H55" s="135">
        <f>'Return Details'!F155</f>
        <v>0</v>
      </c>
      <c r="I55" s="135">
        <f>'Return Details'!I155</f>
        <v>0</v>
      </c>
      <c r="J55" s="135">
        <f>'Return Details'!L155</f>
        <v>0</v>
      </c>
      <c r="K55" s="135">
        <f>'Return Details'!O155</f>
        <v>0</v>
      </c>
      <c r="L55" s="135">
        <f>'Return Details'!F169</f>
        <v>0</v>
      </c>
      <c r="M55" s="135">
        <f>'Return Details'!I169</f>
        <v>0</v>
      </c>
      <c r="N55" s="135">
        <f>'Return Details'!L169</f>
        <v>0</v>
      </c>
      <c r="O55" s="135">
        <f>'Return Details'!O169</f>
        <v>0</v>
      </c>
    </row>
    <row r="56" spans="2:15" ht="13.5">
      <c r="B56" s="95">
        <v>4</v>
      </c>
      <c r="C56" s="27" t="s">
        <v>8</v>
      </c>
      <c r="D56" s="73">
        <f>'Return Details'!F142</f>
        <v>0</v>
      </c>
      <c r="E56" s="73">
        <f>'Return Details'!I142</f>
        <v>0</v>
      </c>
      <c r="F56" s="73">
        <f>'Return Details'!L142</f>
        <v>0</v>
      </c>
      <c r="G56" s="73">
        <f>'Return Details'!O142</f>
        <v>0</v>
      </c>
      <c r="H56" s="73">
        <f>'Return Details'!F156</f>
        <v>0</v>
      </c>
      <c r="I56" s="73">
        <f>'Return Details'!I156</f>
        <v>0</v>
      </c>
      <c r="J56" s="73">
        <f>'Return Details'!L156</f>
        <v>0</v>
      </c>
      <c r="K56" s="73">
        <f>'Return Details'!O156</f>
        <v>0</v>
      </c>
      <c r="L56" s="73">
        <f>'Return Details'!F170</f>
        <v>0</v>
      </c>
      <c r="M56" s="73">
        <f>'Return Details'!I170</f>
        <v>0</v>
      </c>
      <c r="N56" s="73">
        <f>'Return Details'!L170</f>
        <v>0</v>
      </c>
      <c r="O56" s="73">
        <f>'Return Details'!O170</f>
        <v>0</v>
      </c>
    </row>
    <row r="57" spans="2:15" ht="13.5">
      <c r="B57" s="95">
        <v>5</v>
      </c>
      <c r="C57" s="27" t="s">
        <v>7</v>
      </c>
      <c r="D57" s="135">
        <f>'Return Details'!F143</f>
        <v>0</v>
      </c>
      <c r="E57" s="135">
        <f>'Return Details'!I143</f>
        <v>0</v>
      </c>
      <c r="F57" s="135">
        <f>'Return Details'!L143</f>
        <v>0</v>
      </c>
      <c r="G57" s="135">
        <f>'Return Details'!O143</f>
        <v>0</v>
      </c>
      <c r="H57" s="135">
        <f>'Return Details'!F157</f>
        <v>0</v>
      </c>
      <c r="I57" s="135">
        <f>'Return Details'!I157</f>
        <v>0</v>
      </c>
      <c r="J57" s="135">
        <f>'Return Details'!L157</f>
        <v>0</v>
      </c>
      <c r="K57" s="135">
        <f>'Return Details'!O157</f>
        <v>0</v>
      </c>
      <c r="L57" s="135">
        <f>'Return Details'!F171</f>
        <v>0</v>
      </c>
      <c r="M57" s="135">
        <f>'Return Details'!I171</f>
        <v>0</v>
      </c>
      <c r="N57" s="135">
        <f>'Return Details'!L171</f>
        <v>0</v>
      </c>
      <c r="O57" s="135">
        <f>'Return Details'!O171</f>
        <v>0</v>
      </c>
    </row>
    <row r="58" spans="2:15" ht="13.5">
      <c r="B58" s="95">
        <v>6</v>
      </c>
      <c r="C58" s="27" t="s">
        <v>14</v>
      </c>
      <c r="D58" s="136">
        <f>'Return Details'!F144</f>
        <v>0</v>
      </c>
      <c r="E58" s="136">
        <f>'Return Details'!I144</f>
        <v>0</v>
      </c>
      <c r="F58" s="136">
        <f>'Return Details'!L144</f>
        <v>0</v>
      </c>
      <c r="G58" s="136">
        <f>'Return Details'!O144</f>
        <v>0</v>
      </c>
      <c r="H58" s="136">
        <f>'Return Details'!F158</f>
        <v>0</v>
      </c>
      <c r="I58" s="136">
        <f>'Return Details'!I158</f>
        <v>0</v>
      </c>
      <c r="J58" s="136">
        <f>'Return Details'!L158</f>
        <v>0</v>
      </c>
      <c r="K58" s="136">
        <f>'Return Details'!O158</f>
        <v>0</v>
      </c>
      <c r="L58" s="136">
        <f>'Return Details'!F172</f>
        <v>0</v>
      </c>
      <c r="M58" s="136">
        <f>'Return Details'!I172</f>
        <v>0</v>
      </c>
      <c r="N58" s="136">
        <f>'Return Details'!L172</f>
        <v>0</v>
      </c>
      <c r="O58" s="136">
        <f>'Return Details'!O172</f>
        <v>0</v>
      </c>
    </row>
    <row r="59" spans="2:15" ht="27.75">
      <c r="B59" s="95">
        <v>7</v>
      </c>
      <c r="C59" s="47" t="s">
        <v>15</v>
      </c>
      <c r="D59" s="136">
        <f>'Return Details'!F145</f>
        <v>0</v>
      </c>
      <c r="E59" s="136">
        <f>'Return Details'!I145</f>
        <v>0</v>
      </c>
      <c r="F59" s="136">
        <f>'Return Details'!L145</f>
        <v>0</v>
      </c>
      <c r="G59" s="136">
        <f>'Return Details'!O145</f>
        <v>0</v>
      </c>
      <c r="H59" s="136">
        <f>'Return Details'!F159</f>
        <v>0</v>
      </c>
      <c r="I59" s="136">
        <f>'Return Details'!I159</f>
        <v>0</v>
      </c>
      <c r="J59" s="136">
        <f>'Return Details'!L159</f>
        <v>0</v>
      </c>
      <c r="K59" s="136">
        <f>'Return Details'!O159</f>
        <v>0</v>
      </c>
      <c r="L59" s="136">
        <f>'Return Details'!F173</f>
        <v>0</v>
      </c>
      <c r="M59" s="136">
        <f>'Return Details'!I173</f>
        <v>0</v>
      </c>
      <c r="N59" s="136">
        <f>'Return Details'!L173</f>
        <v>0</v>
      </c>
      <c r="O59" s="136">
        <f>'Return Details'!O173</f>
        <v>0</v>
      </c>
    </row>
    <row r="60" spans="2:15" ht="13.5">
      <c r="B60" s="95">
        <v>8</v>
      </c>
      <c r="C60" s="28" t="s">
        <v>16</v>
      </c>
      <c r="D60" s="97">
        <f>'Return Details'!F146</f>
        <v>0</v>
      </c>
      <c r="E60" s="97">
        <f>'Return Details'!I146</f>
        <v>0</v>
      </c>
      <c r="F60" s="97">
        <f>'Return Details'!L146</f>
        <v>0</v>
      </c>
      <c r="G60" s="97">
        <f>'Return Details'!O146</f>
        <v>0</v>
      </c>
      <c r="H60" s="97">
        <f>'Return Details'!F160</f>
        <v>0</v>
      </c>
      <c r="I60" s="97">
        <f>'Return Details'!I160</f>
        <v>0</v>
      </c>
      <c r="J60" s="97">
        <f>'Return Details'!L160</f>
        <v>0</v>
      </c>
      <c r="K60" s="97">
        <f>'Return Details'!O160</f>
        <v>0</v>
      </c>
      <c r="L60" s="97">
        <f>'Return Details'!F174</f>
        <v>0</v>
      </c>
      <c r="M60" s="97">
        <f>'Return Details'!I174</f>
        <v>0</v>
      </c>
      <c r="N60" s="97">
        <f>'Return Details'!L174</f>
        <v>0</v>
      </c>
      <c r="O60" s="97">
        <f>'Return Details'!O174</f>
        <v>0</v>
      </c>
    </row>
    <row r="61" ht="13.5"/>
    <row r="62" spans="4:15" ht="13.5">
      <c r="D62" s="16"/>
      <c r="E62" s="16"/>
      <c r="F62" s="16"/>
      <c r="G62" s="16"/>
      <c r="H62" s="16"/>
      <c r="I62" s="16"/>
      <c r="J62" s="16"/>
      <c r="K62" s="16"/>
      <c r="L62" s="16"/>
      <c r="M62" s="16"/>
      <c r="N62" s="16"/>
      <c r="O62" s="16"/>
    </row>
    <row r="63" spans="2:16" ht="13.5">
      <c r="B63" s="214" t="s">
        <v>18</v>
      </c>
      <c r="C63" s="115" t="s">
        <v>17</v>
      </c>
      <c r="D63" s="16">
        <v>49</v>
      </c>
      <c r="E63" s="16">
        <v>50</v>
      </c>
      <c r="F63" s="16">
        <v>51</v>
      </c>
      <c r="G63" s="16">
        <v>52</v>
      </c>
      <c r="H63" s="16">
        <v>53</v>
      </c>
      <c r="I63" s="16">
        <v>54</v>
      </c>
      <c r="J63" s="16">
        <v>55</v>
      </c>
      <c r="K63" s="16">
        <v>56</v>
      </c>
      <c r="L63" s="16">
        <v>57</v>
      </c>
      <c r="M63" s="16">
        <v>58</v>
      </c>
      <c r="N63" s="16">
        <v>59</v>
      </c>
      <c r="O63" s="16">
        <v>60</v>
      </c>
      <c r="P63" s="16" t="s">
        <v>10</v>
      </c>
    </row>
    <row r="64" spans="2:27" ht="13.5">
      <c r="B64" s="215"/>
      <c r="C64" s="98" t="s">
        <v>6</v>
      </c>
      <c r="D64" s="124">
        <f>'Return Details'!D179</f>
        <v>0</v>
      </c>
      <c r="E64" s="124">
        <f>'Return Details'!G179</f>
        <v>0</v>
      </c>
      <c r="F64" s="124">
        <f>'Return Details'!J179</f>
        <v>0</v>
      </c>
      <c r="G64" s="124">
        <f>'Return Details'!M179</f>
        <v>0</v>
      </c>
      <c r="H64" s="124">
        <f>'Return Details'!D193</f>
        <v>0</v>
      </c>
      <c r="I64" s="124">
        <f>'Return Details'!G193</f>
        <v>0</v>
      </c>
      <c r="J64" s="124">
        <f>'Return Details'!J193</f>
        <v>0</v>
      </c>
      <c r="K64" s="124">
        <f>'Return Details'!M193</f>
        <v>0</v>
      </c>
      <c r="L64" s="124">
        <f>'Return Details'!D207</f>
        <v>0</v>
      </c>
      <c r="M64" s="124">
        <f>'Return Details'!G207</f>
        <v>0</v>
      </c>
      <c r="N64" s="124">
        <f>'Return Details'!J207</f>
        <v>0</v>
      </c>
      <c r="O64" s="124">
        <f>'Return Details'!M207</f>
        <v>0</v>
      </c>
      <c r="P64" s="16">
        <f aca="true" ca="1" t="shared" si="9" ref="P64:AA64">IF(AND(YEAR(EDATE(D65,60))=YEAR(NOW()),MONTH(EDATE(D65,60))=MONTH(NOW())),1,IF(NOW()&lt;EDATE(D65,60),1,0))</f>
        <v>0</v>
      </c>
      <c r="Q64" s="16">
        <f ca="1" t="shared" si="9"/>
        <v>0</v>
      </c>
      <c r="R64" s="16">
        <f ca="1" t="shared" si="9"/>
        <v>0</v>
      </c>
      <c r="S64" s="2">
        <f ca="1" t="shared" si="9"/>
        <v>0</v>
      </c>
      <c r="T64" s="2">
        <f ca="1" t="shared" si="9"/>
        <v>0</v>
      </c>
      <c r="U64" s="2">
        <f ca="1" t="shared" si="9"/>
        <v>0</v>
      </c>
      <c r="V64" s="2">
        <f ca="1" t="shared" si="9"/>
        <v>0</v>
      </c>
      <c r="W64" s="2">
        <f ca="1" t="shared" si="9"/>
        <v>0</v>
      </c>
      <c r="X64" s="2">
        <f ca="1" t="shared" si="9"/>
        <v>0</v>
      </c>
      <c r="Y64" s="2">
        <f ca="1" t="shared" si="9"/>
        <v>0</v>
      </c>
      <c r="Z64" s="2">
        <f ca="1" t="shared" si="9"/>
        <v>0</v>
      </c>
      <c r="AA64" s="2">
        <f ca="1" t="shared" si="9"/>
        <v>0</v>
      </c>
    </row>
    <row r="65" spans="2:27" ht="15" customHeight="1">
      <c r="B65" s="216"/>
      <c r="C65" s="98" t="s">
        <v>3</v>
      </c>
      <c r="D65" s="124">
        <f>'Return Details'!F179</f>
        <v>0</v>
      </c>
      <c r="E65" s="124">
        <f>'Return Details'!I179</f>
        <v>0</v>
      </c>
      <c r="F65" s="124">
        <f>'Return Details'!L179</f>
        <v>0</v>
      </c>
      <c r="G65" s="124">
        <f>'Return Details'!O179</f>
        <v>0</v>
      </c>
      <c r="H65" s="124">
        <f>'Return Details'!F193</f>
        <v>0</v>
      </c>
      <c r="I65" s="124">
        <f>'Return Details'!I193</f>
        <v>0</v>
      </c>
      <c r="J65" s="124">
        <f>'Return Details'!L193</f>
        <v>0</v>
      </c>
      <c r="K65" s="124">
        <f>'Return Details'!O193</f>
        <v>0</v>
      </c>
      <c r="L65" s="124">
        <f>'Return Details'!F207</f>
        <v>0</v>
      </c>
      <c r="M65" s="124">
        <f>'Return Details'!I207</f>
        <v>0</v>
      </c>
      <c r="N65" s="124">
        <f>'Return Details'!L207</f>
        <v>0</v>
      </c>
      <c r="O65" s="124">
        <f>'Return Details'!O207</f>
        <v>0</v>
      </c>
      <c r="P65" s="16">
        <f aca="true" t="shared" si="10" ref="P65:AA65">_xlfn.IFERROR(P64,0)</f>
        <v>0</v>
      </c>
      <c r="Q65" s="16">
        <f t="shared" si="10"/>
        <v>0</v>
      </c>
      <c r="R65" s="16">
        <f t="shared" si="10"/>
        <v>0</v>
      </c>
      <c r="S65" s="2">
        <f t="shared" si="10"/>
        <v>0</v>
      </c>
      <c r="T65" s="2">
        <f t="shared" si="10"/>
        <v>0</v>
      </c>
      <c r="U65" s="2">
        <f t="shared" si="10"/>
        <v>0</v>
      </c>
      <c r="V65" s="2">
        <f t="shared" si="10"/>
        <v>0</v>
      </c>
      <c r="W65" s="2">
        <f t="shared" si="10"/>
        <v>0</v>
      </c>
      <c r="X65" s="2">
        <f t="shared" si="10"/>
        <v>0</v>
      </c>
      <c r="Y65" s="2">
        <f t="shared" si="10"/>
        <v>0</v>
      </c>
      <c r="Z65" s="2">
        <f t="shared" si="10"/>
        <v>0</v>
      </c>
      <c r="AA65" s="2">
        <f t="shared" si="10"/>
        <v>0</v>
      </c>
    </row>
    <row r="66" spans="2:15" ht="13.5">
      <c r="B66" s="96">
        <v>1</v>
      </c>
      <c r="C66" s="27" t="s">
        <v>11</v>
      </c>
      <c r="D66" s="135">
        <f>'Return Details'!F181</f>
        <v>0</v>
      </c>
      <c r="E66" s="135">
        <f>'Return Details'!I181</f>
        <v>0</v>
      </c>
      <c r="F66" s="135">
        <f>'Return Details'!L181</f>
        <v>0</v>
      </c>
      <c r="G66" s="135">
        <f>'Return Details'!O181</f>
        <v>0</v>
      </c>
      <c r="H66" s="135">
        <f>'Return Details'!F195</f>
        <v>0</v>
      </c>
      <c r="I66" s="135">
        <f>'Return Details'!I195</f>
        <v>0</v>
      </c>
      <c r="J66" s="135">
        <f>'Return Details'!L195</f>
        <v>0</v>
      </c>
      <c r="K66" s="135">
        <f>'Return Details'!O195</f>
        <v>0</v>
      </c>
      <c r="L66" s="135">
        <f>'Return Details'!F209</f>
        <v>0</v>
      </c>
      <c r="M66" s="135">
        <f>'Return Details'!I209</f>
        <v>0</v>
      </c>
      <c r="N66" s="135">
        <f>'Return Details'!L209</f>
        <v>0</v>
      </c>
      <c r="O66" s="135">
        <f>'Return Details'!O209</f>
        <v>0</v>
      </c>
    </row>
    <row r="67" spans="2:15" ht="13.5">
      <c r="B67" s="96">
        <v>2</v>
      </c>
      <c r="C67" s="27" t="s">
        <v>12</v>
      </c>
      <c r="D67" s="135">
        <f>'Return Details'!F182</f>
        <v>0</v>
      </c>
      <c r="E67" s="135">
        <f>'Return Details'!I182</f>
        <v>0</v>
      </c>
      <c r="F67" s="135">
        <f>'Return Details'!L182</f>
        <v>0</v>
      </c>
      <c r="G67" s="135">
        <f>'Return Details'!O182</f>
        <v>0</v>
      </c>
      <c r="H67" s="135">
        <f>'Return Details'!F196</f>
        <v>0</v>
      </c>
      <c r="I67" s="135">
        <f>'Return Details'!I196</f>
        <v>0</v>
      </c>
      <c r="J67" s="135">
        <f>'Return Details'!L196</f>
        <v>0</v>
      </c>
      <c r="K67" s="135">
        <f>'Return Details'!O196</f>
        <v>0</v>
      </c>
      <c r="L67" s="135">
        <f>'Return Details'!F210</f>
        <v>0</v>
      </c>
      <c r="M67" s="135">
        <f>'Return Details'!I210</f>
        <v>0</v>
      </c>
      <c r="N67" s="135">
        <f>'Return Details'!L210</f>
        <v>0</v>
      </c>
      <c r="O67" s="135">
        <f>'Return Details'!O210</f>
        <v>0</v>
      </c>
    </row>
    <row r="68" spans="2:15" ht="13.5">
      <c r="B68" s="96">
        <v>3</v>
      </c>
      <c r="C68" s="27" t="s">
        <v>13</v>
      </c>
      <c r="D68" s="135">
        <f>'Return Details'!F183</f>
        <v>0</v>
      </c>
      <c r="E68" s="135">
        <f>'Return Details'!I183</f>
        <v>0</v>
      </c>
      <c r="F68" s="135">
        <f>'Return Details'!L183</f>
        <v>0</v>
      </c>
      <c r="G68" s="135">
        <f>'Return Details'!O183</f>
        <v>0</v>
      </c>
      <c r="H68" s="135">
        <f>'Return Details'!F197</f>
        <v>0</v>
      </c>
      <c r="I68" s="135">
        <f>'Return Details'!I197</f>
        <v>0</v>
      </c>
      <c r="J68" s="135">
        <f>'Return Details'!L197</f>
        <v>0</v>
      </c>
      <c r="K68" s="135">
        <f>'Return Details'!O197</f>
        <v>0</v>
      </c>
      <c r="L68" s="135">
        <f>'Return Details'!F211</f>
        <v>0</v>
      </c>
      <c r="M68" s="135">
        <f>'Return Details'!I211</f>
        <v>0</v>
      </c>
      <c r="N68" s="135">
        <f>'Return Details'!L211</f>
        <v>0</v>
      </c>
      <c r="O68" s="135">
        <f>'Return Details'!O211</f>
        <v>0</v>
      </c>
    </row>
    <row r="69" spans="2:15" ht="13.5">
      <c r="B69" s="96">
        <v>4</v>
      </c>
      <c r="C69" s="27" t="s">
        <v>8</v>
      </c>
      <c r="D69" s="73">
        <f>'Return Details'!F184</f>
        <v>0</v>
      </c>
      <c r="E69" s="73">
        <f>'Return Details'!I184</f>
        <v>0</v>
      </c>
      <c r="F69" s="73">
        <f>'Return Details'!L184</f>
        <v>0</v>
      </c>
      <c r="G69" s="73">
        <f>'Return Details'!O184</f>
        <v>0</v>
      </c>
      <c r="H69" s="73">
        <f>'Return Details'!F198</f>
        <v>0</v>
      </c>
      <c r="I69" s="73">
        <f>'Return Details'!I198</f>
        <v>0</v>
      </c>
      <c r="J69" s="73">
        <f>'Return Details'!L198</f>
        <v>0</v>
      </c>
      <c r="K69" s="73">
        <f>'Return Details'!O198</f>
        <v>0</v>
      </c>
      <c r="L69" s="73">
        <f>'Return Details'!F212</f>
        <v>0</v>
      </c>
      <c r="M69" s="73">
        <f>'Return Details'!I212</f>
        <v>0</v>
      </c>
      <c r="N69" s="73">
        <f>'Return Details'!L212</f>
        <v>0</v>
      </c>
      <c r="O69" s="73">
        <f>'Return Details'!O212</f>
        <v>0</v>
      </c>
    </row>
    <row r="70" spans="2:15" ht="13.5">
      <c r="B70" s="96">
        <v>5</v>
      </c>
      <c r="C70" s="27" t="s">
        <v>7</v>
      </c>
      <c r="D70" s="135">
        <f>'Return Details'!F185</f>
        <v>0</v>
      </c>
      <c r="E70" s="135">
        <f>'Return Details'!I185</f>
        <v>0</v>
      </c>
      <c r="F70" s="135">
        <f>'Return Details'!L185</f>
        <v>0</v>
      </c>
      <c r="G70" s="135">
        <f>'Return Details'!O185</f>
        <v>0</v>
      </c>
      <c r="H70" s="135">
        <f>'Return Details'!F199</f>
        <v>0</v>
      </c>
      <c r="I70" s="135">
        <f>'Return Details'!I199</f>
        <v>0</v>
      </c>
      <c r="J70" s="135">
        <f>'Return Details'!L199</f>
        <v>0</v>
      </c>
      <c r="K70" s="135">
        <f>'Return Details'!O199</f>
        <v>0</v>
      </c>
      <c r="L70" s="135">
        <f>'Return Details'!F213</f>
        <v>0</v>
      </c>
      <c r="M70" s="135">
        <f>'Return Details'!I213</f>
        <v>0</v>
      </c>
      <c r="N70" s="135">
        <f>'Return Details'!L213</f>
        <v>0</v>
      </c>
      <c r="O70" s="135">
        <f>'Return Details'!O213</f>
        <v>0</v>
      </c>
    </row>
    <row r="71" spans="2:15" ht="13.5">
      <c r="B71" s="96">
        <v>6</v>
      </c>
      <c r="C71" s="27" t="s">
        <v>14</v>
      </c>
      <c r="D71" s="136">
        <f>'Return Details'!F186</f>
        <v>0</v>
      </c>
      <c r="E71" s="136">
        <f>'Return Details'!I186</f>
        <v>0</v>
      </c>
      <c r="F71" s="136">
        <f>'Return Details'!L186</f>
        <v>0</v>
      </c>
      <c r="G71" s="136">
        <f>'Return Details'!O186</f>
        <v>0</v>
      </c>
      <c r="H71" s="136">
        <f>'Return Details'!F200</f>
        <v>0</v>
      </c>
      <c r="I71" s="136">
        <f>'Return Details'!I200</f>
        <v>0</v>
      </c>
      <c r="J71" s="136">
        <f>'Return Details'!L200</f>
        <v>0</v>
      </c>
      <c r="K71" s="136">
        <f>'Return Details'!O200</f>
        <v>0</v>
      </c>
      <c r="L71" s="136">
        <f>'Return Details'!F214</f>
        <v>0</v>
      </c>
      <c r="M71" s="136">
        <f>'Return Details'!I214</f>
        <v>0</v>
      </c>
      <c r="N71" s="136">
        <f>'Return Details'!L214</f>
        <v>0</v>
      </c>
      <c r="O71" s="136">
        <f>'Return Details'!O214</f>
        <v>0</v>
      </c>
    </row>
    <row r="72" spans="2:15" ht="27.75">
      <c r="B72" s="96">
        <v>7</v>
      </c>
      <c r="C72" s="47" t="s">
        <v>15</v>
      </c>
      <c r="D72" s="136">
        <f>'Return Details'!F187</f>
        <v>0</v>
      </c>
      <c r="E72" s="136">
        <f>'Return Details'!I187</f>
        <v>0</v>
      </c>
      <c r="F72" s="136">
        <f>'Return Details'!L187</f>
        <v>0</v>
      </c>
      <c r="G72" s="136">
        <f>'Return Details'!O187</f>
        <v>0</v>
      </c>
      <c r="H72" s="136">
        <f>'Return Details'!F201</f>
        <v>0</v>
      </c>
      <c r="I72" s="136">
        <f>'Return Details'!I201</f>
        <v>0</v>
      </c>
      <c r="J72" s="136">
        <f>'Return Details'!L201</f>
        <v>0</v>
      </c>
      <c r="K72" s="136">
        <f>'Return Details'!O201</f>
        <v>0</v>
      </c>
      <c r="L72" s="136">
        <f>'Return Details'!F215</f>
        <v>0</v>
      </c>
      <c r="M72" s="136">
        <f>'Return Details'!I215</f>
        <v>0</v>
      </c>
      <c r="N72" s="136">
        <f>'Return Details'!L215</f>
        <v>0</v>
      </c>
      <c r="O72" s="136">
        <f>'Return Details'!O215</f>
        <v>0</v>
      </c>
    </row>
    <row r="73" spans="2:15" ht="13.5">
      <c r="B73" s="96">
        <v>8</v>
      </c>
      <c r="C73" s="28" t="s">
        <v>16</v>
      </c>
      <c r="D73" s="97">
        <f>'Return Details'!F188</f>
        <v>0</v>
      </c>
      <c r="E73" s="97">
        <f>'Return Details'!I188</f>
        <v>0</v>
      </c>
      <c r="F73" s="97">
        <f>'Return Details'!L188</f>
        <v>0</v>
      </c>
      <c r="G73" s="97">
        <f>'Return Details'!O188</f>
        <v>0</v>
      </c>
      <c r="H73" s="97">
        <f>'Return Details'!F202</f>
        <v>0</v>
      </c>
      <c r="I73" s="97">
        <f>'Return Details'!I202</f>
        <v>0</v>
      </c>
      <c r="J73" s="97">
        <f>'Return Details'!L202</f>
        <v>0</v>
      </c>
      <c r="K73" s="97">
        <f>'Return Details'!O202</f>
        <v>0</v>
      </c>
      <c r="L73" s="97">
        <f>'Return Details'!F216</f>
        <v>0</v>
      </c>
      <c r="M73" s="97">
        <f>'Return Details'!I216</f>
        <v>0</v>
      </c>
      <c r="N73" s="97">
        <f>'Return Details'!L216</f>
        <v>0</v>
      </c>
      <c r="O73" s="97">
        <f>'Return Details'!O216</f>
        <v>0</v>
      </c>
    </row>
    <row r="74" ht="13.5"/>
    <row r="75" ht="13.5"/>
    <row r="76" ht="13.5"/>
    <row r="77" ht="13.5"/>
    <row r="78" ht="13.5"/>
    <row r="79" ht="13.5"/>
    <row r="80" ht="13.5"/>
    <row r="81" ht="13.5"/>
    <row r="92" ht="13.5"/>
    <row r="93" ht="13.5"/>
  </sheetData>
  <sheetProtection password="CC6C" sheet="1" selectLockedCells="1"/>
  <mergeCells count="12">
    <mergeCell ref="B2:Q3"/>
    <mergeCell ref="B50:B52"/>
    <mergeCell ref="G5:H5"/>
    <mergeCell ref="D5:E5"/>
    <mergeCell ref="D6:E6"/>
    <mergeCell ref="B63:B65"/>
    <mergeCell ref="B9:C9"/>
    <mergeCell ref="B11:B13"/>
    <mergeCell ref="B24:B26"/>
    <mergeCell ref="B37:B39"/>
    <mergeCell ref="B5:C5"/>
    <mergeCell ref="B6:C6"/>
  </mergeCells>
  <conditionalFormatting sqref="B11 C11:D21 B14:B21">
    <cfRule type="expression" priority="62" dxfId="491" stopIfTrue="1">
      <formula>$P$13=0</formula>
    </cfRule>
  </conditionalFormatting>
  <conditionalFormatting sqref="E11:E21">
    <cfRule type="expression" priority="61" dxfId="496" stopIfTrue="1">
      <formula>$Q$13=0</formula>
    </cfRule>
  </conditionalFormatting>
  <conditionalFormatting sqref="F11:F21">
    <cfRule type="expression" priority="60" dxfId="491">
      <formula>$R$13=0</formula>
    </cfRule>
  </conditionalFormatting>
  <conditionalFormatting sqref="G11:G21">
    <cfRule type="expression" priority="58" dxfId="491">
      <formula>$S$13=0</formula>
    </cfRule>
  </conditionalFormatting>
  <conditionalFormatting sqref="H12:H21">
    <cfRule type="expression" priority="57" dxfId="491">
      <formula>$T$13=0</formula>
    </cfRule>
  </conditionalFormatting>
  <conditionalFormatting sqref="I12:I21">
    <cfRule type="expression" priority="56" dxfId="491">
      <formula>$U$13=0</formula>
    </cfRule>
  </conditionalFormatting>
  <conditionalFormatting sqref="J12:J21">
    <cfRule type="expression" priority="55" dxfId="491">
      <formula>$V$13=0</formula>
    </cfRule>
  </conditionalFormatting>
  <conditionalFormatting sqref="K12:K21">
    <cfRule type="expression" priority="54" dxfId="491" stopIfTrue="1">
      <formula>$W$13=0</formula>
    </cfRule>
  </conditionalFormatting>
  <conditionalFormatting sqref="L12:L21">
    <cfRule type="expression" priority="53" dxfId="491">
      <formula>$X$13=0</formula>
    </cfRule>
  </conditionalFormatting>
  <conditionalFormatting sqref="M12:M21">
    <cfRule type="expression" priority="52" dxfId="491">
      <formula>$Y$13=0</formula>
    </cfRule>
  </conditionalFormatting>
  <conditionalFormatting sqref="N12:N21">
    <cfRule type="expression" priority="51" dxfId="491">
      <formula>$Z$13=0</formula>
    </cfRule>
  </conditionalFormatting>
  <conditionalFormatting sqref="O12:O21">
    <cfRule type="expression" priority="50" dxfId="491">
      <formula>$AA$13=0</formula>
    </cfRule>
  </conditionalFormatting>
  <conditionalFormatting sqref="B24 C24:D34 B27:B34">
    <cfRule type="expression" priority="49" dxfId="491">
      <formula>$P$26=0</formula>
    </cfRule>
  </conditionalFormatting>
  <conditionalFormatting sqref="E24:E34">
    <cfRule type="expression" priority="48" dxfId="491">
      <formula>$Q$26=0</formula>
    </cfRule>
  </conditionalFormatting>
  <conditionalFormatting sqref="F24:G34">
    <cfRule type="expression" priority="47" dxfId="491">
      <formula>$R$26=0</formula>
    </cfRule>
  </conditionalFormatting>
  <conditionalFormatting sqref="H24:H34">
    <cfRule type="expression" priority="45" dxfId="491">
      <formula>$T$26=0</formula>
    </cfRule>
  </conditionalFormatting>
  <conditionalFormatting sqref="I24:I34">
    <cfRule type="expression" priority="44" dxfId="491">
      <formula>$U$26=0</formula>
    </cfRule>
  </conditionalFormatting>
  <conditionalFormatting sqref="J24:J34">
    <cfRule type="expression" priority="43" dxfId="491">
      <formula>$V$26=0</formula>
    </cfRule>
  </conditionalFormatting>
  <conditionalFormatting sqref="K24:K34">
    <cfRule type="expression" priority="42" dxfId="491">
      <formula>$W$26=0</formula>
    </cfRule>
  </conditionalFormatting>
  <conditionalFormatting sqref="L24:L34">
    <cfRule type="expression" priority="41" dxfId="491">
      <formula>$X$26=0</formula>
    </cfRule>
  </conditionalFormatting>
  <conditionalFormatting sqref="M24:M34">
    <cfRule type="expression" priority="40" dxfId="491">
      <formula>$Y$26=0</formula>
    </cfRule>
  </conditionalFormatting>
  <conditionalFormatting sqref="N24:N34">
    <cfRule type="expression" priority="39" dxfId="491">
      <formula>$Z$26=0</formula>
    </cfRule>
  </conditionalFormatting>
  <conditionalFormatting sqref="O24:O34">
    <cfRule type="expression" priority="38" dxfId="491">
      <formula>$AA$26=0</formula>
    </cfRule>
  </conditionalFormatting>
  <conditionalFormatting sqref="B37 C37:D47 B40:B47">
    <cfRule type="expression" priority="37" dxfId="491">
      <formula>$P$39=0</formula>
    </cfRule>
  </conditionalFormatting>
  <conditionalFormatting sqref="E37:E47">
    <cfRule type="expression" priority="36" dxfId="491">
      <formula>$Q$39=0</formula>
    </cfRule>
  </conditionalFormatting>
  <conditionalFormatting sqref="F37:F47">
    <cfRule type="expression" priority="35" dxfId="491">
      <formula>$R$39=0</formula>
    </cfRule>
  </conditionalFormatting>
  <conditionalFormatting sqref="G37:G47">
    <cfRule type="expression" priority="34" dxfId="497">
      <formula>$S$39=0</formula>
    </cfRule>
  </conditionalFormatting>
  <conditionalFormatting sqref="H37:H47">
    <cfRule type="expression" priority="33" dxfId="491">
      <formula>$T$39=0</formula>
    </cfRule>
  </conditionalFormatting>
  <conditionalFormatting sqref="I37:I47">
    <cfRule type="expression" priority="32" dxfId="491">
      <formula>$U$39=0</formula>
    </cfRule>
  </conditionalFormatting>
  <conditionalFormatting sqref="J37:J47">
    <cfRule type="expression" priority="31" dxfId="491">
      <formula>$V$39=0</formula>
    </cfRule>
  </conditionalFormatting>
  <conditionalFormatting sqref="K37:K47">
    <cfRule type="expression" priority="30" dxfId="491">
      <formula>$W$39=0</formula>
    </cfRule>
  </conditionalFormatting>
  <conditionalFormatting sqref="L37:L47">
    <cfRule type="expression" priority="29" dxfId="491">
      <formula>$X$39=0</formula>
    </cfRule>
  </conditionalFormatting>
  <conditionalFormatting sqref="M37:M47">
    <cfRule type="expression" priority="28" dxfId="491">
      <formula>$Y$39=0</formula>
    </cfRule>
  </conditionalFormatting>
  <conditionalFormatting sqref="N37:N47">
    <cfRule type="expression" priority="27" dxfId="491">
      <formula>$Z$39=0</formula>
    </cfRule>
  </conditionalFormatting>
  <conditionalFormatting sqref="O37:O47">
    <cfRule type="expression" priority="26" dxfId="491">
      <formula>$AA$39=0</formula>
    </cfRule>
  </conditionalFormatting>
  <conditionalFormatting sqref="B50 C50:D60 B53:B60">
    <cfRule type="expression" priority="25" dxfId="491">
      <formula>$P$52=0</formula>
    </cfRule>
  </conditionalFormatting>
  <conditionalFormatting sqref="E50:E60">
    <cfRule type="expression" priority="24" dxfId="491">
      <formula>$Q$52=0</formula>
    </cfRule>
  </conditionalFormatting>
  <conditionalFormatting sqref="F50:F60">
    <cfRule type="expression" priority="23" dxfId="491">
      <formula>$R$52=0</formula>
    </cfRule>
  </conditionalFormatting>
  <conditionalFormatting sqref="G50:G60">
    <cfRule type="expression" priority="22" dxfId="491">
      <formula>$S$52=0</formula>
    </cfRule>
  </conditionalFormatting>
  <conditionalFormatting sqref="H50:H60">
    <cfRule type="expression" priority="21" dxfId="491">
      <formula>$T$52=0</formula>
    </cfRule>
  </conditionalFormatting>
  <conditionalFormatting sqref="I50:I60">
    <cfRule type="expression" priority="20" dxfId="491">
      <formula>$U$52=0</formula>
    </cfRule>
  </conditionalFormatting>
  <conditionalFormatting sqref="J50:J60">
    <cfRule type="expression" priority="19" dxfId="491">
      <formula>$V$52=0</formula>
    </cfRule>
  </conditionalFormatting>
  <conditionalFormatting sqref="K50:K60">
    <cfRule type="expression" priority="18" dxfId="491">
      <formula>$W$52=0</formula>
    </cfRule>
  </conditionalFormatting>
  <conditionalFormatting sqref="L50:L60">
    <cfRule type="expression" priority="17" dxfId="491">
      <formula>$X$52=0</formula>
    </cfRule>
  </conditionalFormatting>
  <conditionalFormatting sqref="M50:M60">
    <cfRule type="expression" priority="16" dxfId="491">
      <formula>$Y$52=0</formula>
    </cfRule>
  </conditionalFormatting>
  <conditionalFormatting sqref="N50:N60">
    <cfRule type="expression" priority="15" dxfId="491">
      <formula>$Z$52=0</formula>
    </cfRule>
  </conditionalFormatting>
  <conditionalFormatting sqref="O50:O60">
    <cfRule type="expression" priority="14" dxfId="491">
      <formula>$AA$52=0</formula>
    </cfRule>
  </conditionalFormatting>
  <conditionalFormatting sqref="B63 C63:D73 B66:B73">
    <cfRule type="expression" priority="13" dxfId="491">
      <formula>$P$65=0</formula>
    </cfRule>
  </conditionalFormatting>
  <conditionalFormatting sqref="E63:E73">
    <cfRule type="expression" priority="12" dxfId="491">
      <formula>$Q$65=0</formula>
    </cfRule>
  </conditionalFormatting>
  <conditionalFormatting sqref="F63:F73">
    <cfRule type="expression" priority="11" dxfId="491">
      <formula>$R$65=0</formula>
    </cfRule>
  </conditionalFormatting>
  <conditionalFormatting sqref="G63:G73">
    <cfRule type="expression" priority="10" dxfId="491">
      <formula>$S$65=0</formula>
    </cfRule>
  </conditionalFormatting>
  <conditionalFormatting sqref="H63:H73">
    <cfRule type="expression" priority="9" dxfId="491">
      <formula>$T$65=0</formula>
    </cfRule>
  </conditionalFormatting>
  <conditionalFormatting sqref="I63:I73">
    <cfRule type="expression" priority="8" dxfId="491">
      <formula>$U$65=0</formula>
    </cfRule>
  </conditionalFormatting>
  <conditionalFormatting sqref="J63:J73">
    <cfRule type="expression" priority="7" dxfId="491">
      <formula>$V$65=0</formula>
    </cfRule>
  </conditionalFormatting>
  <conditionalFormatting sqref="K63:K73">
    <cfRule type="expression" priority="6" dxfId="491">
      <formula>$W$65=0</formula>
    </cfRule>
  </conditionalFormatting>
  <conditionalFormatting sqref="L63:L73">
    <cfRule type="expression" priority="5" dxfId="491">
      <formula>$X$65=0</formula>
    </cfRule>
  </conditionalFormatting>
  <conditionalFormatting sqref="M63:M73">
    <cfRule type="expression" priority="4" dxfId="491">
      <formula>$Y$65=0</formula>
    </cfRule>
  </conditionalFormatting>
  <conditionalFormatting sqref="N63:N73">
    <cfRule type="expression" priority="3" dxfId="491">
      <formula>$Z$65=0</formula>
    </cfRule>
  </conditionalFormatting>
  <conditionalFormatting sqref="O63:O73">
    <cfRule type="expression" priority="2" dxfId="491">
      <formula>$AA$65=0</formula>
    </cfRule>
  </conditionalFormatting>
  <conditionalFormatting sqref="D12:O12 D25:O25 D38:O38 D51:O51 D64:O64">
    <cfRule type="expression" priority="63" dxfId="495">
      <formula>"B1=""0"""</formula>
    </cfRule>
  </conditionalFormatting>
  <printOptions horizontalCentered="1" verticalCentered="1"/>
  <pageMargins left="0.25" right="0.25" top="0.75" bottom="0.75" header="0.3" footer="0.3"/>
  <pageSetup blackAndWhite="1" horizontalDpi="600" verticalDpi="600" orientation="portrait" paperSize="9" scale="70" r:id="rId2"/>
  <rowBreaks count="5" manualBreakCount="5">
    <brk id="22" max="255" man="1"/>
    <brk id="35" max="255" man="1"/>
    <brk id="48" max="255" man="1"/>
    <brk id="61" max="255" man="1"/>
    <brk id="74" max="255" man="1"/>
  </rowBreaks>
  <drawing r:id="rId1"/>
</worksheet>
</file>

<file path=xl/worksheets/sheet6.xml><?xml version="1.0" encoding="utf-8"?>
<worksheet xmlns="http://schemas.openxmlformats.org/spreadsheetml/2006/main" xmlns:r="http://schemas.openxmlformats.org/officeDocument/2006/relationships">
  <sheetPr codeName="Sheet5"/>
  <dimension ref="B2:BP73"/>
  <sheetViews>
    <sheetView showGridLines="0" showRowColHeaders="0" zoomScale="70" zoomScaleNormal="70" zoomScalePageLayoutView="0" workbookViewId="0" topLeftCell="A1">
      <selection activeCell="A1" sqref="A1"/>
    </sheetView>
  </sheetViews>
  <sheetFormatPr defaultColWidth="0" defaultRowHeight="15" zeroHeight="1"/>
  <cols>
    <col min="1" max="1" width="3.7109375" style="2" customWidth="1"/>
    <col min="2" max="2" width="6.28125" style="2" customWidth="1"/>
    <col min="3" max="3" width="57.421875" style="2" customWidth="1"/>
    <col min="4" max="4" width="30.421875" style="55" customWidth="1"/>
    <col min="5" max="5" width="11.8515625" style="2" customWidth="1"/>
    <col min="6" max="6" width="18.8515625" style="2" customWidth="1"/>
    <col min="7" max="7" width="6.421875" style="2" customWidth="1"/>
    <col min="8" max="8" width="3.8515625" style="2" customWidth="1"/>
    <col min="9" max="68" width="9.140625" style="2" hidden="1" customWidth="1"/>
    <col min="69" max="254" width="9.140625" style="2" customWidth="1"/>
    <col min="255" max="255" width="113.00390625" style="2" customWidth="1"/>
    <col min="256" max="16384" width="62.57421875" style="2" hidden="1" customWidth="1"/>
  </cols>
  <sheetData>
    <row r="1" ht="12.75" customHeight="1"/>
    <row r="2" spans="2:7" ht="12.75" customHeight="1">
      <c r="B2" s="163" t="s">
        <v>52</v>
      </c>
      <c r="C2" s="163"/>
      <c r="D2" s="163"/>
      <c r="E2" s="163"/>
      <c r="F2" s="163"/>
      <c r="G2" s="163"/>
    </row>
    <row r="3" spans="2:7" ht="12.75" customHeight="1">
      <c r="B3" s="163"/>
      <c r="C3" s="163"/>
      <c r="D3" s="163"/>
      <c r="E3" s="163"/>
      <c r="F3" s="163"/>
      <c r="G3" s="163"/>
    </row>
    <row r="4" ht="12.75" customHeight="1"/>
    <row r="5" spans="2:7" ht="12.75" customHeight="1">
      <c r="B5" s="165" t="str">
        <f>'Basic Information'!B5</f>
        <v>Business Name:</v>
      </c>
      <c r="C5" s="165"/>
      <c r="D5" s="117">
        <f>'Basic Information'!D5</f>
        <v>0</v>
      </c>
      <c r="F5" s="213" t="s">
        <v>39</v>
      </c>
      <c r="G5" s="213"/>
    </row>
    <row r="6" spans="2:4" ht="15" customHeight="1">
      <c r="B6" s="165" t="str">
        <f>'Basic Information'!B6</f>
        <v>UEN/ GST-Registration no.:</v>
      </c>
      <c r="C6" s="165"/>
      <c r="D6" s="117">
        <f>'Basic Information'!D6</f>
        <v>0</v>
      </c>
    </row>
    <row r="7" ht="15" customHeight="1">
      <c r="D7" s="2"/>
    </row>
    <row r="8" ht="14.25" customHeight="1">
      <c r="D8" s="5"/>
    </row>
    <row r="9" spans="2:7" ht="258" customHeight="1" thickBot="1">
      <c r="B9" s="212" t="s">
        <v>58</v>
      </c>
      <c r="C9" s="212"/>
      <c r="D9" s="132">
        <f>SUM(I26:M26)</f>
        <v>0</v>
      </c>
      <c r="E9" s="68"/>
      <c r="F9" s="68"/>
      <c r="G9" s="68"/>
    </row>
    <row r="10" spans="4:10" ht="14.25" customHeight="1" thickTop="1">
      <c r="D10" s="39">
        <v>1</v>
      </c>
      <c r="J10" s="52"/>
    </row>
    <row r="11" spans="2:8" ht="13.5">
      <c r="B11" s="211" t="s">
        <v>18</v>
      </c>
      <c r="C11" s="100" t="s">
        <v>17</v>
      </c>
      <c r="D11" s="104">
        <f>_xlfn.IFERROR(D13,0)</f>
        <v>0</v>
      </c>
      <c r="E11" s="48"/>
      <c r="F11" s="48"/>
      <c r="G11" s="48"/>
      <c r="H11" s="48"/>
    </row>
    <row r="12" spans="2:52" ht="13.5">
      <c r="B12" s="211"/>
      <c r="C12" s="100" t="s">
        <v>6</v>
      </c>
      <c r="D12" s="122" t="e">
        <f>INDEX('Basic Information'!C12:C71,MATCH(D10,'Basic Information'!I12:I71,FALSE))</f>
        <v>#N/A</v>
      </c>
      <c r="E12" s="56"/>
      <c r="F12" s="56"/>
      <c r="G12" s="56"/>
      <c r="H12" s="56"/>
      <c r="I12" s="49"/>
      <c r="K12" s="49"/>
      <c r="AZ12" s="50"/>
    </row>
    <row r="13" spans="2:68" ht="13.5">
      <c r="B13" s="211"/>
      <c r="C13" s="100" t="s">
        <v>3</v>
      </c>
      <c r="D13" s="122" t="e">
        <f>INDEX('Basic Information'!D12:D71,MATCH(D10,'Basic Information'!I12:I71,FALSE))</f>
        <v>#N/A</v>
      </c>
      <c r="I13" s="2">
        <f>IF('Basic Information'!H12="0",'Basic Information'!G12+1,'Basic Information'!H12)</f>
        <v>1</v>
      </c>
      <c r="J13" s="2">
        <f>IF('Basic Information'!H13="0",'Basic Information'!G13+1,'Basic Information'!H13)</f>
        <v>1</v>
      </c>
      <c r="K13" s="2">
        <f>IF('Basic Information'!H14="0",'Basic Information'!G14+1,'Basic Information'!H14)</f>
        <v>1</v>
      </c>
      <c r="L13" s="2">
        <f>IF('Basic Information'!H15="0",'Basic Information'!G15+1,'Basic Information'!H15)</f>
        <v>1</v>
      </c>
      <c r="M13" s="2">
        <f>IF('Basic Information'!H16="0",'Basic Information'!G16+1,'Basic Information'!H16)</f>
        <v>1</v>
      </c>
      <c r="N13" s="2">
        <f>IF('Basic Information'!H17="0",'Basic Information'!G17+1,'Basic Information'!H17)</f>
        <v>1</v>
      </c>
      <c r="O13" s="2">
        <f>IF('Basic Information'!H18="0",'Basic Information'!G18+1,'Basic Information'!H18)</f>
        <v>1</v>
      </c>
      <c r="P13" s="2">
        <f>IF('Basic Information'!H19="0",'Basic Information'!G19+1,'Basic Information'!H19)</f>
        <v>1</v>
      </c>
      <c r="Q13" s="2">
        <f>IF('Basic Information'!H20="0",'Basic Information'!G20+1,'Basic Information'!H20)</f>
        <v>1</v>
      </c>
      <c r="R13" s="2">
        <f>IF('Basic Information'!H21="0",'Basic Information'!G21+1,'Basic Information'!H21)</f>
        <v>1</v>
      </c>
      <c r="S13" s="2">
        <f>IF('Basic Information'!H22="0",'Basic Information'!G22+1,'Basic Information'!H22)</f>
        <v>1</v>
      </c>
      <c r="T13" s="2">
        <f>IF('Basic Information'!H23="0",'Basic Information'!G23+1,'Basic Information'!H23)</f>
        <v>1</v>
      </c>
      <c r="U13" s="2">
        <f>IF('Basic Information'!H24="0",'Basic Information'!G24+1,'Basic Information'!H24)</f>
        <v>1</v>
      </c>
      <c r="V13" s="2">
        <f>IF('Basic Information'!H25="0",'Basic Information'!G25+1,'Basic Information'!H25)</f>
        <v>1</v>
      </c>
      <c r="W13" s="2">
        <f>IF('Basic Information'!H26="0",'Basic Information'!G26+1,'Basic Information'!H26)</f>
        <v>1</v>
      </c>
      <c r="X13" s="2">
        <f>IF('Basic Information'!H27="0",'Basic Information'!G27+1,'Basic Information'!H27)</f>
        <v>1</v>
      </c>
      <c r="Y13" s="2">
        <f>IF('Basic Information'!H28="0",'Basic Information'!G28+1,'Basic Information'!H28)</f>
        <v>1</v>
      </c>
      <c r="Z13" s="2">
        <f>IF('Basic Information'!H29="0",'Basic Information'!G29+1,'Basic Information'!H29)</f>
        <v>1</v>
      </c>
      <c r="AA13" s="2">
        <f>IF('Basic Information'!H30="0",'Basic Information'!G30+1,'Basic Information'!H30)</f>
        <v>1</v>
      </c>
      <c r="AB13" s="2">
        <f>IF('Basic Information'!H31="0",'Basic Information'!G31+1,'Basic Information'!H31)</f>
        <v>1</v>
      </c>
      <c r="AC13" s="2">
        <f>IF('Basic Information'!H32="0",'Basic Information'!G32+1,'Basic Information'!H32)</f>
        <v>1</v>
      </c>
      <c r="AD13" s="2">
        <f>IF('Basic Information'!H33="0",'Basic Information'!G33+1,'Basic Information'!H33)</f>
        <v>1</v>
      </c>
      <c r="AE13" s="2">
        <f>IF('Basic Information'!H34="0",'Basic Information'!G34+1,'Basic Information'!H34)</f>
        <v>1</v>
      </c>
      <c r="AF13" s="2">
        <f>IF('Basic Information'!H35="0",'Basic Information'!G35+1,'Basic Information'!H35)</f>
        <v>1</v>
      </c>
      <c r="AG13" s="2">
        <f>IF('Basic Information'!H36="0",'Basic Information'!G36+1,'Basic Information'!H36)</f>
        <v>1</v>
      </c>
      <c r="AH13" s="2">
        <f>IF('Basic Information'!H37="0",'Basic Information'!G37+1,'Basic Information'!H37)</f>
        <v>1</v>
      </c>
      <c r="AI13" s="2">
        <f>IF('Basic Information'!H38="0",'Basic Information'!G38+1,'Basic Information'!H38)</f>
        <v>1</v>
      </c>
      <c r="AJ13" s="2">
        <f>IF('Basic Information'!H39="0",'Basic Information'!G39+1,'Basic Information'!H39)</f>
        <v>1</v>
      </c>
      <c r="AK13" s="2">
        <f>IF('Basic Information'!H40="0",'Basic Information'!G40+1,'Basic Information'!H40)</f>
        <v>1</v>
      </c>
      <c r="AL13" s="2">
        <f>IF('Basic Information'!H41="0",'Basic Information'!G41+1,'Basic Information'!H41)</f>
        <v>1</v>
      </c>
      <c r="AM13" s="2">
        <f>IF('Basic Information'!H42="0",'Basic Information'!G42+1,'Basic Information'!H42)</f>
        <v>1</v>
      </c>
      <c r="AN13" s="2">
        <f>IF('Basic Information'!H43="0",'Basic Information'!G43+1,'Basic Information'!H43)</f>
        <v>1</v>
      </c>
      <c r="AO13" s="2">
        <f>IF('Basic Information'!H44="0",'Basic Information'!G44+1,'Basic Information'!H44)</f>
        <v>1</v>
      </c>
      <c r="AP13" s="2">
        <f>IF('Basic Information'!H45="0",'Basic Information'!G45+1,'Basic Information'!H45)</f>
        <v>1</v>
      </c>
      <c r="AQ13" s="2">
        <f>IF('Basic Information'!H46="0",'Basic Information'!G46+1,'Basic Information'!H46)</f>
        <v>1</v>
      </c>
      <c r="AR13" s="2">
        <f>IF('Basic Information'!H47="0",'Basic Information'!G47+1,'Basic Information'!H47)</f>
        <v>1</v>
      </c>
      <c r="AS13" s="2">
        <f>IF('Basic Information'!H48="0",'Basic Information'!G48+1,'Basic Information'!H48)</f>
        <v>1</v>
      </c>
      <c r="AT13" s="2">
        <f>IF('Basic Information'!H49="0",'Basic Information'!G49+1,'Basic Information'!H49)</f>
        <v>1</v>
      </c>
      <c r="AU13" s="2">
        <f>IF('Basic Information'!H50="0",'Basic Information'!G50+1,'Basic Information'!H50)</f>
        <v>1</v>
      </c>
      <c r="AV13" s="2">
        <f>IF('Basic Information'!H51="0",'Basic Information'!G51+1,'Basic Information'!H51)</f>
        <v>1</v>
      </c>
      <c r="AW13" s="2">
        <f>IF('Basic Information'!H52="0",'Basic Information'!G52+1,'Basic Information'!H52)</f>
        <v>1</v>
      </c>
      <c r="AX13" s="2">
        <f>IF('Basic Information'!H53="0",'Basic Information'!G53+1,'Basic Information'!H53)</f>
        <v>1</v>
      </c>
      <c r="AY13" s="2">
        <f>IF('Basic Information'!H54="0",'Basic Information'!G54+1,'Basic Information'!H54)</f>
        <v>1</v>
      </c>
      <c r="AZ13" s="50">
        <f>IF('Basic Information'!H55="0",'Basic Information'!G55+1,'Basic Information'!H55)</f>
        <v>1</v>
      </c>
      <c r="BA13" s="2">
        <f>IF('Basic Information'!H56="0",'Basic Information'!G56+1,'Basic Information'!H56)</f>
        <v>1</v>
      </c>
      <c r="BB13" s="2">
        <f>IF('Basic Information'!H57="0",'Basic Information'!G57+1,'Basic Information'!H57)</f>
        <v>1</v>
      </c>
      <c r="BC13" s="2">
        <f>IF('Basic Information'!H58="0",'Basic Information'!G58+1,'Basic Information'!H58)</f>
        <v>1</v>
      </c>
      <c r="BD13" s="2">
        <f>IF('Basic Information'!H59="0",'Basic Information'!G59+1,'Basic Information'!H59)</f>
        <v>1</v>
      </c>
      <c r="BE13" s="2">
        <f>IF('Basic Information'!H60="0",'Basic Information'!G60+1,'Basic Information'!H60)</f>
        <v>1</v>
      </c>
      <c r="BF13" s="2">
        <f>IF('Basic Information'!H61="0",'Basic Information'!G61+1,'Basic Information'!H61)</f>
        <v>1</v>
      </c>
      <c r="BG13" s="2">
        <f>IF('Basic Information'!H62="0",'Basic Information'!G62+1,'Basic Information'!H62)</f>
        <v>1</v>
      </c>
      <c r="BH13" s="2">
        <f>IF('Basic Information'!H63="0",'Basic Information'!G63+1,'Basic Information'!H63)</f>
        <v>1</v>
      </c>
      <c r="BI13" s="2">
        <f>IF('Basic Information'!H64="0",'Basic Information'!G64+1,'Basic Information'!H64)</f>
        <v>1</v>
      </c>
      <c r="BJ13" s="2">
        <f>IF('Basic Information'!H65="0",'Basic Information'!G65+1,'Basic Information'!H65)</f>
        <v>1</v>
      </c>
      <c r="BK13" s="2">
        <f>IF('Basic Information'!H66="0",'Basic Information'!G66+1,'Basic Information'!H66)</f>
        <v>1</v>
      </c>
      <c r="BL13" s="2">
        <f>IF('Basic Information'!H67="0",'Basic Information'!G67+1,'Basic Information'!H67)</f>
        <v>1</v>
      </c>
      <c r="BM13" s="2">
        <f>IF('Basic Information'!H68="0",'Basic Information'!G68+1,'Basic Information'!H68)</f>
        <v>1</v>
      </c>
      <c r="BN13" s="2">
        <f>IF('Basic Information'!H69="0",'Basic Information'!G69+1,'Basic Information'!H69)</f>
        <v>1</v>
      </c>
      <c r="BO13" s="2">
        <f>IF('Basic Information'!H70="0",'Basic Information'!G70+1,'Basic Information'!H70)</f>
        <v>1</v>
      </c>
      <c r="BP13" s="2">
        <f>IF('Basic Information'!H71="0",'Basic Information'!G71+1,'Basic Information'!H71)</f>
        <v>1</v>
      </c>
    </row>
    <row r="14" spans="2:68" ht="13.5">
      <c r="B14" s="101">
        <v>1</v>
      </c>
      <c r="C14" s="27" t="s">
        <v>11</v>
      </c>
      <c r="D14" s="133">
        <f aca="true" t="shared" si="0" ref="D14:D19">_xlfn.SUMIFS(I14:BP14,$I$13:$BP$13,1)</f>
        <v>0</v>
      </c>
      <c r="I14" s="51">
        <f>IF('Basic Information'!$F$12=0,'Return Details'!$F13-('Return Details'!$D13),('Return Details'!$F13))</f>
        <v>0</v>
      </c>
      <c r="J14" s="2">
        <f>IF('Basic Information'!$F$13=0,'Return Details'!$I13-'Return Details'!$G13,'Return Details'!$I13)</f>
        <v>0</v>
      </c>
      <c r="K14" s="51">
        <f>IF('Basic Information'!$F$14=0,'Return Details'!$L13-'Return Details'!$J13,'Return Details'!$L13)</f>
        <v>0</v>
      </c>
      <c r="L14" s="51">
        <f>IF('Basic Information'!$F$15=0,'Return Details'!$O13-'Return Details'!$M13,'Return Details'!$O13)</f>
        <v>0</v>
      </c>
      <c r="M14" s="2">
        <f>IF('Basic Information'!$F$16=0,'Return Details'!$F27-'Return Details'!$D27,'Return Details'!$F27)</f>
        <v>0</v>
      </c>
      <c r="N14" s="2">
        <f>IF('Basic Information'!$F$17=0,'Return Details'!$I27-'Return Details'!$G27,'Return Details'!$I27)</f>
        <v>0</v>
      </c>
      <c r="O14" s="51">
        <f>IF('Basic Information'!$F$18=0,'Return Details'!$L27-'Return Details'!$J27,'Return Details'!$L27)</f>
        <v>0</v>
      </c>
      <c r="P14" s="2">
        <f>IF('Basic Information'!$F$19=0,'Return Details'!$O27-'Return Details'!$M27,'Return Details'!$O27)</f>
        <v>0</v>
      </c>
      <c r="Q14" s="51">
        <f>IF('Basic Information'!$F$20=0,'Return Details'!$F41-'Return Details'!$D41,'Return Details'!$F41)</f>
        <v>0</v>
      </c>
      <c r="R14" s="51">
        <f>IF('Basic Information'!$F$21=0,'Return Details'!$I41-'Return Details'!$G41,'Return Details'!$I41)</f>
        <v>0</v>
      </c>
      <c r="S14" s="2">
        <f>IF('Basic Information'!$F$22=0,'Return Details'!$L41-'Return Details'!$J41,'Return Details'!$L41)</f>
        <v>0</v>
      </c>
      <c r="T14" s="2">
        <f>IF('Basic Information'!$F$23=0,'Return Details'!$O41-'Return Details'!$M41,'Return Details'!$O41)</f>
        <v>0</v>
      </c>
      <c r="U14" s="51">
        <f>IF('Basic Information'!$F$24=0,'Return Details'!$F55-'Return Details'!$D55,'Return Details'!$F55)</f>
        <v>0</v>
      </c>
      <c r="V14" s="51">
        <f>IF('Basic Information'!$F$25=0,'Return Details'!$I55-'Return Details'!$G55,'Return Details'!$I55)</f>
        <v>0</v>
      </c>
      <c r="W14" s="2">
        <f>IF('Basic Information'!$F$26=0,'Return Details'!$L55-'Return Details'!$J55,'Return Details'!$L55)</f>
        <v>0</v>
      </c>
      <c r="X14" s="2">
        <f>IF('Basic Information'!$F$27=0,'Return Details'!$O55-'Return Details'!$M55,'Return Details'!$O55)</f>
        <v>0</v>
      </c>
      <c r="Y14" s="2">
        <f>IF('Basic Information'!$F$28=0,'Return Details'!$F69-'Return Details'!$D69,'Return Details'!$F69)</f>
        <v>0</v>
      </c>
      <c r="Z14" s="2">
        <f>IF('Basic Information'!$F$29=0,'Return Details'!$I69-'Return Details'!$G69,'Return Details'!$I69)</f>
        <v>0</v>
      </c>
      <c r="AA14" s="2">
        <f>IF('Basic Information'!$F$30=0,'Return Details'!$L69-'Return Details'!$J69,'Return Details'!$L69)</f>
        <v>0</v>
      </c>
      <c r="AB14" s="2">
        <f>IF('Basic Information'!$F$31=0,'Return Details'!$O69-'Return Details'!$M69,'Return Details'!$O69)</f>
        <v>0</v>
      </c>
      <c r="AC14" s="2">
        <f>IF('Basic Information'!$F$32=0,'Return Details'!$F83-'Return Details'!$D83,'Return Details'!$F83)</f>
        <v>0</v>
      </c>
      <c r="AD14" s="2">
        <f>IF('Basic Information'!$F$33=0,'Return Details'!$I83-'Return Details'!$G83,'Return Details'!$I83)</f>
        <v>0</v>
      </c>
      <c r="AE14" s="2">
        <f>IF('Basic Information'!$F$34=0,'Return Details'!$L83-'Return Details'!$J83,'Return Details'!$L83)</f>
        <v>0</v>
      </c>
      <c r="AF14" s="2">
        <f>IF('Basic Information'!$F$35=0,'Return Details'!$O83-'Return Details'!$M83,'Return Details'!$O83)</f>
        <v>0</v>
      </c>
      <c r="AG14" s="2">
        <f>IF('Basic Information'!$F$36=0,'Return Details'!$F97-'Return Details'!$D97,'Return Details'!$F97)</f>
        <v>0</v>
      </c>
      <c r="AH14" s="2">
        <f>IF('Basic Information'!$F$37=0,'Return Details'!$I97-'Return Details'!$G97,'Return Details'!$I97)</f>
        <v>0</v>
      </c>
      <c r="AI14" s="2">
        <f>IF('Basic Information'!$F$38=0,'Return Details'!$L97-'Return Details'!$J97,'Return Details'!$L97)</f>
        <v>0</v>
      </c>
      <c r="AJ14" s="50">
        <f>IF('Basic Information'!$F$39=0,'Return Details'!$O97-'Return Details'!$M97,'Return Details'!$O97)</f>
        <v>0</v>
      </c>
      <c r="AK14" s="2">
        <f>IF('Basic Information'!$F$40=0,'Return Details'!$F111-'Return Details'!$D111,'Return Details'!$F111)</f>
        <v>0</v>
      </c>
      <c r="AL14" s="2">
        <f>IF('Basic Information'!$F$41=0,'Return Details'!$I111-'Return Details'!$G111,'Return Details'!$I111)</f>
        <v>0</v>
      </c>
      <c r="AM14" s="2">
        <f>IF('Basic Information'!$F$42=0,'Return Details'!$L111-'Return Details'!$J111,'Return Details'!$L111)</f>
        <v>0</v>
      </c>
      <c r="AN14" s="2">
        <f>IF('Basic Information'!$F$43=0,'Return Details'!$O111-'Return Details'!$M111,'Return Details'!$O111)</f>
        <v>0</v>
      </c>
      <c r="AO14" s="2">
        <f>IF('Basic Information'!$F$44=0,'Return Details'!$F125-'Return Details'!$D125,'Return Details'!$F125)</f>
        <v>0</v>
      </c>
      <c r="AP14" s="2">
        <f>IF('Basic Information'!$F$45=0,'Return Details'!$I125-'Return Details'!$G125,'Return Details'!$I125)</f>
        <v>0</v>
      </c>
      <c r="AQ14" s="2">
        <f>IF('Basic Information'!$F$46=0,'Return Details'!$L125-'Return Details'!$J125,'Return Details'!$L125)</f>
        <v>0</v>
      </c>
      <c r="AR14" s="50">
        <f>IF('Basic Information'!$F$47=0,'Return Details'!$O125-'Return Details'!$M125,'Return Details'!$O125)</f>
        <v>0</v>
      </c>
      <c r="AS14" s="2">
        <f>IF('Basic Information'!$F$48=0,'Return Details'!$F139-'Return Details'!$D139,'Return Details'!$F139)</f>
        <v>0</v>
      </c>
      <c r="AT14" s="2">
        <f>IF('Basic Information'!$F$49=0,'Return Details'!$I139-'Return Details'!$G139,'Return Details'!$I139)</f>
        <v>0</v>
      </c>
      <c r="AU14" s="2">
        <f>IF('Basic Information'!$F$50=0,'Return Details'!$L139-'Return Details'!$J139,'Return Details'!$L139)</f>
        <v>0</v>
      </c>
      <c r="AV14" s="2">
        <f>IF('Basic Information'!$F$51=0,'Return Details'!$O139-'Return Details'!$M139,'Return Details'!$O139)</f>
        <v>0</v>
      </c>
      <c r="AW14" s="2">
        <f>IF('Basic Information'!$F$52=0,'Return Details'!$F153-'Return Details'!$D153,'Return Details'!$F153)</f>
        <v>0</v>
      </c>
      <c r="AX14" s="2">
        <f>IF('Basic Information'!$F$53=0,'Return Details'!$I153-'Return Details'!$G153,'Return Details'!$I153)</f>
        <v>0</v>
      </c>
      <c r="AY14" s="2">
        <f>IF('Basic Information'!$F$54=0,'Return Details'!$L153-'Return Details'!$J153,'Return Details'!$L153)</f>
        <v>0</v>
      </c>
      <c r="AZ14" s="50">
        <f>IF('Basic Information'!$F$55=0,'Return Details'!$O153-'Return Details'!$M153,'Return Details'!$O153)</f>
        <v>0</v>
      </c>
      <c r="BA14" s="2">
        <f>IF('Basic Information'!$F$56=0,'Return Details'!$F167-'Return Details'!$D167,'Return Details'!$F167)</f>
        <v>0</v>
      </c>
      <c r="BB14" s="2">
        <f>IF('Basic Information'!$F$57=0,'Return Details'!$I167-'Return Details'!$G167,'Return Details'!$I167)</f>
        <v>0</v>
      </c>
      <c r="BC14" s="2">
        <f>IF('Basic Information'!$F$58=0,'Return Details'!$L167-'Return Details'!$J167,'Return Details'!$L167)</f>
        <v>0</v>
      </c>
      <c r="BD14" s="2">
        <f>IF('Basic Information'!$F$59=0,'Return Details'!$O167-'Return Details'!$M167,'Return Details'!$O167)</f>
        <v>0</v>
      </c>
      <c r="BE14" s="2">
        <f>IF('Basic Information'!$F$60=0,'Return Details'!$F181-'Return Details'!$D181,'Return Details'!$F181)</f>
        <v>0</v>
      </c>
      <c r="BF14" s="2">
        <f>IF('Basic Information'!$F$61=0,'Return Details'!$I181-'Return Details'!$G181,'Return Details'!$I181)</f>
        <v>0</v>
      </c>
      <c r="BG14" s="2">
        <f>IF('Basic Information'!$F$62=0,'Return Details'!$L181-'Return Details'!$J181,'Return Details'!$L181)</f>
        <v>0</v>
      </c>
      <c r="BH14" s="2">
        <f>IF('Basic Information'!$F$63=0,'Return Details'!$O181-'Return Details'!$M181,'Return Details'!$O181)</f>
        <v>0</v>
      </c>
      <c r="BI14" s="2">
        <f>IF('Basic Information'!$F$64=0,'Return Details'!$F195-'Return Details'!$D195,'Return Details'!$F195)</f>
        <v>0</v>
      </c>
      <c r="BJ14" s="2">
        <f>IF('Basic Information'!$F$65=0,'Return Details'!$I195-'Return Details'!$G195,'Return Details'!$I195)</f>
        <v>0</v>
      </c>
      <c r="BK14" s="2">
        <f>IF('Basic Information'!$F$66=0,'Return Details'!$L195-'Return Details'!$J195,'Return Details'!$L195)</f>
        <v>0</v>
      </c>
      <c r="BL14" s="2">
        <f>IF('Basic Information'!$F$67=0,'Return Details'!$O195-'Return Details'!$M195,'Return Details'!$O195)</f>
        <v>0</v>
      </c>
      <c r="BM14" s="2">
        <f>IF('Basic Information'!$F$68=0,'Return Details'!$F209-'Return Details'!$D209,'Return Details'!$F209)</f>
        <v>0</v>
      </c>
      <c r="BN14" s="2">
        <f>IF('Basic Information'!$F$69=0,'Return Details'!$I209-'Return Details'!$G209,'Return Details'!$I209)</f>
        <v>0</v>
      </c>
      <c r="BO14" s="2">
        <f>IF('Basic Information'!$F$70=0,'Return Details'!$L209-'Return Details'!$J209,'Return Details'!$L209)</f>
        <v>0</v>
      </c>
      <c r="BP14" s="2">
        <f>IF('Basic Information'!$F$71=0,'Return Details'!$O209-'Return Details'!$M209,'Return Details'!$O209)</f>
        <v>0</v>
      </c>
    </row>
    <row r="15" spans="2:68" ht="13.5">
      <c r="B15" s="33">
        <v>2</v>
      </c>
      <c r="C15" s="27" t="s">
        <v>12</v>
      </c>
      <c r="D15" s="133">
        <f t="shared" si="0"/>
        <v>0</v>
      </c>
      <c r="I15" s="51">
        <f>IF('Basic Information'!$F$12=0,'Return Details'!$F14-('Return Details'!$D14),('Return Details'!$F14))</f>
        <v>0</v>
      </c>
      <c r="J15" s="2">
        <f>IF('Basic Information'!$F$13=0,'Return Details'!$I14-'Return Details'!$G14,'Return Details'!$I14)</f>
        <v>0</v>
      </c>
      <c r="K15" s="51">
        <f>IF('Basic Information'!$F$14=0,'Return Details'!$L14-'Return Details'!$J14,'Return Details'!$L14)</f>
        <v>0</v>
      </c>
      <c r="L15" s="51">
        <f>IF('Basic Information'!$F$15=0,'Return Details'!$O14-'Return Details'!$M14,'Return Details'!$O14)</f>
        <v>0</v>
      </c>
      <c r="M15" s="2">
        <f>IF('Basic Information'!$F$16=0,'Return Details'!$F28-'Return Details'!$D28,'Return Details'!$F28)</f>
        <v>0</v>
      </c>
      <c r="N15" s="2">
        <f>IF('Basic Information'!$F$17=0,'Return Details'!$I28-'Return Details'!$G28,'Return Details'!$I28)</f>
        <v>0</v>
      </c>
      <c r="O15" s="51">
        <f>IF('Basic Information'!$F$18=0,'Return Details'!$L28-'Return Details'!$J28,'Return Details'!$L28)</f>
        <v>0</v>
      </c>
      <c r="P15" s="2">
        <f>IF('Basic Information'!$F$19=0,'Return Details'!$O28-'Return Details'!$M28,'Return Details'!$O28)</f>
        <v>0</v>
      </c>
      <c r="Q15" s="51">
        <f>IF('Basic Information'!$F$20=0,'Return Details'!$F42-'Return Details'!$D42,'Return Details'!$F42)</f>
        <v>0</v>
      </c>
      <c r="R15" s="51">
        <f>IF('Basic Information'!$F$21=0,'Return Details'!$I42-'Return Details'!$G42,'Return Details'!$I42)</f>
        <v>0</v>
      </c>
      <c r="S15" s="2">
        <f>IF('Basic Information'!$F$22=0,'Return Details'!$L42-'Return Details'!$J42,'Return Details'!$L42)</f>
        <v>0</v>
      </c>
      <c r="T15" s="2">
        <f>IF('Basic Information'!$F$23=0,'Return Details'!$O42-'Return Details'!$M42,'Return Details'!$O42)</f>
        <v>0</v>
      </c>
      <c r="U15" s="51">
        <f>IF('Basic Information'!$F$24=0,'Return Details'!$F56-'Return Details'!$D56,'Return Details'!$F56)</f>
        <v>0</v>
      </c>
      <c r="V15" s="51">
        <f>IF('Basic Information'!$F$25=0,'Return Details'!$I56-'Return Details'!$G56,'Return Details'!$I56)</f>
        <v>0</v>
      </c>
      <c r="W15" s="2">
        <f>IF('Basic Information'!$F$26=0,'Return Details'!$L56-'Return Details'!$J56,'Return Details'!$L56)</f>
        <v>0</v>
      </c>
      <c r="X15" s="2">
        <f>IF('Basic Information'!$F$27=0,'Return Details'!$O56-'Return Details'!$M56,'Return Details'!$O56)</f>
        <v>0</v>
      </c>
      <c r="Y15" s="2">
        <f>IF('Basic Information'!$F$28=0,'Return Details'!$F70-'Return Details'!$D70,'Return Details'!$F70)</f>
        <v>0</v>
      </c>
      <c r="Z15" s="2">
        <f>IF('Basic Information'!$F$29=0,'Return Details'!$I70-'Return Details'!$G70,'Return Details'!$I70)</f>
        <v>0</v>
      </c>
      <c r="AA15" s="2">
        <f>IF('Basic Information'!$F$30=0,'Return Details'!$L70-'Return Details'!$J70,'Return Details'!$L70)</f>
        <v>0</v>
      </c>
      <c r="AB15" s="2">
        <f>IF('Basic Information'!$F$31=0,'Return Details'!$O70-'Return Details'!$M70,'Return Details'!$O70)</f>
        <v>0</v>
      </c>
      <c r="AC15" s="2">
        <f>IF('Basic Information'!$F$32=0,'Return Details'!$F84-'Return Details'!$D84,'Return Details'!$F84)</f>
        <v>0</v>
      </c>
      <c r="AD15" s="2">
        <f>IF('Basic Information'!$F$33=0,'Return Details'!$I84-'Return Details'!$G84,'Return Details'!$I84)</f>
        <v>0</v>
      </c>
      <c r="AE15" s="2">
        <f>IF('Basic Information'!$F$34=0,'Return Details'!$L84-'Return Details'!$J84,'Return Details'!$L84)</f>
        <v>0</v>
      </c>
      <c r="AF15" s="2">
        <f>IF('Basic Information'!$F$35=0,'Return Details'!$O84-'Return Details'!$M84,'Return Details'!$O84)</f>
        <v>0</v>
      </c>
      <c r="AG15" s="2">
        <f>IF('Basic Information'!$F$36=0,'Return Details'!$F98-'Return Details'!$D98,'Return Details'!$F98)</f>
        <v>0</v>
      </c>
      <c r="AH15" s="2">
        <f>IF('Basic Information'!$F$37=0,'Return Details'!$I98-'Return Details'!$G98,'Return Details'!$I98)</f>
        <v>0</v>
      </c>
      <c r="AI15" s="2">
        <f>IF('Basic Information'!$F$38=0,'Return Details'!$L98-'Return Details'!$J98,'Return Details'!$L98)</f>
        <v>0</v>
      </c>
      <c r="AJ15" s="50">
        <f>IF('Basic Information'!$F$39=0,'Return Details'!$O98-'Return Details'!$M98,'Return Details'!$O98)</f>
        <v>0</v>
      </c>
      <c r="AK15" s="2">
        <f>IF('Basic Information'!$F$40=0,'Return Details'!$F112-'Return Details'!$D112,'Return Details'!$F112)</f>
        <v>0</v>
      </c>
      <c r="AL15" s="2">
        <f>IF('Basic Information'!$F$41=0,'Return Details'!$I112-'Return Details'!$G112,'Return Details'!$I112)</f>
        <v>0</v>
      </c>
      <c r="AM15" s="2">
        <f>IF('Basic Information'!$F$42=0,'Return Details'!$L112-'Return Details'!$J112,'Return Details'!$L112)</f>
        <v>0</v>
      </c>
      <c r="AN15" s="2">
        <f>IF('Basic Information'!$F$43=0,'Return Details'!$O112-'Return Details'!$M112,'Return Details'!$O112)</f>
        <v>0</v>
      </c>
      <c r="AO15" s="2">
        <f>IF('Basic Information'!$F$44=0,'Return Details'!$F126-'Return Details'!$D126,'Return Details'!$F126)</f>
        <v>0</v>
      </c>
      <c r="AP15" s="2">
        <f>IF('Basic Information'!$F$45=0,'Return Details'!$I126-'Return Details'!$G126,'Return Details'!$I126)</f>
        <v>0</v>
      </c>
      <c r="AQ15" s="2">
        <f>IF('Basic Information'!$F$46=0,'Return Details'!$L126-'Return Details'!$J126,'Return Details'!$L126)</f>
        <v>0</v>
      </c>
      <c r="AR15" s="50">
        <f>IF('Basic Information'!$F$47=0,'Return Details'!$O126-'Return Details'!$M126,'Return Details'!$O126)</f>
        <v>0</v>
      </c>
      <c r="AS15" s="2">
        <f>IF('Basic Information'!$F$48=0,'Return Details'!$F140-'Return Details'!$D140,'Return Details'!$F140)</f>
        <v>0</v>
      </c>
      <c r="AT15" s="2">
        <f>IF('Basic Information'!$F$49=0,'Return Details'!$I140-'Return Details'!$G140,'Return Details'!$I140)</f>
        <v>0</v>
      </c>
      <c r="AU15" s="2">
        <f>IF('Basic Information'!$F$50=0,'Return Details'!$L140-'Return Details'!$J140,'Return Details'!$L140)</f>
        <v>0</v>
      </c>
      <c r="AV15" s="2">
        <f>IF('Basic Information'!$F$51=0,'Return Details'!$O140-'Return Details'!$M140,'Return Details'!$O140)</f>
        <v>0</v>
      </c>
      <c r="AW15" s="2">
        <f>IF('Basic Information'!$F$52=0,'Return Details'!$F154-'Return Details'!$D154,'Return Details'!$F154)</f>
        <v>0</v>
      </c>
      <c r="AX15" s="2">
        <f>IF('Basic Information'!$F$53=0,'Return Details'!$I154-'Return Details'!$G154,'Return Details'!$I154)</f>
        <v>0</v>
      </c>
      <c r="AY15" s="2">
        <f>IF('Basic Information'!$F$54=0,'Return Details'!$L154-'Return Details'!$J154,'Return Details'!$L154)</f>
        <v>0</v>
      </c>
      <c r="AZ15" s="50">
        <f>IF('Basic Information'!$F$55=0,'Return Details'!$O154-'Return Details'!$M154,'Return Details'!$O154)</f>
        <v>0</v>
      </c>
      <c r="BA15" s="2">
        <f>IF('Basic Information'!$F$56=0,'Return Details'!$F168-'Return Details'!$D168,'Return Details'!$F168)</f>
        <v>0</v>
      </c>
      <c r="BB15" s="2">
        <f>IF('Basic Information'!$F$57=0,'Return Details'!$I168-'Return Details'!$G168,'Return Details'!$I168)</f>
        <v>0</v>
      </c>
      <c r="BC15" s="2">
        <f>IF('Basic Information'!$F$58=0,'Return Details'!$L168-'Return Details'!$J168,'Return Details'!$L168)</f>
        <v>0</v>
      </c>
      <c r="BD15" s="2">
        <f>IF('Basic Information'!$F$59=0,'Return Details'!$O168-'Return Details'!$M168,'Return Details'!$O168)</f>
        <v>0</v>
      </c>
      <c r="BE15" s="2">
        <f>IF('Basic Information'!$F$60=0,'Return Details'!$F182-'Return Details'!$D182,'Return Details'!$F182)</f>
        <v>0</v>
      </c>
      <c r="BF15" s="2">
        <f>IF('Basic Information'!$F$61=0,'Return Details'!$I182-'Return Details'!$G182,'Return Details'!$I182)</f>
        <v>0</v>
      </c>
      <c r="BG15" s="2">
        <f>IF('Basic Information'!$F$62=0,'Return Details'!$L182-'Return Details'!$J182,'Return Details'!$L182)</f>
        <v>0</v>
      </c>
      <c r="BH15" s="2">
        <f>IF('Basic Information'!$F$63=0,'Return Details'!$O182-'Return Details'!$M182,'Return Details'!$O182)</f>
        <v>0</v>
      </c>
      <c r="BI15" s="2">
        <f>IF('Basic Information'!$F$64=0,'Return Details'!$F196-'Return Details'!$D196,'Return Details'!$F196)</f>
        <v>0</v>
      </c>
      <c r="BJ15" s="2">
        <f>IF('Basic Information'!$F$65=0,'Return Details'!$I196-'Return Details'!$G196,'Return Details'!$I196)</f>
        <v>0</v>
      </c>
      <c r="BK15" s="2">
        <f>IF('Basic Information'!$F$66=0,'Return Details'!$L196-'Return Details'!$J196,'Return Details'!$L196)</f>
        <v>0</v>
      </c>
      <c r="BL15" s="2">
        <f>IF('Basic Information'!$F$67=0,'Return Details'!$O196-'Return Details'!$M196,'Return Details'!$O196)</f>
        <v>0</v>
      </c>
      <c r="BM15" s="2">
        <f>IF('Basic Information'!$F$68=0,'Return Details'!$F210-'Return Details'!$D210,'Return Details'!$F210)</f>
        <v>0</v>
      </c>
      <c r="BN15" s="2">
        <f>IF('Basic Information'!$F$69=0,'Return Details'!$I210-'Return Details'!$G210,'Return Details'!$I210)</f>
        <v>0</v>
      </c>
      <c r="BO15" s="2">
        <f>IF('Basic Information'!$F$70=0,'Return Details'!$L210-'Return Details'!$J210,'Return Details'!$L210)</f>
        <v>0</v>
      </c>
      <c r="BP15" s="2">
        <f>IF('Basic Information'!$F$71=0,'Return Details'!$O210-'Return Details'!$M210,'Return Details'!$O210)</f>
        <v>0</v>
      </c>
    </row>
    <row r="16" spans="2:68" ht="13.5">
      <c r="B16" s="33">
        <v>3</v>
      </c>
      <c r="C16" s="27" t="s">
        <v>13</v>
      </c>
      <c r="D16" s="133">
        <f t="shared" si="0"/>
        <v>0</v>
      </c>
      <c r="I16" s="51">
        <f>IF('Basic Information'!$F$12=0,'Return Details'!$F15-('Return Details'!$D15),('Return Details'!$F15))</f>
        <v>0</v>
      </c>
      <c r="J16" s="2">
        <f>IF('Basic Information'!$F$13=0,'Return Details'!$I15-'Return Details'!$G15,'Return Details'!$I15)</f>
        <v>0</v>
      </c>
      <c r="K16" s="51">
        <f>IF('Basic Information'!$F$14=0,'Return Details'!$L15-'Return Details'!$J15,'Return Details'!$L15)</f>
        <v>0</v>
      </c>
      <c r="L16" s="51">
        <f>IF('Basic Information'!$F$15=0,'Return Details'!$O15-'Return Details'!$M15,'Return Details'!$O15)</f>
        <v>0</v>
      </c>
      <c r="M16" s="2">
        <f>IF('Basic Information'!$F$16=0,'Return Details'!$F29-'Return Details'!$D29,'Return Details'!$F29)</f>
        <v>0</v>
      </c>
      <c r="N16" s="2">
        <f>IF('Basic Information'!$F$17=0,'Return Details'!$I29-'Return Details'!$G29,'Return Details'!$I29)</f>
        <v>0</v>
      </c>
      <c r="O16" s="51">
        <f>IF('Basic Information'!$F$18=0,'Return Details'!$L29-'Return Details'!$J29,'Return Details'!$L29)</f>
        <v>0</v>
      </c>
      <c r="P16" s="2">
        <f>IF('Basic Information'!$F$19=0,'Return Details'!$O29-'Return Details'!$M29,'Return Details'!$O29)</f>
        <v>0</v>
      </c>
      <c r="Q16" s="51">
        <f>IF('Basic Information'!$F$20=0,'Return Details'!$F43-'Return Details'!$D43,'Return Details'!$F43)</f>
        <v>0</v>
      </c>
      <c r="R16" s="51">
        <f>IF('Basic Information'!$F$21=0,'Return Details'!$I43-'Return Details'!$G43,'Return Details'!$I43)</f>
        <v>0</v>
      </c>
      <c r="S16" s="2">
        <f>IF('Basic Information'!$F$22=0,'Return Details'!$L43-'Return Details'!$J43,'Return Details'!$L43)</f>
        <v>0</v>
      </c>
      <c r="T16" s="2">
        <f>IF('Basic Information'!$F$23=0,'Return Details'!$O43-'Return Details'!$M43,'Return Details'!$O43)</f>
        <v>0</v>
      </c>
      <c r="U16" s="51">
        <f>IF('Basic Information'!$F$24=0,'Return Details'!$F57-'Return Details'!$D57,'Return Details'!$F57)</f>
        <v>0</v>
      </c>
      <c r="V16" s="51">
        <f>IF('Basic Information'!$F$25=0,'Return Details'!$I57-'Return Details'!$G57,'Return Details'!$I57)</f>
        <v>0</v>
      </c>
      <c r="W16" s="2">
        <f>IF('Basic Information'!$F$26=0,'Return Details'!$L57-'Return Details'!$J57,'Return Details'!$L57)</f>
        <v>0</v>
      </c>
      <c r="X16" s="2">
        <f>IF('Basic Information'!$F$27=0,'Return Details'!$O57-'Return Details'!$M57,'Return Details'!$O57)</f>
        <v>0</v>
      </c>
      <c r="Y16" s="2">
        <f>IF('Basic Information'!$F$28=0,'Return Details'!$F71-'Return Details'!$D71,'Return Details'!$F71)</f>
        <v>0</v>
      </c>
      <c r="Z16" s="2">
        <f>IF('Basic Information'!$F$29=0,'Return Details'!$I71-'Return Details'!$G71,'Return Details'!$I71)</f>
        <v>0</v>
      </c>
      <c r="AA16" s="2">
        <f>IF('Basic Information'!$F$30=0,'Return Details'!$L71-'Return Details'!$J71,'Return Details'!$L71)</f>
        <v>0</v>
      </c>
      <c r="AB16" s="2">
        <f>IF('Basic Information'!$F$31=0,'Return Details'!$O71-'Return Details'!$M71,'Return Details'!$O71)</f>
        <v>0</v>
      </c>
      <c r="AC16" s="2">
        <f>IF('Basic Information'!$F$32=0,'Return Details'!$F85-'Return Details'!$D85,'Return Details'!$F85)</f>
        <v>0</v>
      </c>
      <c r="AD16" s="2">
        <f>IF('Basic Information'!$F$33=0,'Return Details'!$I85-'Return Details'!$G85,'Return Details'!$I85)</f>
        <v>0</v>
      </c>
      <c r="AE16" s="2">
        <f>IF('Basic Information'!$F$34=0,'Return Details'!$L85-'Return Details'!$J85,'Return Details'!$L85)</f>
        <v>0</v>
      </c>
      <c r="AF16" s="2">
        <f>IF('Basic Information'!$F$35=0,'Return Details'!$O85-'Return Details'!$M85,'Return Details'!$O85)</f>
        <v>0</v>
      </c>
      <c r="AG16" s="2">
        <f>IF('Basic Information'!$F$36=0,'Return Details'!$F99-'Return Details'!$D99,'Return Details'!$F99)</f>
        <v>0</v>
      </c>
      <c r="AH16" s="2">
        <f>IF('Basic Information'!$F$37=0,'Return Details'!$I99-'Return Details'!$G99,'Return Details'!$I99)</f>
        <v>0</v>
      </c>
      <c r="AI16" s="2">
        <f>IF('Basic Information'!$F$38=0,'Return Details'!$L99-'Return Details'!$J99,'Return Details'!$L99)</f>
        <v>0</v>
      </c>
      <c r="AJ16" s="50">
        <f>IF('Basic Information'!$F$39=0,'Return Details'!$O99-'Return Details'!$M99,'Return Details'!$O99)</f>
        <v>0</v>
      </c>
      <c r="AK16" s="2">
        <f>IF('Basic Information'!$F$40=0,'Return Details'!$F113-'Return Details'!$D113,'Return Details'!$F113)</f>
        <v>0</v>
      </c>
      <c r="AL16" s="2">
        <f>IF('Basic Information'!$F$41=0,'Return Details'!$I113-'Return Details'!$G113,'Return Details'!$I113)</f>
        <v>0</v>
      </c>
      <c r="AM16" s="2">
        <f>IF('Basic Information'!$F$42=0,'Return Details'!$L113-'Return Details'!$J113,'Return Details'!$L113)</f>
        <v>0</v>
      </c>
      <c r="AN16" s="2">
        <f>IF('Basic Information'!$F$43=0,'Return Details'!$O113-'Return Details'!$M113,'Return Details'!$O113)</f>
        <v>0</v>
      </c>
      <c r="AO16" s="2">
        <f>IF('Basic Information'!$F$44=0,'Return Details'!$F127-'Return Details'!$D127,'Return Details'!$F127)</f>
        <v>0</v>
      </c>
      <c r="AP16" s="2">
        <f>IF('Basic Information'!$F$45=0,'Return Details'!$I127-'Return Details'!$G127,'Return Details'!$I127)</f>
        <v>0</v>
      </c>
      <c r="AQ16" s="2">
        <f>IF('Basic Information'!$F$46=0,'Return Details'!$L127-'Return Details'!$J127,'Return Details'!$L127)</f>
        <v>0</v>
      </c>
      <c r="AR16" s="50">
        <f>IF('Basic Information'!$F$47=0,'Return Details'!$O127-'Return Details'!$M127,'Return Details'!$O127)</f>
        <v>0</v>
      </c>
      <c r="AS16" s="2">
        <f>IF('Basic Information'!$F$48=0,'Return Details'!$F141-'Return Details'!$D141,'Return Details'!$F141)</f>
        <v>0</v>
      </c>
      <c r="AT16" s="2">
        <f>IF('Basic Information'!$F$49=0,'Return Details'!$I141-'Return Details'!$G141,'Return Details'!$I141)</f>
        <v>0</v>
      </c>
      <c r="AU16" s="2">
        <f>IF('Basic Information'!$F$50=0,'Return Details'!$L141-'Return Details'!$J141,'Return Details'!$L141)</f>
        <v>0</v>
      </c>
      <c r="AV16" s="2">
        <f>IF('Basic Information'!$F$51=0,'Return Details'!$O141-'Return Details'!$M141,'Return Details'!$O141)</f>
        <v>0</v>
      </c>
      <c r="AW16" s="2">
        <f>IF('Basic Information'!$F$52=0,'Return Details'!$F155-'Return Details'!$D155,'Return Details'!$F155)</f>
        <v>0</v>
      </c>
      <c r="AX16" s="2">
        <f>IF('Basic Information'!$F$53=0,'Return Details'!$I155-'Return Details'!$G155,'Return Details'!$I155)</f>
        <v>0</v>
      </c>
      <c r="AY16" s="2">
        <f>IF('Basic Information'!$F$54=0,'Return Details'!$L155-'Return Details'!$J155,'Return Details'!$L155)</f>
        <v>0</v>
      </c>
      <c r="AZ16" s="50">
        <f>IF('Basic Information'!$F$55=0,'Return Details'!$O155-'Return Details'!$M155,'Return Details'!$O155)</f>
        <v>0</v>
      </c>
      <c r="BA16" s="2">
        <f>IF('Basic Information'!$F$56=0,'Return Details'!$F169-'Return Details'!$D169,'Return Details'!$F169)</f>
        <v>0</v>
      </c>
      <c r="BB16" s="2">
        <f>IF('Basic Information'!$F$57=0,'Return Details'!$I169-'Return Details'!$G169,'Return Details'!$I169)</f>
        <v>0</v>
      </c>
      <c r="BC16" s="2">
        <f>IF('Basic Information'!$F$58=0,'Return Details'!$L169-'Return Details'!$J169,'Return Details'!$L169)</f>
        <v>0</v>
      </c>
      <c r="BD16" s="2">
        <f>IF('Basic Information'!$F$59=0,'Return Details'!$O169-'Return Details'!$M169,'Return Details'!$O169)</f>
        <v>0</v>
      </c>
      <c r="BE16" s="2">
        <f>IF('Basic Information'!$F$60=0,'Return Details'!$F183-'Return Details'!$D183,'Return Details'!$F183)</f>
        <v>0</v>
      </c>
      <c r="BF16" s="2">
        <f>IF('Basic Information'!$F$61=0,'Return Details'!$I183-'Return Details'!$G183,'Return Details'!$I183)</f>
        <v>0</v>
      </c>
      <c r="BG16" s="2">
        <f>IF('Basic Information'!$F$62=0,'Return Details'!$L183-'Return Details'!$J183,'Return Details'!$L183)</f>
        <v>0</v>
      </c>
      <c r="BH16" s="2">
        <f>IF('Basic Information'!$F$63=0,'Return Details'!$O183-'Return Details'!$M183,'Return Details'!$O183)</f>
        <v>0</v>
      </c>
      <c r="BI16" s="2">
        <f>IF('Basic Information'!$F$64=0,'Return Details'!$F197-'Return Details'!$D197,'Return Details'!$F197)</f>
        <v>0</v>
      </c>
      <c r="BJ16" s="2">
        <f>IF('Basic Information'!$F$65=0,'Return Details'!$I197-'Return Details'!$G197,'Return Details'!$I197)</f>
        <v>0</v>
      </c>
      <c r="BK16" s="2">
        <f>IF('Basic Information'!$F$66=0,'Return Details'!$L197-'Return Details'!$J197,'Return Details'!$L197)</f>
        <v>0</v>
      </c>
      <c r="BL16" s="2">
        <f>IF('Basic Information'!$F$67=0,'Return Details'!$O197-'Return Details'!$M197,'Return Details'!$O197)</f>
        <v>0</v>
      </c>
      <c r="BM16" s="2">
        <f>IF('Basic Information'!$F$68=0,'Return Details'!$F211-'Return Details'!$D211,'Return Details'!$F211)</f>
        <v>0</v>
      </c>
      <c r="BN16" s="2">
        <f>IF('Basic Information'!$F$69=0,'Return Details'!$I211-'Return Details'!$G211,'Return Details'!$I211)</f>
        <v>0</v>
      </c>
      <c r="BO16" s="2">
        <f>IF('Basic Information'!$F$70=0,'Return Details'!$L211-'Return Details'!$J211,'Return Details'!$L211)</f>
        <v>0</v>
      </c>
      <c r="BP16" s="2">
        <f>IF('Basic Information'!$F$71=0,'Return Details'!$O211-'Return Details'!$M211,'Return Details'!$O211)</f>
        <v>0</v>
      </c>
    </row>
    <row r="17" spans="2:68" ht="13.5">
      <c r="B17" s="33">
        <v>4</v>
      </c>
      <c r="C17" s="27" t="s">
        <v>8</v>
      </c>
      <c r="D17" s="71">
        <f t="shared" si="0"/>
        <v>0</v>
      </c>
      <c r="I17" s="51">
        <f>IF('Basic Information'!$F$12=0,'Return Details'!$F16-('Return Details'!$D16),('Return Details'!$F16))</f>
        <v>0</v>
      </c>
      <c r="J17" s="2">
        <f>IF('Basic Information'!$F$13=0,'Return Details'!$I16-'Return Details'!$G16,'Return Details'!$I16)</f>
        <v>0</v>
      </c>
      <c r="K17" s="51">
        <f>IF('Basic Information'!$F$14=0,'Return Details'!$L16-'Return Details'!$J16,'Return Details'!$L16)</f>
        <v>0</v>
      </c>
      <c r="L17" s="51">
        <f>IF('Basic Information'!$F$15=0,'Return Details'!$O16-'Return Details'!$M16,'Return Details'!$O16)</f>
        <v>0</v>
      </c>
      <c r="M17" s="2">
        <f>IF('Basic Information'!$F$16=0,'Return Details'!$F30-'Return Details'!$D30,'Return Details'!$F30)</f>
        <v>0</v>
      </c>
      <c r="N17" s="2">
        <f>IF('Basic Information'!$F$17=0,'Return Details'!$I30-'Return Details'!$G30,'Return Details'!$I30)</f>
        <v>0</v>
      </c>
      <c r="O17" s="51">
        <f>IF('Basic Information'!$F$18=0,'Return Details'!$L30-'Return Details'!$J30,'Return Details'!$L30)</f>
        <v>0</v>
      </c>
      <c r="P17" s="2">
        <f>IF('Basic Information'!$F$19=0,'Return Details'!$O30-'Return Details'!$M30,'Return Details'!$O30)</f>
        <v>0</v>
      </c>
      <c r="Q17" s="51">
        <f>IF('Basic Information'!$F$20=0,'Return Details'!$F44-'Return Details'!$D44,'Return Details'!$F44)</f>
        <v>0</v>
      </c>
      <c r="R17" s="51">
        <f>IF('Basic Information'!$F$21=0,'Return Details'!$I44-'Return Details'!$G44,'Return Details'!$I44)</f>
        <v>0</v>
      </c>
      <c r="S17" s="2">
        <f>IF('Basic Information'!$F$22=0,'Return Details'!$L44-'Return Details'!$J44,'Return Details'!$L44)</f>
        <v>0</v>
      </c>
      <c r="T17" s="2">
        <f>IF('Basic Information'!$F$23=0,'Return Details'!$O44-'Return Details'!$M44,'Return Details'!$O44)</f>
        <v>0</v>
      </c>
      <c r="U17" s="51">
        <f>IF('Basic Information'!$F$24=0,'Return Details'!$F58-'Return Details'!$D58,'Return Details'!$F58)</f>
        <v>0</v>
      </c>
      <c r="V17" s="51">
        <f>IF('Basic Information'!$F$25=0,'Return Details'!$I58-'Return Details'!$G58,'Return Details'!$I58)</f>
        <v>0</v>
      </c>
      <c r="W17" s="2">
        <f>IF('Basic Information'!$F$26=0,'Return Details'!$L58-'Return Details'!$J58,'Return Details'!$L58)</f>
        <v>0</v>
      </c>
      <c r="X17" s="2">
        <f>IF('Basic Information'!$F$27=0,'Return Details'!$O58-'Return Details'!$M58,'Return Details'!$O58)</f>
        <v>0</v>
      </c>
      <c r="Y17" s="2">
        <f>IF('Basic Information'!$F$28=0,'Return Details'!$F72-'Return Details'!$D72,'Return Details'!$F72)</f>
        <v>0</v>
      </c>
      <c r="Z17" s="2">
        <f>IF('Basic Information'!$F$29=0,'Return Details'!$I72-'Return Details'!$G72,'Return Details'!$I72)</f>
        <v>0</v>
      </c>
      <c r="AA17" s="2">
        <f>IF('Basic Information'!$F$30=0,'Return Details'!$L72-'Return Details'!$J72,'Return Details'!$L72)</f>
        <v>0</v>
      </c>
      <c r="AB17" s="2">
        <f>IF('Basic Information'!$F$31=0,'Return Details'!$O72-'Return Details'!$M72,'Return Details'!$O72)</f>
        <v>0</v>
      </c>
      <c r="AC17" s="2">
        <f>IF('Basic Information'!$F$32=0,'Return Details'!$F86-'Return Details'!$D86,'Return Details'!$F86)</f>
        <v>0</v>
      </c>
      <c r="AD17" s="2">
        <f>IF('Basic Information'!$F$33=0,'Return Details'!$I86-'Return Details'!$G86,'Return Details'!$I86)</f>
        <v>0</v>
      </c>
      <c r="AE17" s="2">
        <f>IF('Basic Information'!$F$34=0,'Return Details'!$L86-'Return Details'!$J86,'Return Details'!$L86)</f>
        <v>0</v>
      </c>
      <c r="AF17" s="2">
        <f>IF('Basic Information'!$F$35=0,'Return Details'!$O86-'Return Details'!$M86,'Return Details'!$O86)</f>
        <v>0</v>
      </c>
      <c r="AG17" s="2">
        <f>IF('Basic Information'!$F$36=0,'Return Details'!$F100-'Return Details'!$D100,'Return Details'!$F100)</f>
        <v>0</v>
      </c>
      <c r="AH17" s="2">
        <f>IF('Basic Information'!$F$37=0,'Return Details'!$I100-'Return Details'!$G100,'Return Details'!$I100)</f>
        <v>0</v>
      </c>
      <c r="AI17" s="2">
        <f>IF('Basic Information'!$F$38=0,'Return Details'!$L100-'Return Details'!$J100,'Return Details'!$L100)</f>
        <v>0</v>
      </c>
      <c r="AJ17" s="50">
        <f>IF('Basic Information'!$F$39=0,'Return Details'!$O100-'Return Details'!$M100,'Return Details'!$O100)</f>
        <v>0</v>
      </c>
      <c r="AK17" s="2">
        <f>IF('Basic Information'!$F$40=0,'Return Details'!$F114-'Return Details'!$D114,'Return Details'!$F114)</f>
        <v>0</v>
      </c>
      <c r="AL17" s="2">
        <f>IF('Basic Information'!$F$41=0,'Return Details'!$I114-'Return Details'!$G114,'Return Details'!$I114)</f>
        <v>0</v>
      </c>
      <c r="AM17" s="2">
        <f>IF('Basic Information'!$F$42=0,'Return Details'!$L114-'Return Details'!$J114,'Return Details'!$L114)</f>
        <v>0</v>
      </c>
      <c r="AN17" s="2">
        <f>IF('Basic Information'!$F$43=0,'Return Details'!$O114-'Return Details'!$M114,'Return Details'!$O114)</f>
        <v>0</v>
      </c>
      <c r="AO17" s="2">
        <f>IF('Basic Information'!$F$44=0,'Return Details'!$F128-'Return Details'!$D128,'Return Details'!$F128)</f>
        <v>0</v>
      </c>
      <c r="AP17" s="2">
        <f>IF('Basic Information'!$F$45=0,'Return Details'!$I128-'Return Details'!$G128,'Return Details'!$I128)</f>
        <v>0</v>
      </c>
      <c r="AQ17" s="2">
        <f>IF('Basic Information'!$F$46=0,'Return Details'!$L128-'Return Details'!$J128,'Return Details'!$L128)</f>
        <v>0</v>
      </c>
      <c r="AR17" s="50">
        <f>IF('Basic Information'!$F$47=0,'Return Details'!$O128-'Return Details'!$M128,'Return Details'!$O128)</f>
        <v>0</v>
      </c>
      <c r="AS17" s="2">
        <f>IF('Basic Information'!$F$48=0,'Return Details'!$F142-'Return Details'!$D142,'Return Details'!$F142)</f>
        <v>0</v>
      </c>
      <c r="AT17" s="2">
        <f>IF('Basic Information'!$F$49=0,'Return Details'!$I142-'Return Details'!$G142,'Return Details'!$I142)</f>
        <v>0</v>
      </c>
      <c r="AU17" s="2">
        <f>IF('Basic Information'!$F$50=0,'Return Details'!$L142-'Return Details'!$J142,'Return Details'!$L142)</f>
        <v>0</v>
      </c>
      <c r="AV17" s="2">
        <f>IF('Basic Information'!$F$51=0,'Return Details'!$O142-'Return Details'!$M142,'Return Details'!$O142)</f>
        <v>0</v>
      </c>
      <c r="AW17" s="2">
        <f>IF('Basic Information'!$F$52=0,'Return Details'!$F153-'Return Details'!$D153,'Return Details'!$F153)</f>
        <v>0</v>
      </c>
      <c r="AX17" s="2">
        <f>IF('Basic Information'!$F$53=0,'Return Details'!$I156-'Return Details'!$G156,'Return Details'!$I156)</f>
        <v>0</v>
      </c>
      <c r="AY17" s="2">
        <f>IF('Basic Information'!$F$54=0,'Return Details'!$L156-'Return Details'!$J156,'Return Details'!$L156)</f>
        <v>0</v>
      </c>
      <c r="AZ17" s="50">
        <f>IF('Basic Information'!$F$55=0,'Return Details'!$O156-'Return Details'!$M156,'Return Details'!$O156)</f>
        <v>0</v>
      </c>
      <c r="BA17" s="2">
        <f>IF('Basic Information'!$F$56=0,'Return Details'!$F170-'Return Details'!$D170,'Return Details'!$F170)</f>
        <v>0</v>
      </c>
      <c r="BB17" s="2">
        <f>IF('Basic Information'!$F$57=0,'Return Details'!$I170-'Return Details'!$G170,'Return Details'!$I170)</f>
        <v>0</v>
      </c>
      <c r="BC17" s="2">
        <f>IF('Basic Information'!$F$58=0,'Return Details'!$L170-'Return Details'!$J170,'Return Details'!$L170)</f>
        <v>0</v>
      </c>
      <c r="BD17" s="2">
        <f>IF('Basic Information'!$F$59=0,'Return Details'!$O170-'Return Details'!$M170,'Return Details'!$O170)</f>
        <v>0</v>
      </c>
      <c r="BE17" s="2">
        <f>IF('Basic Information'!$F$60=0,'Return Details'!$F184-'Return Details'!$D184,'Return Details'!$F184)</f>
        <v>0</v>
      </c>
      <c r="BF17" s="2">
        <f>IF('Basic Information'!$F$61=0,'Return Details'!$I184-'Return Details'!$G184,'Return Details'!$I184)</f>
        <v>0</v>
      </c>
      <c r="BG17" s="2">
        <f>IF('Basic Information'!$F$62=0,'Return Details'!$L184-'Return Details'!$J184,'Return Details'!$L184)</f>
        <v>0</v>
      </c>
      <c r="BH17" s="2">
        <f>IF('Basic Information'!$F$63=0,'Return Details'!$O184-'Return Details'!$M184,'Return Details'!$O184)</f>
        <v>0</v>
      </c>
      <c r="BI17" s="2">
        <f>IF('Basic Information'!$F$64=0,'Return Details'!$F198-'Return Details'!$D198,'Return Details'!$F198)</f>
        <v>0</v>
      </c>
      <c r="BJ17" s="2">
        <f>IF('Basic Information'!$F$65=0,'Return Details'!$I198-'Return Details'!$G198,'Return Details'!$I198)</f>
        <v>0</v>
      </c>
      <c r="BK17" s="2">
        <f>IF('Basic Information'!$F$66=0,'Return Details'!$L198-'Return Details'!$J198,'Return Details'!$L198)</f>
        <v>0</v>
      </c>
      <c r="BL17" s="2">
        <f>IF('Basic Information'!$F$67=0,'Return Details'!$O198-'Return Details'!$M198,'Return Details'!$O198)</f>
        <v>0</v>
      </c>
      <c r="BM17" s="2">
        <f>IF('Basic Information'!$F$68=0,'Return Details'!$F212-'Return Details'!$D212,'Return Details'!$F212)</f>
        <v>0</v>
      </c>
      <c r="BN17" s="2">
        <f>IF('Basic Information'!$F$69=0,'Return Details'!$I212-'Return Details'!$G212,'Return Details'!$I212)</f>
        <v>0</v>
      </c>
      <c r="BO17" s="2">
        <f>IF('Basic Information'!$F$70=0,'Return Details'!$L212-'Return Details'!$J212,'Return Details'!$L212)</f>
        <v>0</v>
      </c>
      <c r="BP17" s="2">
        <f>IF('Basic Information'!$F$71=0,'Return Details'!$O212-'Return Details'!$M212,'Return Details'!$O212)</f>
        <v>0</v>
      </c>
    </row>
    <row r="18" spans="2:68" ht="13.5">
      <c r="B18" s="33">
        <v>5</v>
      </c>
      <c r="C18" s="27" t="s">
        <v>7</v>
      </c>
      <c r="D18" s="133">
        <f t="shared" si="0"/>
        <v>0</v>
      </c>
      <c r="I18" s="51">
        <f>IF('Basic Information'!$F$12=0,'Return Details'!$F17-('Return Details'!$D17),('Return Details'!$F17))</f>
        <v>0</v>
      </c>
      <c r="J18" s="2">
        <f>IF('Basic Information'!$F$13=0,'Return Details'!$I17-'Return Details'!$G17,'Return Details'!$I17)</f>
        <v>0</v>
      </c>
      <c r="K18" s="51">
        <f>IF('Basic Information'!$F$14=0,'Return Details'!$L17-'Return Details'!$J17,'Return Details'!$L17)</f>
        <v>0</v>
      </c>
      <c r="L18" s="51">
        <f>IF('Basic Information'!$F$15=0,'Return Details'!$O17-'Return Details'!$M17,'Return Details'!$O17)</f>
        <v>0</v>
      </c>
      <c r="M18" s="2">
        <f>IF('Basic Information'!$F$16=0,'Return Details'!$F31-'Return Details'!$D31,'Return Details'!$F31)</f>
        <v>0</v>
      </c>
      <c r="N18" s="2">
        <f>IF('Basic Information'!$F$17=0,'Return Details'!$I31-'Return Details'!$G31,'Return Details'!$I31)</f>
        <v>0</v>
      </c>
      <c r="O18" s="51">
        <f>IF('Basic Information'!$F$18=0,'Return Details'!$L31-'Return Details'!$J31,'Return Details'!$L31)</f>
        <v>0</v>
      </c>
      <c r="P18" s="2">
        <f>IF('Basic Information'!$F$19=0,'Return Details'!$O31-'Return Details'!$M31,'Return Details'!$O31)</f>
        <v>0</v>
      </c>
      <c r="Q18" s="51">
        <f>IF('Basic Information'!$F$20=0,'Return Details'!$F45-'Return Details'!$D45,'Return Details'!$F45)</f>
        <v>0</v>
      </c>
      <c r="R18" s="51">
        <f>IF('Basic Information'!$F$21=0,'Return Details'!$I45-'Return Details'!$G45,'Return Details'!$I45)</f>
        <v>0</v>
      </c>
      <c r="S18" s="2">
        <f>IF('Basic Information'!$F$22=0,'Return Details'!$L45-'Return Details'!$J45,'Return Details'!$L45)</f>
        <v>0</v>
      </c>
      <c r="T18" s="2">
        <f>IF('Basic Information'!$F$23=0,'Return Details'!$O45-'Return Details'!$M45,'Return Details'!$O45)</f>
        <v>0</v>
      </c>
      <c r="U18" s="51">
        <f>IF('Basic Information'!$F$24=0,'Return Details'!$F59-'Return Details'!$D59,'Return Details'!$F59)</f>
        <v>0</v>
      </c>
      <c r="V18" s="51">
        <f>IF('Basic Information'!$F$25=0,'Return Details'!$I59-'Return Details'!$G59,'Return Details'!$I59)</f>
        <v>0</v>
      </c>
      <c r="W18" s="2">
        <f>IF('Basic Information'!$F$26=0,'Return Details'!$L59-'Return Details'!$J59,'Return Details'!$L59)</f>
        <v>0</v>
      </c>
      <c r="X18" s="2">
        <f>IF('Basic Information'!$F$27=0,'Return Details'!$O59-'Return Details'!$M59,'Return Details'!$O59)</f>
        <v>0</v>
      </c>
      <c r="Y18" s="2">
        <f>IF('Basic Information'!$F$28=0,'Return Details'!$F73-'Return Details'!$D73,'Return Details'!$F73)</f>
        <v>0</v>
      </c>
      <c r="Z18" s="2">
        <f>IF('Basic Information'!$F$29=0,'Return Details'!$I73-'Return Details'!$G73,'Return Details'!$I73)</f>
        <v>0</v>
      </c>
      <c r="AA18" s="2">
        <f>IF('Basic Information'!$F$30=0,'Return Details'!$L73-'Return Details'!$J73,'Return Details'!$L73)</f>
        <v>0</v>
      </c>
      <c r="AB18" s="2">
        <f>IF('Basic Information'!$F$31=0,'Return Details'!$O73-'Return Details'!$M73,'Return Details'!$O73)</f>
        <v>0</v>
      </c>
      <c r="AC18" s="2">
        <f>IF('Basic Information'!$F$32=0,'Return Details'!$F87-'Return Details'!$D87,'Return Details'!$F87)</f>
        <v>0</v>
      </c>
      <c r="AD18" s="2">
        <f>IF('Basic Information'!$F$33=0,'Return Details'!$I87-'Return Details'!$G87,'Return Details'!$I87)</f>
        <v>0</v>
      </c>
      <c r="AE18" s="2">
        <f>IF('Basic Information'!$F$34=0,'Return Details'!$L87-'Return Details'!$J87,'Return Details'!$L87)</f>
        <v>0</v>
      </c>
      <c r="AF18" s="2">
        <f>IF('Basic Information'!$F$35=0,'Return Details'!$O87-'Return Details'!$M87,'Return Details'!$O87)</f>
        <v>0</v>
      </c>
      <c r="AG18" s="2">
        <f>IF('Basic Information'!$F$36=0,'Return Details'!$F101-'Return Details'!$D101,'Return Details'!$F101)</f>
        <v>0</v>
      </c>
      <c r="AH18" s="2">
        <f>IF('Basic Information'!$F$37=0,'Return Details'!$I101-'Return Details'!$G101,'Return Details'!$I101)</f>
        <v>0</v>
      </c>
      <c r="AI18" s="2">
        <f>IF('Basic Information'!$F$38=0,'Return Details'!$L101-'Return Details'!$J101,'Return Details'!$L101)</f>
        <v>0</v>
      </c>
      <c r="AJ18" s="50">
        <f>IF('Basic Information'!$F$39=0,'Return Details'!$O101-'Return Details'!$M101,'Return Details'!$O101)</f>
        <v>0</v>
      </c>
      <c r="AK18" s="2">
        <f>IF('Basic Information'!$F$40=0,'Return Details'!$F115-'Return Details'!$D115,'Return Details'!$F115)</f>
        <v>0</v>
      </c>
      <c r="AL18" s="2">
        <f>IF('Basic Information'!$F$41=0,'Return Details'!$I115-'Return Details'!$G115,'Return Details'!$I115)</f>
        <v>0</v>
      </c>
      <c r="AM18" s="2">
        <f>IF('Basic Information'!$F$42=0,'Return Details'!$L115-'Return Details'!$J115,'Return Details'!$L115)</f>
        <v>0</v>
      </c>
      <c r="AN18" s="2">
        <f>IF('Basic Information'!$F$43=0,'Return Details'!$O115-'Return Details'!$M115,'Return Details'!$O115)</f>
        <v>0</v>
      </c>
      <c r="AO18" s="2">
        <f>IF('Basic Information'!$F$44=0,'Return Details'!$F129-'Return Details'!$D129,'Return Details'!$F129)</f>
        <v>0</v>
      </c>
      <c r="AP18" s="2">
        <f>IF('Basic Information'!$F$45=0,'Return Details'!$I129-'Return Details'!$G129,'Return Details'!$I129)</f>
        <v>0</v>
      </c>
      <c r="AQ18" s="2">
        <f>IF('Basic Information'!$F$46=0,'Return Details'!$L129-'Return Details'!$J129,'Return Details'!$L129)</f>
        <v>0</v>
      </c>
      <c r="AR18" s="50">
        <f>IF('Basic Information'!$F$47=0,'Return Details'!$O129-'Return Details'!$M129,'Return Details'!$O129)</f>
        <v>0</v>
      </c>
      <c r="AS18" s="2">
        <f>IF('Basic Information'!$F$48=0,'Return Details'!$F143-'Return Details'!$D143,'Return Details'!$F143)</f>
        <v>0</v>
      </c>
      <c r="AT18" s="2">
        <f>IF('Basic Information'!$F$49=0,'Return Details'!$I143-'Return Details'!$G143,'Return Details'!$I143)</f>
        <v>0</v>
      </c>
      <c r="AU18" s="2">
        <f>IF('Basic Information'!$F$50=0,'Return Details'!$L143-'Return Details'!$J143,'Return Details'!$L143)</f>
        <v>0</v>
      </c>
      <c r="AV18" s="2">
        <f>IF('Basic Information'!$F$51=0,'Return Details'!$O143-'Return Details'!$M143,'Return Details'!$O143)</f>
        <v>0</v>
      </c>
      <c r="AW18" s="2">
        <f>IF('Basic Information'!$F$52=0,'Return Details'!$F157-'Return Details'!$D157,'Return Details'!$F157)</f>
        <v>0</v>
      </c>
      <c r="AX18" s="2">
        <f>IF('Basic Information'!$F$53=0,'Return Details'!$I154-'Return Details'!$G154,'Return Details'!$I154)</f>
        <v>0</v>
      </c>
      <c r="AY18" s="2">
        <f>IF('Basic Information'!$F$54=0,'Return Details'!$L157-'Return Details'!$J157,'Return Details'!$L157)</f>
        <v>0</v>
      </c>
      <c r="AZ18" s="50">
        <f>IF('Basic Information'!$F$55=0,'Return Details'!$O157-'Return Details'!$M157,'Return Details'!$O157)</f>
        <v>0</v>
      </c>
      <c r="BA18" s="2">
        <f>IF('Basic Information'!$F$56=0,'Return Details'!$F171-'Return Details'!$D171,'Return Details'!$F171)</f>
        <v>0</v>
      </c>
      <c r="BB18" s="2">
        <f>IF('Basic Information'!$F$57=0,'Return Details'!$I171-'Return Details'!$G171,'Return Details'!$I171)</f>
        <v>0</v>
      </c>
      <c r="BC18" s="2">
        <f>IF('Basic Information'!$F$58=0,'Return Details'!$L171-'Return Details'!$J171,'Return Details'!$L171)</f>
        <v>0</v>
      </c>
      <c r="BD18" s="2">
        <f>IF('Basic Information'!$F$59=0,'Return Details'!$O171-'Return Details'!$M171,'Return Details'!$O171)</f>
        <v>0</v>
      </c>
      <c r="BE18" s="2">
        <f>IF('Basic Information'!$F$60=0,'Return Details'!$F185-'Return Details'!$D185,'Return Details'!$F185)</f>
        <v>0</v>
      </c>
      <c r="BF18" s="2">
        <f>IF('Basic Information'!$F$61=0,'Return Details'!$I185-'Return Details'!$G185,'Return Details'!$I185)</f>
        <v>0</v>
      </c>
      <c r="BG18" s="2">
        <f>IF('Basic Information'!$F$62=0,'Return Details'!$L185-'Return Details'!$J185,'Return Details'!$L185)</f>
        <v>0</v>
      </c>
      <c r="BH18" s="2">
        <f>IF('Basic Information'!$F$63=0,'Return Details'!$O185-'Return Details'!$M185,'Return Details'!$O185)</f>
        <v>0</v>
      </c>
      <c r="BI18" s="2">
        <f>IF('Basic Information'!$F$64=0,'Return Details'!$F199-'Return Details'!$D199,'Return Details'!$F199)</f>
        <v>0</v>
      </c>
      <c r="BJ18" s="2">
        <f>IF('Basic Information'!$F$65=0,'Return Details'!$I199-'Return Details'!$G199,'Return Details'!$I199)</f>
        <v>0</v>
      </c>
      <c r="BK18" s="2">
        <f>IF('Basic Information'!$F$66=0,'Return Details'!$L199-'Return Details'!$J199,'Return Details'!$L199)</f>
        <v>0</v>
      </c>
      <c r="BL18" s="2">
        <f>IF('Basic Information'!$F$67=0,'Return Details'!$O199-'Return Details'!$M199,'Return Details'!$O199)</f>
        <v>0</v>
      </c>
      <c r="BM18" s="2">
        <f>IF('Basic Information'!$F$68=0,'Return Details'!$F213-'Return Details'!$D213,'Return Details'!$F213)</f>
        <v>0</v>
      </c>
      <c r="BN18" s="2">
        <f>IF('Basic Information'!$F$69=0,'Return Details'!$I213-'Return Details'!$G213,'Return Details'!$I213)</f>
        <v>0</v>
      </c>
      <c r="BO18" s="2">
        <f>IF('Basic Information'!$F$70=0,'Return Details'!$L213-'Return Details'!$J213,'Return Details'!$L213)</f>
        <v>0</v>
      </c>
      <c r="BP18" s="2">
        <f>IF('Basic Information'!$F$71=0,'Return Details'!$O213-'Return Details'!$M213,'Return Details'!$O213)</f>
        <v>0</v>
      </c>
    </row>
    <row r="19" spans="2:68" ht="13.5">
      <c r="B19" s="33">
        <v>6</v>
      </c>
      <c r="C19" s="27" t="s">
        <v>14</v>
      </c>
      <c r="D19" s="134">
        <f t="shared" si="0"/>
        <v>8</v>
      </c>
      <c r="I19" s="51">
        <f>IF('Basic Information'!$F$12=0,'Return Details'!$F18-('Return Details'!$D18),('Return Details'!$F18))</f>
        <v>0</v>
      </c>
      <c r="J19" s="2">
        <f>IF('Basic Information'!$F$13=0,'Return Details'!$I18-'Return Details'!$G18,'Return Details'!$I18)</f>
        <v>8</v>
      </c>
      <c r="K19" s="51">
        <f>IF('Basic Information'!$F$14=0,'Return Details'!$L18-'Return Details'!$J18,'Return Details'!$L18)</f>
        <v>0</v>
      </c>
      <c r="L19" s="51">
        <f>IF('Basic Information'!$F$15=0,'Return Details'!$O18-'Return Details'!$M18,'Return Details'!$O18)</f>
        <v>0</v>
      </c>
      <c r="M19" s="2">
        <f>IF('Basic Information'!$F$16=0,'Return Details'!$F32-'Return Details'!$D32,'Return Details'!$F32)</f>
        <v>0</v>
      </c>
      <c r="N19" s="2">
        <f>IF('Basic Information'!$F$17=0,'Return Details'!$I32-'Return Details'!$G32,'Return Details'!$I32)</f>
        <v>0</v>
      </c>
      <c r="O19" s="51">
        <f>IF('Basic Information'!$F$18=0,'Return Details'!$L32-'Return Details'!$J32,'Return Details'!$L32)</f>
        <v>0</v>
      </c>
      <c r="P19" s="2">
        <f>IF('Basic Information'!$F$19=0,'Return Details'!$O32-'Return Details'!$M32,'Return Details'!$O32)</f>
        <v>0</v>
      </c>
      <c r="Q19" s="51">
        <f>IF('Basic Information'!$F$20=0,'Return Details'!$F46-'Return Details'!$D46,'Return Details'!$F46)</f>
        <v>0</v>
      </c>
      <c r="R19" s="51">
        <f>IF('Basic Information'!$F$21=0,'Return Details'!$I46-'Return Details'!$G46,'Return Details'!$I46)</f>
        <v>0</v>
      </c>
      <c r="S19" s="2">
        <f>IF('Basic Information'!$F$22=0,'Return Details'!$L46-'Return Details'!$J46,'Return Details'!$L46)</f>
        <v>0</v>
      </c>
      <c r="T19" s="2">
        <f>IF('Basic Information'!$F$23=0,'Return Details'!$O46-'Return Details'!$M46,'Return Details'!$O46)</f>
        <v>0</v>
      </c>
      <c r="U19" s="51">
        <f>IF('Basic Information'!$F$24=0,'Return Details'!$F60-'Return Details'!$D60,'Return Details'!$F60)</f>
        <v>0</v>
      </c>
      <c r="V19" s="51">
        <f>IF('Basic Information'!$F$25=0,'Return Details'!$I60-'Return Details'!$G60,'Return Details'!$I60)</f>
        <v>0</v>
      </c>
      <c r="W19" s="2">
        <f>IF('Basic Information'!$F$26=0,'Return Details'!$L60-'Return Details'!$J60,'Return Details'!$L60)</f>
        <v>0</v>
      </c>
      <c r="X19" s="2">
        <f>IF('Basic Information'!$F$27=0,'Return Details'!$O60-'Return Details'!$M60,'Return Details'!$O60)</f>
        <v>0</v>
      </c>
      <c r="Y19" s="2">
        <f>IF('Basic Information'!$F$28=0,'Return Details'!$F74-'Return Details'!$D74,'Return Details'!$F74)</f>
        <v>0</v>
      </c>
      <c r="Z19" s="2">
        <f>IF('Basic Information'!$F$29=0,'Return Details'!$I74-'Return Details'!$G74,'Return Details'!$I74)</f>
        <v>0</v>
      </c>
      <c r="AA19" s="2">
        <f>IF('Basic Information'!$F$30=0,'Return Details'!$L74-'Return Details'!$J74,'Return Details'!$L74)</f>
        <v>0</v>
      </c>
      <c r="AB19" s="2">
        <f>IF('Basic Information'!$F$31=0,'Return Details'!$O74-'Return Details'!$M74,'Return Details'!$O74)</f>
        <v>0</v>
      </c>
      <c r="AC19" s="2">
        <f>IF('Basic Information'!$F$32=0,'Return Details'!$F88-'Return Details'!$D88,'Return Details'!$F88)</f>
        <v>0</v>
      </c>
      <c r="AD19" s="2">
        <f>IF('Basic Information'!$F$33=0,'Return Details'!$I88-'Return Details'!$G88,'Return Details'!$I88)</f>
        <v>0</v>
      </c>
      <c r="AE19" s="2">
        <f>IF('Basic Information'!$F$34=0,'Return Details'!$L88-'Return Details'!$J88,'Return Details'!$L88)</f>
        <v>0</v>
      </c>
      <c r="AF19" s="2">
        <f>IF('Basic Information'!$F$35=0,'Return Details'!$O88-'Return Details'!$M88,'Return Details'!$O88)</f>
        <v>0</v>
      </c>
      <c r="AG19" s="2">
        <f>IF('Basic Information'!$F$36=0,'Return Details'!$F102-'Return Details'!$D102,'Return Details'!$F102)</f>
        <v>0</v>
      </c>
      <c r="AH19" s="2">
        <f>IF('Basic Information'!$F$37=0,'Return Details'!$I102-'Return Details'!$G102,'Return Details'!$I102)</f>
        <v>0</v>
      </c>
      <c r="AI19" s="2">
        <f>IF('Basic Information'!$F$38=0,'Return Details'!$L102-'Return Details'!$J102,'Return Details'!$L102)</f>
        <v>0</v>
      </c>
      <c r="AJ19" s="50">
        <f>IF('Basic Information'!$F$39=0,'Return Details'!$O102-'Return Details'!$M102,'Return Details'!$O102)</f>
        <v>0</v>
      </c>
      <c r="AK19" s="2">
        <f>IF('Basic Information'!$F$40=0,'Return Details'!$F116-'Return Details'!$D116,'Return Details'!$F116)</f>
        <v>0</v>
      </c>
      <c r="AL19" s="2">
        <f>IF('Basic Information'!$F$41=0,'Return Details'!$I116-'Return Details'!$G116,'Return Details'!$I116)</f>
        <v>0</v>
      </c>
      <c r="AM19" s="2">
        <f>IF('Basic Information'!$F$42=0,'Return Details'!$L116-'Return Details'!$J116,'Return Details'!$L116)</f>
        <v>0</v>
      </c>
      <c r="AN19" s="2">
        <f>IF('Basic Information'!$F$43=0,'Return Details'!$O116-'Return Details'!$M116,'Return Details'!$O116)</f>
        <v>0</v>
      </c>
      <c r="AO19" s="2">
        <f>IF('Basic Information'!$F$44=0,'Return Details'!$F130-'Return Details'!$D130,'Return Details'!$F130)</f>
        <v>0</v>
      </c>
      <c r="AP19" s="2">
        <f>IF('Basic Information'!$F$45=0,'Return Details'!$I130-'Return Details'!$G130,'Return Details'!$I130)</f>
        <v>0</v>
      </c>
      <c r="AQ19" s="2">
        <f>IF('Basic Information'!$F$46=0,'Return Details'!$L130-'Return Details'!$J130,'Return Details'!$L130)</f>
        <v>0</v>
      </c>
      <c r="AR19" s="50">
        <f>IF('Basic Information'!$F$47=0,'Return Details'!$O130-'Return Details'!$M130,'Return Details'!$O130)</f>
        <v>0</v>
      </c>
      <c r="AS19" s="2">
        <f>IF('Basic Information'!$F$48=0,'Return Details'!$F144-'Return Details'!$D144,'Return Details'!$F144)</f>
        <v>0</v>
      </c>
      <c r="AT19" s="2">
        <f>IF('Basic Information'!$F$49=0,'Return Details'!$I144-'Return Details'!$G144,'Return Details'!$I144)</f>
        <v>0</v>
      </c>
      <c r="AU19" s="2">
        <f>IF('Basic Information'!$F$50=0,'Return Details'!$L144-'Return Details'!$J144,'Return Details'!$L144)</f>
        <v>0</v>
      </c>
      <c r="AV19" s="2">
        <f>IF('Basic Information'!$F$51=0,'Return Details'!$O144-'Return Details'!$M144,'Return Details'!$O144)</f>
        <v>0</v>
      </c>
      <c r="AW19" s="2">
        <f>IF('Basic Information'!$F$52=0,'Return Details'!$F158-'Return Details'!$D158,'Return Details'!$F158)</f>
        <v>0</v>
      </c>
      <c r="AX19" s="2">
        <f>IF('Basic Information'!$F$53=0,'Return Details'!$I158-'Return Details'!$G158,'Return Details'!$I158)</f>
        <v>0</v>
      </c>
      <c r="AY19" s="2">
        <f>IF('Basic Information'!$F$54=0,'Return Details'!$L155-'Return Details'!$J155,'Return Details'!$L155)</f>
        <v>0</v>
      </c>
      <c r="AZ19" s="50">
        <f>IF('Basic Information'!$F$55=0,'Return Details'!$O158-'Return Details'!$M158,'Return Details'!$O158)</f>
        <v>0</v>
      </c>
      <c r="BA19" s="2">
        <f>IF('Basic Information'!$F$56=0,'Return Details'!$F172-'Return Details'!$D172,'Return Details'!$F172)</f>
        <v>0</v>
      </c>
      <c r="BB19" s="2">
        <f>IF('Basic Information'!$F$57=0,'Return Details'!$I172-'Return Details'!$G172,'Return Details'!$I172)</f>
        <v>0</v>
      </c>
      <c r="BC19" s="2">
        <f>IF('Basic Information'!$F$58=0,'Return Details'!$L172-'Return Details'!$J172,'Return Details'!$L172)</f>
        <v>0</v>
      </c>
      <c r="BD19" s="2">
        <f>IF('Basic Information'!$F$59=0,'Return Details'!$O172-'Return Details'!$M172,'Return Details'!$O172)</f>
        <v>0</v>
      </c>
      <c r="BE19" s="2">
        <f>IF('Basic Information'!$F$60=0,'Return Details'!$F186-'Return Details'!$D186,'Return Details'!$F186)</f>
        <v>0</v>
      </c>
      <c r="BF19" s="2">
        <f>IF('Basic Information'!$F$61=0,'Return Details'!$I186-'Return Details'!$G186,'Return Details'!$I186)</f>
        <v>0</v>
      </c>
      <c r="BG19" s="2">
        <f>IF('Basic Information'!$F$62=0,'Return Details'!$L186-'Return Details'!$J186,'Return Details'!$L186)</f>
        <v>0</v>
      </c>
      <c r="BH19" s="2">
        <f>IF('Basic Information'!$F$63=0,'Return Details'!$O186-'Return Details'!$M186,'Return Details'!$O186)</f>
        <v>0</v>
      </c>
      <c r="BI19" s="2">
        <f>IF('Basic Information'!$F$64=0,'Return Details'!$F200-'Return Details'!$D200,'Return Details'!$F200)</f>
        <v>0</v>
      </c>
      <c r="BJ19" s="2">
        <f>IF('Basic Information'!$F$65=0,'Return Details'!$I200-'Return Details'!$G200,'Return Details'!$I200)</f>
        <v>0</v>
      </c>
      <c r="BK19" s="2">
        <f>IF('Basic Information'!$F$66=0,'Return Details'!$L200-'Return Details'!$J200,'Return Details'!$L200)</f>
        <v>0</v>
      </c>
      <c r="BL19" s="2">
        <f>IF('Basic Information'!$F$67=0,'Return Details'!$O200-'Return Details'!$M200,'Return Details'!$O200)</f>
        <v>0</v>
      </c>
      <c r="BM19" s="2">
        <f>IF('Basic Information'!$F$68=0,'Return Details'!$F214-'Return Details'!$D214,'Return Details'!$F214)</f>
        <v>0</v>
      </c>
      <c r="BN19" s="2">
        <f>IF('Basic Information'!$F$69=0,'Return Details'!$I214-'Return Details'!$G214,'Return Details'!$I214)</f>
        <v>0</v>
      </c>
      <c r="BO19" s="2">
        <f>IF('Basic Information'!$F$70=0,'Return Details'!$L214-'Return Details'!$J214,'Return Details'!$L214)</f>
        <v>0</v>
      </c>
      <c r="BP19" s="2">
        <f>IF('Basic Information'!$F$71=0,'Return Details'!$O214-'Return Details'!$M214,'Return Details'!$O214)</f>
        <v>0</v>
      </c>
    </row>
    <row r="20" spans="2:68" ht="31.5" customHeight="1">
      <c r="B20" s="33">
        <v>7</v>
      </c>
      <c r="C20" s="93" t="s">
        <v>15</v>
      </c>
      <c r="D20" s="134">
        <v>0</v>
      </c>
      <c r="I20" s="51">
        <f>IF('Basic Information'!$F$12=0,'Return Details'!$F19-('Return Details'!$D19),('Return Details'!$F19))</f>
        <v>0</v>
      </c>
      <c r="J20" s="2">
        <f>IF('Basic Information'!$F$13=0,'Return Details'!$I19-'Return Details'!$G19,'Return Details'!$I19)</f>
        <v>0</v>
      </c>
      <c r="K20" s="51">
        <f>IF('Basic Information'!$F$14=0,'Return Details'!$L19-'Return Details'!$J19,'Return Details'!$L19)</f>
        <v>0</v>
      </c>
      <c r="L20" s="51">
        <f>IF('Basic Information'!$F$15=0,'Return Details'!$O19-'Return Details'!$M19,'Return Details'!$O19)</f>
        <v>0</v>
      </c>
      <c r="M20" s="2">
        <f>IF('Basic Information'!$F$16=0,'Return Details'!$F33-'Return Details'!$D33,'Return Details'!$F33)</f>
        <v>0</v>
      </c>
      <c r="N20" s="2">
        <f>IF('Basic Information'!$F$17=0,'Return Details'!$I33-'Return Details'!$G33,'Return Details'!$I33)</f>
        <v>0</v>
      </c>
      <c r="O20" s="51">
        <f>IF('Basic Information'!$F$18=0,'Return Details'!$L33-'Return Details'!$J33,'Return Details'!$L33)</f>
        <v>0</v>
      </c>
      <c r="P20" s="2">
        <f>IF('Basic Information'!$F$19=0,'Return Details'!$O33-'Return Details'!$M33,'Return Details'!$O33)</f>
        <v>0</v>
      </c>
      <c r="Q20" s="51">
        <f>IF('Basic Information'!$F$20=0,'Return Details'!$F47-'Return Details'!$D47,'Return Details'!$F47)</f>
        <v>0</v>
      </c>
      <c r="R20" s="51">
        <f>IF('Basic Information'!$F$21=0,'Return Details'!$I47-'Return Details'!$G47,'Return Details'!$I47)</f>
        <v>0</v>
      </c>
      <c r="S20" s="2">
        <f>IF('Basic Information'!$F$22=0,'Return Details'!$L47-'Return Details'!$J47,'Return Details'!$L47)</f>
        <v>0</v>
      </c>
      <c r="T20" s="2">
        <f>IF('Basic Information'!$F$23=0,'Return Details'!$O47-'Return Details'!$M47,'Return Details'!$O47)</f>
        <v>0</v>
      </c>
      <c r="U20" s="51">
        <f>IF('Basic Information'!$F$24=0,'Return Details'!$F61-'Return Details'!$D61,'Return Details'!$F61)</f>
        <v>0</v>
      </c>
      <c r="V20" s="51">
        <f>IF('Basic Information'!$F$25=0,'Return Details'!$I61-'Return Details'!$G61,'Return Details'!$I61)</f>
        <v>0</v>
      </c>
      <c r="W20" s="2">
        <f>IF('Basic Information'!$F$26=0,'Return Details'!$L61-'Return Details'!$J61,'Return Details'!$L61)</f>
        <v>0</v>
      </c>
      <c r="X20" s="2">
        <f>IF('Basic Information'!$F$27=0,'Return Details'!$O61-'Return Details'!$M61,'Return Details'!$O61)</f>
        <v>0</v>
      </c>
      <c r="Y20" s="2">
        <f>IF('Basic Information'!$F$28=0,'Return Details'!$F75-'Return Details'!$D75,'Return Details'!$F75)</f>
        <v>0</v>
      </c>
      <c r="Z20" s="2">
        <f>IF('Basic Information'!$F$29=0,'Return Details'!$I75-'Return Details'!$G75,'Return Details'!$I75)</f>
        <v>0</v>
      </c>
      <c r="AA20" s="2">
        <f>IF('Basic Information'!$F$30=0,'Return Details'!$L75-'Return Details'!$J75,'Return Details'!$L75)</f>
        <v>0</v>
      </c>
      <c r="AB20" s="2">
        <f>IF('Basic Information'!$F$31=0,'Return Details'!$O75-'Return Details'!$M75,'Return Details'!$O75)</f>
        <v>0</v>
      </c>
      <c r="AC20" s="2">
        <f>IF('Basic Information'!$F$32=0,'Return Details'!$F89-'Return Details'!$D89,'Return Details'!$F89)</f>
        <v>0</v>
      </c>
      <c r="AD20" s="2">
        <f>IF('Basic Information'!$F$33=0,'Return Details'!$I89-'Return Details'!$G89,'Return Details'!$I89)</f>
        <v>0</v>
      </c>
      <c r="AE20" s="2">
        <f>IF('Basic Information'!$F$34=0,'Return Details'!$L89-'Return Details'!$J89,'Return Details'!$L89)</f>
        <v>0</v>
      </c>
      <c r="AF20" s="2">
        <f>IF('Basic Information'!$F$35=0,'Return Details'!$O89-'Return Details'!$M89,'Return Details'!$O89)</f>
        <v>0</v>
      </c>
      <c r="AG20" s="2">
        <f>IF('Basic Information'!$F$36=0,'Return Details'!$F103-'Return Details'!$D103,'Return Details'!$F103)</f>
        <v>0</v>
      </c>
      <c r="AH20" s="2">
        <f>IF('Basic Information'!$F$37=0,'Return Details'!$I103-'Return Details'!$G103,'Return Details'!$I103)</f>
        <v>0</v>
      </c>
      <c r="AI20" s="2">
        <f>IF('Basic Information'!$F$38=0,'Return Details'!$L103-'Return Details'!$J103,'Return Details'!$L103)</f>
        <v>0</v>
      </c>
      <c r="AJ20" s="50">
        <f>IF('Basic Information'!$F$39=0,'Return Details'!$O103-'Return Details'!$M103,'Return Details'!$O103)</f>
        <v>0</v>
      </c>
      <c r="AK20" s="2">
        <f>IF('Basic Information'!$F$40=0,'Return Details'!$F117-'Return Details'!$D117,'Return Details'!$F117)</f>
        <v>0</v>
      </c>
      <c r="AL20" s="2">
        <f>IF('Basic Information'!$F$41=0,'Return Details'!$I117-'Return Details'!$G117,'Return Details'!$I117)</f>
        <v>0</v>
      </c>
      <c r="AM20" s="2">
        <f>IF('Basic Information'!$F$42=0,'Return Details'!$L117-'Return Details'!$J117,'Return Details'!$L117)</f>
        <v>0</v>
      </c>
      <c r="AN20" s="2">
        <f>IF('Basic Information'!$F$43=0,'Return Details'!$O117-'Return Details'!$M117,'Return Details'!$O117)</f>
        <v>0</v>
      </c>
      <c r="AO20" s="2">
        <f>IF('Basic Information'!$F$44=0,'Return Details'!$F131-'Return Details'!$D131,'Return Details'!$F131)</f>
        <v>0</v>
      </c>
      <c r="AP20" s="2">
        <f>IF('Basic Information'!$F$45=0,'Return Details'!$I131-'Return Details'!$G131,'Return Details'!$I131)</f>
        <v>0</v>
      </c>
      <c r="AQ20" s="2">
        <f>IF('Basic Information'!$F$46=0,'Return Details'!$L131-'Return Details'!$J131,'Return Details'!$L131)</f>
        <v>0</v>
      </c>
      <c r="AR20" s="50">
        <f>IF('Basic Information'!$F$47=0,'Return Details'!$O131-'Return Details'!$M131,'Return Details'!$O131)</f>
        <v>0</v>
      </c>
      <c r="AS20" s="2">
        <f>IF('Basic Information'!$F$48=0,'Return Details'!$F145-'Return Details'!$D145,'Return Details'!$F145)</f>
        <v>0</v>
      </c>
      <c r="AT20" s="2">
        <f>IF('Basic Information'!$F$49=0,'Return Details'!$I145-'Return Details'!$G145,'Return Details'!$I145)</f>
        <v>0</v>
      </c>
      <c r="AU20" s="2">
        <f>IF('Basic Information'!$F$50=0,'Return Details'!$L145-'Return Details'!$J145,'Return Details'!$L145)</f>
        <v>0</v>
      </c>
      <c r="AV20" s="2">
        <f>IF('Basic Information'!$F$51=0,'Return Details'!$O145-'Return Details'!$M145,'Return Details'!$O145)</f>
        <v>0</v>
      </c>
      <c r="AW20" s="2">
        <f>IF('Basic Information'!$F$52=0,'Return Details'!$F159-'Return Details'!$D159,'Return Details'!$F159)</f>
        <v>0</v>
      </c>
      <c r="AX20" s="2">
        <f>IF('Basic Information'!$F$53=0,'Return Details'!$I159-'Return Details'!$G159,'Return Details'!$I159)</f>
        <v>0</v>
      </c>
      <c r="AY20" s="2">
        <f>IF('Basic Information'!$F$54=0,'Return Details'!$L159-'Return Details'!$J159,'Return Details'!$L159)</f>
        <v>0</v>
      </c>
      <c r="AZ20" s="50">
        <f>IF('Basic Information'!$F$55=0,'Return Details'!$O156-'Return Details'!$M156,'Return Details'!$O156)</f>
        <v>0</v>
      </c>
      <c r="BA20" s="2">
        <f>IF('Basic Information'!$F$56=0,'Return Details'!$F173-'Return Details'!$D173,'Return Details'!$F173)</f>
        <v>0</v>
      </c>
      <c r="BB20" s="2">
        <f>IF('Basic Information'!$F$57=0,'Return Details'!$I173-'Return Details'!$G173,'Return Details'!$I173)</f>
        <v>0</v>
      </c>
      <c r="BC20" s="2">
        <f>IF('Basic Information'!$F$58=0,'Return Details'!$L173-'Return Details'!$J173,'Return Details'!$L173)</f>
        <v>0</v>
      </c>
      <c r="BD20" s="2">
        <f>IF('Basic Information'!$F$59=0,'Return Details'!$O173-'Return Details'!$M173,'Return Details'!$O173)</f>
        <v>0</v>
      </c>
      <c r="BE20" s="2">
        <f>IF('Basic Information'!$F$60=0,'Return Details'!$F187-'Return Details'!$D187,'Return Details'!$F187)</f>
        <v>0</v>
      </c>
      <c r="BF20" s="2">
        <f>IF('Basic Information'!$F$61=0,'Return Details'!$I187-'Return Details'!$G187,'Return Details'!$I187)</f>
        <v>0</v>
      </c>
      <c r="BG20" s="2">
        <f>IF('Basic Information'!$F$62=0,'Return Details'!$L187-'Return Details'!$J187,'Return Details'!$L187)</f>
        <v>0</v>
      </c>
      <c r="BH20" s="2">
        <f>IF('Basic Information'!$F$63=0,'Return Details'!$O187-'Return Details'!$M187,'Return Details'!$O187)</f>
        <v>0</v>
      </c>
      <c r="BI20" s="2">
        <f>IF('Basic Information'!$F$64=0,'Return Details'!$F201-'Return Details'!$D201,'Return Details'!$F201)</f>
        <v>0</v>
      </c>
      <c r="BJ20" s="2">
        <f>IF('Basic Information'!$F$65=0,'Return Details'!$I201-'Return Details'!$G201,'Return Details'!$I201)</f>
        <v>0</v>
      </c>
      <c r="BK20" s="2">
        <f>IF('Basic Information'!$F$66=0,'Return Details'!$L201-'Return Details'!$J201,'Return Details'!$L201)</f>
        <v>0</v>
      </c>
      <c r="BL20" s="2">
        <f>IF('Basic Information'!$F$67=0,'Return Details'!$O201-'Return Details'!$M201,'Return Details'!$O201)</f>
        <v>0</v>
      </c>
      <c r="BM20" s="2">
        <f>IF('Basic Information'!$F$68=0,'Return Details'!$F215-'Return Details'!$D215,'Return Details'!$F215)</f>
        <v>0</v>
      </c>
      <c r="BN20" s="2">
        <f>IF('Basic Information'!$F$69=0,'Return Details'!$I215-'Return Details'!$G215,'Return Details'!$I215)</f>
        <v>0</v>
      </c>
      <c r="BO20" s="2">
        <f>IF('Basic Information'!$F$70=0,'Return Details'!$L215-'Return Details'!$J215,'Return Details'!$L215)</f>
        <v>0</v>
      </c>
      <c r="BP20" s="2">
        <f>IF('Basic Information'!$F$71=0,'Return Details'!$O215-'Return Details'!$M215,'Return Details'!$O215)</f>
        <v>0</v>
      </c>
    </row>
    <row r="21" spans="2:68" ht="13.5">
      <c r="B21" s="33">
        <v>8</v>
      </c>
      <c r="C21" s="92" t="s">
        <v>29</v>
      </c>
      <c r="D21" s="91">
        <f>_xlfn.SUMIFS(I21:BP21,$I$13:$BP$13,1)</f>
        <v>8</v>
      </c>
      <c r="I21" s="51">
        <f>IF('Basic Information'!$F$12=0,'Return Details'!$F20-('Return Details'!$D20),('Return Details'!$F20))</f>
        <v>0</v>
      </c>
      <c r="J21" s="2">
        <f>IF('Basic Information'!$F$13=0,'Return Details'!$I20-'Return Details'!$G20,'Return Details'!$I20)</f>
        <v>8</v>
      </c>
      <c r="K21" s="51">
        <f>IF('Basic Information'!$F$14=0,'Return Details'!$L20-'Return Details'!$J20,'Return Details'!$L20)</f>
        <v>0</v>
      </c>
      <c r="L21" s="51">
        <f>IF('Basic Information'!$F$15=0,'Return Details'!$O20-'Return Details'!$M20,'Return Details'!$O20)</f>
        <v>0</v>
      </c>
      <c r="M21" s="2">
        <f>IF('Basic Information'!$F$16=0,'Return Details'!$F34-'Return Details'!$D34,'Return Details'!$F34)</f>
        <v>0</v>
      </c>
      <c r="N21" s="2">
        <f>IF('Basic Information'!$F$17=0,'Return Details'!$I34-'Return Details'!$G34,'Return Details'!$I34)</f>
        <v>0</v>
      </c>
      <c r="O21" s="51">
        <f>IF('Basic Information'!$F$18=0,'Return Details'!$L34-'Return Details'!$J34,'Return Details'!$L34)</f>
        <v>0</v>
      </c>
      <c r="P21" s="2">
        <f>IF('Basic Information'!$F$19=0,'Return Details'!$O34-'Return Details'!$M34,'Return Details'!$O34)</f>
        <v>0</v>
      </c>
      <c r="Q21" s="51">
        <f>IF('Basic Information'!$F$20=0,'Return Details'!$F48-'Return Details'!$D48,'Return Details'!$F48)</f>
        <v>0</v>
      </c>
      <c r="R21" s="51">
        <f>IF('Basic Information'!$F$21=0,'Return Details'!$I48-'Return Details'!$G48,'Return Details'!$I48)</f>
        <v>0</v>
      </c>
      <c r="S21" s="2">
        <f>IF('Basic Information'!$F$22=0,'Return Details'!$L48-'Return Details'!$J48,'Return Details'!$L48)</f>
        <v>0</v>
      </c>
      <c r="T21" s="2">
        <f>IF('Basic Information'!$F$23=0,'Return Details'!$O48-'Return Details'!$M48,'Return Details'!$O48)</f>
        <v>0</v>
      </c>
      <c r="U21" s="51">
        <f>IF('Basic Information'!$F$24=0,'Return Details'!$F62-'Return Details'!$D62,'Return Details'!$F62)</f>
        <v>0</v>
      </c>
      <c r="V21" s="51">
        <f>IF('Basic Information'!$F$25=0,'Return Details'!$I62-'Return Details'!$G62,'Return Details'!$I62)</f>
        <v>0</v>
      </c>
      <c r="W21" s="2">
        <f>IF('Basic Information'!$F$26=0,'Return Details'!$L62-'Return Details'!$J62,'Return Details'!$L62)</f>
        <v>0</v>
      </c>
      <c r="X21" s="2">
        <f>IF('Basic Information'!$F$27=0,'Return Details'!$O62-'Return Details'!$M62,'Return Details'!$O62)</f>
        <v>0</v>
      </c>
      <c r="Y21" s="2">
        <f>IF('Basic Information'!$F$28=0,'Return Details'!$F76-'Return Details'!$D76,'Return Details'!$F76)</f>
        <v>0</v>
      </c>
      <c r="Z21" s="2">
        <f>IF('Basic Information'!$F$29=0,'Return Details'!$I76-'Return Details'!$G76,'Return Details'!$I76)</f>
        <v>0</v>
      </c>
      <c r="AA21" s="2">
        <f>IF('Basic Information'!$F$30=0,'Return Details'!$L76-'Return Details'!$J76,'Return Details'!$L76)</f>
        <v>0</v>
      </c>
      <c r="AB21" s="2">
        <f>IF('Basic Information'!$F$31=0,'Return Details'!$O76-'Return Details'!$M76,'Return Details'!$O76)</f>
        <v>0</v>
      </c>
      <c r="AC21" s="2">
        <f>IF('Basic Information'!$F$32=0,'Return Details'!$F90-'Return Details'!$D90,'Return Details'!$F90)</f>
        <v>0</v>
      </c>
      <c r="AD21" s="2">
        <f>IF('Basic Information'!$F$33=0,'Return Details'!$I90-'Return Details'!$G90,'Return Details'!$I90)</f>
        <v>0</v>
      </c>
      <c r="AE21" s="2">
        <f>IF('Basic Information'!$F$34=0,'Return Details'!$L90-'Return Details'!$J90,'Return Details'!$L90)</f>
        <v>0</v>
      </c>
      <c r="AF21" s="2">
        <f>IF('Basic Information'!$F$35=0,'Return Details'!$O90-'Return Details'!$M90,'Return Details'!$O90)</f>
        <v>0</v>
      </c>
      <c r="AG21" s="2">
        <f>IF('Basic Information'!$F$36=0,'Return Details'!$F104-'Return Details'!$D104,'Return Details'!$F104)</f>
        <v>0</v>
      </c>
      <c r="AH21" s="2">
        <f>IF('Basic Information'!$F$37=0,'Return Details'!$I104-'Return Details'!$G104,'Return Details'!$I104)</f>
        <v>0</v>
      </c>
      <c r="AI21" s="2">
        <f>IF('Basic Information'!$F$38=0,'Return Details'!$L104-'Return Details'!$J104,'Return Details'!$L104)</f>
        <v>0</v>
      </c>
      <c r="AJ21" s="50">
        <f>IF('Basic Information'!$F$39=0,'Return Details'!$O104-'Return Details'!$M104,'Return Details'!$O104)</f>
        <v>0</v>
      </c>
      <c r="AK21" s="2">
        <f>IF('Basic Information'!$F$40=0,'Return Details'!$F118-'Return Details'!$D118,'Return Details'!$F118)</f>
        <v>0</v>
      </c>
      <c r="AL21" s="2">
        <f>IF('Basic Information'!$F$41=0,'Return Details'!$I118-'Return Details'!$G118,'Return Details'!$I118)</f>
        <v>0</v>
      </c>
      <c r="AM21" s="2">
        <f>IF('Basic Information'!$F$42=0,'Return Details'!$L118-'Return Details'!$J118,'Return Details'!$L118)</f>
        <v>0</v>
      </c>
      <c r="AN21" s="2">
        <f>IF('Basic Information'!$F$43=0,'Return Details'!$O118-'Return Details'!$M118,'Return Details'!$O118)</f>
        <v>0</v>
      </c>
      <c r="AO21" s="2">
        <f>IF('Basic Information'!$F$44=0,'Return Details'!$F132-'Return Details'!$D132,'Return Details'!$F132)</f>
        <v>0</v>
      </c>
      <c r="AP21" s="2">
        <f>IF('Basic Information'!$F$45=0,'Return Details'!$I132-'Return Details'!$G132,'Return Details'!$I132)</f>
        <v>0</v>
      </c>
      <c r="AQ21" s="2">
        <f>IF('Basic Information'!$F$46=0,'Return Details'!$L132-'Return Details'!$J132,'Return Details'!$L132)</f>
        <v>0</v>
      </c>
      <c r="AR21" s="50">
        <f>IF('Basic Information'!$F$47=0,'Return Details'!$O132-'Return Details'!$M132,'Return Details'!$O132)</f>
        <v>0</v>
      </c>
      <c r="AS21" s="2">
        <f>IF('Basic Information'!$F$48=0,'Return Details'!$F146-'Return Details'!$D146,'Return Details'!$F146)</f>
        <v>0</v>
      </c>
      <c r="AT21" s="2">
        <f>IF('Basic Information'!$F$49=0,'Return Details'!$I146-'Return Details'!$G146,'Return Details'!$I146)</f>
        <v>0</v>
      </c>
      <c r="AU21" s="2">
        <f>IF('Basic Information'!$F$50=0,'Return Details'!$L146-'Return Details'!$J146,'Return Details'!$L146)</f>
        <v>0</v>
      </c>
      <c r="AV21" s="2">
        <f>IF('Basic Information'!$F$51=0,'Return Details'!$O146-'Return Details'!$M146,'Return Details'!$O146)</f>
        <v>0</v>
      </c>
      <c r="AW21" s="2">
        <f>IF('Basic Information'!$F$52=0,'Return Details'!$F160-'Return Details'!$D160,'Return Details'!$F160)</f>
        <v>0</v>
      </c>
      <c r="AX21" s="2">
        <f>IF('Basic Information'!$F$53=0,'Return Details'!$I160-'Return Details'!$G160,'Return Details'!$I160)</f>
        <v>0</v>
      </c>
      <c r="AY21" s="2">
        <f>IF('Basic Information'!$F$54=0,'Return Details'!$L160-'Return Details'!$J160,'Return Details'!$L160)</f>
        <v>0</v>
      </c>
      <c r="AZ21" s="50">
        <f>IF('Basic Information'!$F$55=0,'Return Details'!$O160-'Return Details'!$M160,'Return Details'!$O160)</f>
        <v>0</v>
      </c>
      <c r="BA21" s="2">
        <f>IF('Basic Information'!$F$56=0,'Return Details'!$F174-'Return Details'!$D174,'Return Details'!$F174)</f>
        <v>0</v>
      </c>
      <c r="BB21" s="2">
        <f>IF('Basic Information'!$F$57=0,'Return Details'!$I174-'Return Details'!$G174,'Return Details'!$I174)</f>
        <v>0</v>
      </c>
      <c r="BC21" s="2">
        <f>IF('Basic Information'!$F$58=0,'Return Details'!$L174-'Return Details'!$J174,'Return Details'!$L174)</f>
        <v>0</v>
      </c>
      <c r="BD21" s="2">
        <f>IF('Basic Information'!$F$59=0,'Return Details'!$O174-'Return Details'!$M174,'Return Details'!$O174)</f>
        <v>0</v>
      </c>
      <c r="BE21" s="2">
        <f>IF('Basic Information'!$F$60=0,'Return Details'!$F188-'Return Details'!$D188,'Return Details'!$F188)</f>
        <v>0</v>
      </c>
      <c r="BF21" s="2">
        <f>IF('Basic Information'!$F$61=0,'Return Details'!$I188-'Return Details'!$G188,'Return Details'!$I188)</f>
        <v>0</v>
      </c>
      <c r="BG21" s="2">
        <f>IF('Basic Information'!$F$62=0,'Return Details'!$L188-'Return Details'!$J188,'Return Details'!$L188)</f>
        <v>0</v>
      </c>
      <c r="BH21" s="2">
        <f>IF('Basic Information'!$F$63=0,'Return Details'!$O188-'Return Details'!$M188,'Return Details'!$O188)</f>
        <v>0</v>
      </c>
      <c r="BI21" s="2">
        <f>IF('Basic Information'!$F$64=0,'Return Details'!$F202-'Return Details'!$D202,'Return Details'!$F202)</f>
        <v>0</v>
      </c>
      <c r="BJ21" s="2">
        <f>IF('Basic Information'!$F$65=0,'Return Details'!$I202-'Return Details'!$G202,'Return Details'!$I202)</f>
        <v>0</v>
      </c>
      <c r="BK21" s="2">
        <f>IF('Basic Information'!$F$66=0,'Return Details'!$L202-'Return Details'!$J202,'Return Details'!$L202)</f>
        <v>0</v>
      </c>
      <c r="BL21" s="2">
        <f>IF('Basic Information'!$F$67=0,'Return Details'!$O202-'Return Details'!$M202,'Return Details'!$O202)</f>
        <v>0</v>
      </c>
      <c r="BM21" s="2">
        <f>IF('Basic Information'!$F$68=0,'Return Details'!$F216-'Return Details'!$D216,'Return Details'!$F216)</f>
        <v>0</v>
      </c>
      <c r="BN21" s="2">
        <f>IF('Basic Information'!$F$69=0,'Return Details'!$I216-'Return Details'!$G216,'Return Details'!$I216)</f>
        <v>0</v>
      </c>
      <c r="BO21" s="2">
        <f>IF('Basic Information'!$F$70=0,'Return Details'!$L216-'Return Details'!$J216,'Return Details'!$L216)</f>
        <v>0</v>
      </c>
      <c r="BP21" s="2">
        <f>IF('Basic Information'!$F$71=0,'Return Details'!$O216-'Return Details'!$M216,'Return Details'!$O216)</f>
        <v>0</v>
      </c>
    </row>
    <row r="22" ht="13.5">
      <c r="B22" s="34"/>
    </row>
    <row r="23" ht="16.5" customHeight="1">
      <c r="D23" s="39">
        <v>2</v>
      </c>
    </row>
    <row r="24" spans="2:9" ht="13.5">
      <c r="B24" s="211" t="s">
        <v>18</v>
      </c>
      <c r="C24" s="100" t="s">
        <v>17</v>
      </c>
      <c r="D24" s="53">
        <f>_xlfn.IFERROR(D26,0)</f>
        <v>0</v>
      </c>
      <c r="I24" s="2" t="s">
        <v>10</v>
      </c>
    </row>
    <row r="25" spans="2:13" ht="13.5">
      <c r="B25" s="211"/>
      <c r="C25" s="100" t="s">
        <v>6</v>
      </c>
      <c r="D25" s="122" t="e">
        <f>INDEX('Basic Information'!C12:C71,MATCH(D23,'Basic Information'!I12:I71,FALSE))</f>
        <v>#N/A</v>
      </c>
      <c r="I25" s="2" t="e">
        <f ca="1">IF(AND(YEAR(EDATE(D13,60))=YEAR(NOW()),MONTH(EDATE(D13,60))=MONTH(NOW())),1,IF(NOW()&lt;EDATE(D13,60),1,0))</f>
        <v>#N/A</v>
      </c>
      <c r="J25" s="2" t="e">
        <f ca="1">IF(AND(YEAR(EDATE(D26,60))=YEAR(NOW()),MONTH(EDATE(D26,60))=MONTH(NOW())),1,IF(NOW()&lt;EDATE(D26,60),1,0))</f>
        <v>#N/A</v>
      </c>
      <c r="K25" s="2" t="e">
        <f ca="1">IF(AND(YEAR(EDATE(D39,60))=YEAR(NOW()),MONTH(EDATE(D39,60))=MONTH(NOW())),1,IF(NOW()&lt;EDATE(D39,60),1,0))</f>
        <v>#N/A</v>
      </c>
      <c r="L25" s="2" t="e">
        <f ca="1">IF(AND(YEAR(EDATE(D52,60))=YEAR(NOW()),MONTH(EDATE(D52,60))=MONTH(NOW())),1,IF(NOW()&lt;EDATE(D52,60),1,0))</f>
        <v>#N/A</v>
      </c>
      <c r="M25" s="2" t="e">
        <f ca="1">IF(AND(YEAR(EDATE(D65,60))=YEAR(NOW()),MONTH(EDATE(D65,60))=MONTH(NOW())),1,IF(NOW()&lt;EDATE(D65,60),1,0))</f>
        <v>#N/A</v>
      </c>
    </row>
    <row r="26" spans="2:13" ht="13.5">
      <c r="B26" s="211"/>
      <c r="C26" s="100" t="s">
        <v>3</v>
      </c>
      <c r="D26" s="122" t="e">
        <f>INDEX('Basic Information'!D12:D71,MATCH(D23,'Basic Information'!I12:I71,FALSE))</f>
        <v>#N/A</v>
      </c>
      <c r="I26" s="2">
        <f>_xlfn.IFERROR(I25,0)</f>
        <v>0</v>
      </c>
      <c r="J26" s="2">
        <f>_xlfn.IFERROR(J25,0)</f>
        <v>0</v>
      </c>
      <c r="K26" s="2">
        <f>_xlfn.IFERROR(K25,0)</f>
        <v>0</v>
      </c>
      <c r="L26" s="2">
        <f>_xlfn.IFERROR(L25,0)</f>
        <v>0</v>
      </c>
      <c r="M26" s="2">
        <f>_xlfn.IFERROR(M25,0)</f>
        <v>0</v>
      </c>
    </row>
    <row r="27" spans="2:4" ht="13.5">
      <c r="B27" s="101">
        <v>1</v>
      </c>
      <c r="C27" s="27" t="s">
        <v>11</v>
      </c>
      <c r="D27" s="133">
        <f aca="true" t="shared" si="1" ref="D27:D34">_xlfn.SUMIFS(I14:BP14,$I$13:$BP$13,2)</f>
        <v>0</v>
      </c>
    </row>
    <row r="28" spans="2:4" ht="13.5">
      <c r="B28" s="33">
        <v>2</v>
      </c>
      <c r="C28" s="27" t="s">
        <v>12</v>
      </c>
      <c r="D28" s="133">
        <f t="shared" si="1"/>
        <v>0</v>
      </c>
    </row>
    <row r="29" spans="2:4" ht="13.5">
      <c r="B29" s="33">
        <v>3</v>
      </c>
      <c r="C29" s="27" t="s">
        <v>13</v>
      </c>
      <c r="D29" s="133">
        <f t="shared" si="1"/>
        <v>0</v>
      </c>
    </row>
    <row r="30" spans="2:4" ht="13.5">
      <c r="B30" s="33">
        <v>4</v>
      </c>
      <c r="C30" s="27" t="s">
        <v>8</v>
      </c>
      <c r="D30" s="71">
        <f t="shared" si="1"/>
        <v>0</v>
      </c>
    </row>
    <row r="31" spans="2:4" ht="13.5">
      <c r="B31" s="33">
        <v>5</v>
      </c>
      <c r="C31" s="27" t="s">
        <v>7</v>
      </c>
      <c r="D31" s="133">
        <f t="shared" si="1"/>
        <v>0</v>
      </c>
    </row>
    <row r="32" spans="2:4" ht="13.5">
      <c r="B32" s="33">
        <v>6</v>
      </c>
      <c r="C32" s="27" t="s">
        <v>14</v>
      </c>
      <c r="D32" s="134">
        <f t="shared" si="1"/>
        <v>0</v>
      </c>
    </row>
    <row r="33" spans="2:4" ht="27.75">
      <c r="B33" s="33">
        <v>7</v>
      </c>
      <c r="C33" s="47" t="s">
        <v>15</v>
      </c>
      <c r="D33" s="134">
        <f t="shared" si="1"/>
        <v>0</v>
      </c>
    </row>
    <row r="34" spans="2:4" ht="13.5">
      <c r="B34" s="33">
        <v>8</v>
      </c>
      <c r="C34" s="28" t="s">
        <v>29</v>
      </c>
      <c r="D34" s="91">
        <f t="shared" si="1"/>
        <v>0</v>
      </c>
    </row>
    <row r="35" ht="13.5"/>
    <row r="36" ht="13.5">
      <c r="D36" s="39">
        <v>3</v>
      </c>
    </row>
    <row r="37" spans="2:4" ht="13.5">
      <c r="B37" s="211" t="s">
        <v>18</v>
      </c>
      <c r="C37" s="100" t="s">
        <v>17</v>
      </c>
      <c r="D37" s="54">
        <f>_xlfn.IFERROR(D39,0)</f>
        <v>0</v>
      </c>
    </row>
    <row r="38" spans="2:4" ht="13.5">
      <c r="B38" s="211"/>
      <c r="C38" s="100" t="s">
        <v>6</v>
      </c>
      <c r="D38" s="122" t="e">
        <f>INDEX('Basic Information'!C12:C71,MATCH(D36,'Basic Information'!I12:I71,FALSE))</f>
        <v>#N/A</v>
      </c>
    </row>
    <row r="39" spans="2:10" ht="13.5">
      <c r="B39" s="211"/>
      <c r="C39" s="100" t="s">
        <v>3</v>
      </c>
      <c r="D39" s="122" t="e">
        <f>INDEX('Basic Information'!D12:D71,MATCH(D36,'Basic Information'!I12:I71,FALSE))</f>
        <v>#N/A</v>
      </c>
      <c r="J39" s="72"/>
    </row>
    <row r="40" spans="2:4" ht="13.5">
      <c r="B40" s="101">
        <v>1</v>
      </c>
      <c r="C40" s="27" t="s">
        <v>11</v>
      </c>
      <c r="D40" s="133">
        <f aca="true" t="shared" si="2" ref="D40:D47">_xlfn.SUMIFS(I14:BP14,$I$13:$BP$13,3)</f>
        <v>0</v>
      </c>
    </row>
    <row r="41" spans="2:4" ht="13.5">
      <c r="B41" s="33">
        <v>2</v>
      </c>
      <c r="C41" s="27" t="s">
        <v>12</v>
      </c>
      <c r="D41" s="133">
        <f t="shared" si="2"/>
        <v>0</v>
      </c>
    </row>
    <row r="42" spans="2:4" ht="13.5">
      <c r="B42" s="33">
        <v>3</v>
      </c>
      <c r="C42" s="27" t="s">
        <v>13</v>
      </c>
      <c r="D42" s="133">
        <f t="shared" si="2"/>
        <v>0</v>
      </c>
    </row>
    <row r="43" spans="2:4" ht="13.5">
      <c r="B43" s="33">
        <v>4</v>
      </c>
      <c r="C43" s="27" t="s">
        <v>8</v>
      </c>
      <c r="D43" s="71">
        <f t="shared" si="2"/>
        <v>0</v>
      </c>
    </row>
    <row r="44" spans="2:4" ht="13.5">
      <c r="B44" s="33">
        <v>5</v>
      </c>
      <c r="C44" s="27" t="s">
        <v>7</v>
      </c>
      <c r="D44" s="133">
        <f t="shared" si="2"/>
        <v>0</v>
      </c>
    </row>
    <row r="45" spans="2:4" ht="13.5">
      <c r="B45" s="33">
        <v>6</v>
      </c>
      <c r="C45" s="27" t="s">
        <v>14</v>
      </c>
      <c r="D45" s="134">
        <f t="shared" si="2"/>
        <v>0</v>
      </c>
    </row>
    <row r="46" spans="2:4" ht="27.75">
      <c r="B46" s="33">
        <v>7</v>
      </c>
      <c r="C46" s="47" t="s">
        <v>15</v>
      </c>
      <c r="D46" s="134">
        <f t="shared" si="2"/>
        <v>0</v>
      </c>
    </row>
    <row r="47" spans="2:4" ht="13.5">
      <c r="B47" s="33">
        <v>8</v>
      </c>
      <c r="C47" s="28" t="s">
        <v>29</v>
      </c>
      <c r="D47" s="91">
        <f t="shared" si="2"/>
        <v>0</v>
      </c>
    </row>
    <row r="48" ht="13.5"/>
    <row r="49" ht="13.5">
      <c r="D49" s="39">
        <v>4</v>
      </c>
    </row>
    <row r="50" spans="2:4" ht="13.5">
      <c r="B50" s="106" t="s">
        <v>18</v>
      </c>
      <c r="C50" s="100" t="s">
        <v>17</v>
      </c>
      <c r="D50" s="54">
        <f>_xlfn.IFERROR(D52,0)</f>
        <v>0</v>
      </c>
    </row>
    <row r="51" spans="3:4" ht="13.5">
      <c r="C51" s="100" t="s">
        <v>6</v>
      </c>
      <c r="D51" s="122" t="e">
        <f>INDEX('Basic Information'!C12:C71,MATCH(D49,'Basic Information'!I12:I71,FALSE))</f>
        <v>#N/A</v>
      </c>
    </row>
    <row r="52" spans="3:4" ht="13.5">
      <c r="C52" s="100" t="s">
        <v>3</v>
      </c>
      <c r="D52" s="122" t="e">
        <f>INDEX('Basic Information'!D12:D71,MATCH(D49,'Basic Information'!I12:I71,FALSE))</f>
        <v>#N/A</v>
      </c>
    </row>
    <row r="53" spans="2:4" ht="13.5">
      <c r="B53" s="101">
        <v>1</v>
      </c>
      <c r="C53" s="27" t="s">
        <v>11</v>
      </c>
      <c r="D53" s="133">
        <f aca="true" t="shared" si="3" ref="D53:D60">_xlfn.SUMIFS(I14:BP14,$I$13:$BP$13,4)</f>
        <v>0</v>
      </c>
    </row>
    <row r="54" spans="2:4" ht="13.5">
      <c r="B54" s="33">
        <v>2</v>
      </c>
      <c r="C54" s="27" t="s">
        <v>12</v>
      </c>
      <c r="D54" s="133">
        <f t="shared" si="3"/>
        <v>0</v>
      </c>
    </row>
    <row r="55" spans="2:4" ht="13.5">
      <c r="B55" s="33">
        <v>3</v>
      </c>
      <c r="C55" s="27" t="s">
        <v>13</v>
      </c>
      <c r="D55" s="133">
        <f t="shared" si="3"/>
        <v>0</v>
      </c>
    </row>
    <row r="56" spans="2:4" ht="13.5">
      <c r="B56" s="33">
        <v>4</v>
      </c>
      <c r="C56" s="27" t="s">
        <v>8</v>
      </c>
      <c r="D56" s="71">
        <f t="shared" si="3"/>
        <v>0</v>
      </c>
    </row>
    <row r="57" spans="2:4" ht="13.5">
      <c r="B57" s="33">
        <v>5</v>
      </c>
      <c r="C57" s="27" t="s">
        <v>7</v>
      </c>
      <c r="D57" s="133">
        <f t="shared" si="3"/>
        <v>0</v>
      </c>
    </row>
    <row r="58" spans="2:4" ht="13.5">
      <c r="B58" s="33">
        <v>6</v>
      </c>
      <c r="C58" s="27" t="s">
        <v>14</v>
      </c>
      <c r="D58" s="134">
        <f t="shared" si="3"/>
        <v>0</v>
      </c>
    </row>
    <row r="59" spans="2:4" ht="27.75">
      <c r="B59" s="33">
        <v>7</v>
      </c>
      <c r="C59" s="47" t="s">
        <v>15</v>
      </c>
      <c r="D59" s="134">
        <f t="shared" si="3"/>
        <v>0</v>
      </c>
    </row>
    <row r="60" spans="2:4" ht="13.5">
      <c r="B60" s="33">
        <v>8</v>
      </c>
      <c r="C60" s="28" t="s">
        <v>29</v>
      </c>
      <c r="D60" s="91">
        <f t="shared" si="3"/>
        <v>0</v>
      </c>
    </row>
    <row r="61" ht="13.5"/>
    <row r="62" ht="13.5">
      <c r="D62" s="39">
        <v>5</v>
      </c>
    </row>
    <row r="63" spans="2:4" ht="13.5">
      <c r="B63" s="211" t="s">
        <v>18</v>
      </c>
      <c r="C63" s="100" t="s">
        <v>17</v>
      </c>
      <c r="D63" s="54">
        <f>_xlfn.IFERROR(D65,0)</f>
        <v>0</v>
      </c>
    </row>
    <row r="64" spans="2:4" ht="13.5">
      <c r="B64" s="211"/>
      <c r="C64" s="100" t="s">
        <v>6</v>
      </c>
      <c r="D64" s="122" t="e">
        <f>INDEX('Basic Information'!C12:C71,MATCH(D62,'Basic Information'!I12:I71,FALSE))</f>
        <v>#N/A</v>
      </c>
    </row>
    <row r="65" spans="2:4" ht="13.5">
      <c r="B65" s="211"/>
      <c r="C65" s="100" t="s">
        <v>3</v>
      </c>
      <c r="D65" s="122" t="e">
        <f>INDEX('Basic Information'!D12:D71,MATCH(D62,'Basic Information'!I12:I71,FALSE))</f>
        <v>#N/A</v>
      </c>
    </row>
    <row r="66" spans="2:4" ht="13.5">
      <c r="B66" s="101">
        <v>1</v>
      </c>
      <c r="C66" s="27" t="s">
        <v>11</v>
      </c>
      <c r="D66" s="133">
        <f aca="true" t="shared" si="4" ref="D66:D73">_xlfn.SUMIFS(I14:BP14,$I$13:$BP$13,5)</f>
        <v>0</v>
      </c>
    </row>
    <row r="67" spans="2:4" ht="13.5">
      <c r="B67" s="33">
        <v>2</v>
      </c>
      <c r="C67" s="27" t="s">
        <v>12</v>
      </c>
      <c r="D67" s="133">
        <f t="shared" si="4"/>
        <v>0</v>
      </c>
    </row>
    <row r="68" spans="2:4" ht="13.5">
      <c r="B68" s="33">
        <v>3</v>
      </c>
      <c r="C68" s="27" t="s">
        <v>13</v>
      </c>
      <c r="D68" s="133">
        <f t="shared" si="4"/>
        <v>0</v>
      </c>
    </row>
    <row r="69" spans="2:4" ht="13.5">
      <c r="B69" s="33">
        <v>4</v>
      </c>
      <c r="C69" s="27" t="s">
        <v>8</v>
      </c>
      <c r="D69" s="71">
        <f t="shared" si="4"/>
        <v>0</v>
      </c>
    </row>
    <row r="70" spans="2:4" ht="13.5">
      <c r="B70" s="33">
        <v>5</v>
      </c>
      <c r="C70" s="27" t="s">
        <v>7</v>
      </c>
      <c r="D70" s="133">
        <f t="shared" si="4"/>
        <v>0</v>
      </c>
    </row>
    <row r="71" spans="2:4" ht="13.5">
      <c r="B71" s="33">
        <v>6</v>
      </c>
      <c r="C71" s="27" t="s">
        <v>14</v>
      </c>
      <c r="D71" s="134">
        <f t="shared" si="4"/>
        <v>0</v>
      </c>
    </row>
    <row r="72" spans="2:4" ht="27.75">
      <c r="B72" s="33">
        <v>7</v>
      </c>
      <c r="C72" s="47" t="s">
        <v>15</v>
      </c>
      <c r="D72" s="134">
        <f t="shared" si="4"/>
        <v>0</v>
      </c>
    </row>
    <row r="73" spans="2:4" ht="13.5">
      <c r="B73" s="33">
        <v>8</v>
      </c>
      <c r="C73" s="28" t="s">
        <v>29</v>
      </c>
      <c r="D73" s="91">
        <f t="shared" si="4"/>
        <v>0</v>
      </c>
    </row>
    <row r="74" ht="13.5"/>
    <row r="75" ht="13.5"/>
    <row r="76" ht="13.5"/>
    <row r="77" ht="13.5"/>
    <row r="78" ht="13.5"/>
    <row r="79" ht="13.5"/>
    <row r="80" ht="13.5"/>
    <row r="81" ht="13.5"/>
    <row r="82" ht="13.5"/>
    <row r="83" ht="13.5"/>
    <row r="84" ht="13.5"/>
    <row r="85" ht="13.5"/>
    <row r="86" ht="13.5"/>
    <row r="87" ht="13.5"/>
  </sheetData>
  <sheetProtection password="CC6C" sheet="1" formatRows="0" selectLockedCells="1"/>
  <mergeCells count="9">
    <mergeCell ref="B5:C5"/>
    <mergeCell ref="B6:C6"/>
    <mergeCell ref="B2:G3"/>
    <mergeCell ref="B63:B65"/>
    <mergeCell ref="B11:B13"/>
    <mergeCell ref="B24:B26"/>
    <mergeCell ref="B37:B39"/>
    <mergeCell ref="B9:C9"/>
    <mergeCell ref="F5:G5"/>
  </mergeCells>
  <conditionalFormatting sqref="D12">
    <cfRule type="expression" priority="668" dxfId="489">
      <formula>$D$12=0</formula>
    </cfRule>
  </conditionalFormatting>
  <conditionalFormatting sqref="D25">
    <cfRule type="expression" priority="670" dxfId="489">
      <formula>$D$25=0</formula>
    </cfRule>
  </conditionalFormatting>
  <conditionalFormatting sqref="D38">
    <cfRule type="expression" priority="675" dxfId="498">
      <formula>$D$38=0</formula>
    </cfRule>
  </conditionalFormatting>
  <conditionalFormatting sqref="D51">
    <cfRule type="expression" priority="674" dxfId="489">
      <formula>$D$51=0</formula>
    </cfRule>
  </conditionalFormatting>
  <conditionalFormatting sqref="D64">
    <cfRule type="expression" priority="679" dxfId="489">
      <formula>$D$64=0</formula>
    </cfRule>
  </conditionalFormatting>
  <conditionalFormatting sqref="B11 C11:D21 B14:B21">
    <cfRule type="expression" priority="34" dxfId="491" stopIfTrue="1">
      <formula>$D$11=0</formula>
    </cfRule>
  </conditionalFormatting>
  <conditionalFormatting sqref="B49:B50 C49:D60 B53:B60">
    <cfRule type="expression" priority="673" dxfId="496" stopIfTrue="1">
      <formula>$D$50=0</formula>
    </cfRule>
  </conditionalFormatting>
  <conditionalFormatting sqref="B62:B63 C62:D73 B66:B73">
    <cfRule type="expression" priority="30" dxfId="499" stopIfTrue="1">
      <formula>$M$26=0</formula>
    </cfRule>
  </conditionalFormatting>
  <conditionalFormatting sqref="B24 C24:D34 B27:B34">
    <cfRule type="expression" priority="7" dxfId="491" stopIfTrue="1">
      <formula>$D$24=0</formula>
    </cfRule>
  </conditionalFormatting>
  <conditionalFormatting sqref="B11 B14:B22 B24 B27:B34 B37 B40:B47 B50 B53:B60 B63 B66:B73">
    <cfRule type="expression" priority="6" dxfId="491">
      <formula>$E$11&gt;$D$11</formula>
    </cfRule>
  </conditionalFormatting>
  <conditionalFormatting sqref="B36:B37 C36:D47 B40:B47">
    <cfRule type="expression" priority="678" dxfId="496">
      <formula>$D$37=0</formula>
    </cfRule>
  </conditionalFormatting>
  <conditionalFormatting sqref="B52">
    <cfRule type="expression" priority="1" dxfId="496" stopIfTrue="1">
      <formula>$D$50=0</formula>
    </cfRule>
  </conditionalFormatting>
  <printOptions horizontalCentered="1" verticalCentered="1"/>
  <pageMargins left="0.7" right="0.7" top="0.75" bottom="0.75" header="0.3" footer="0.3"/>
  <pageSetup blackAndWhite="1" horizontalDpi="600" verticalDpi="600" orientation="portrait" paperSize="9" r:id="rId2"/>
  <rowBreaks count="2" manualBreakCount="2">
    <brk id="35" max="255" man="1"/>
    <brk id="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JiaHua</dc:creator>
  <cp:keywords/>
  <dc:description/>
  <cp:lastModifiedBy>Shizhe QIAO (IRAS)</cp:lastModifiedBy>
  <cp:lastPrinted>2020-07-15T09:44:20Z</cp:lastPrinted>
  <dcterms:created xsi:type="dcterms:W3CDTF">2013-10-30T14:29:45Z</dcterms:created>
  <dcterms:modified xsi:type="dcterms:W3CDTF">2023-10-11T08:03:35Z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CONFIDENTIAL NON-SENSITIVE</vt:lpwstr>
  </property>
</Properties>
</file>