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8.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6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98.xml" ContentType="application/vnd.ms-excel.controlproperties+xml"/>
  <Override PartName="/xl/comments3.xml" ContentType="application/vnd.openxmlformats-officedocument.spreadsheetml.comments+xml"/>
  <Override PartName="/xl/ctrlProps/ctrlProp59.xml" ContentType="application/vnd.ms-excel.controlproperties+xml"/>
  <Override PartName="/xl/ctrlProps/ctrlProp65.xml" ContentType="application/vnd.ms-excel.controlproperties+xml"/>
  <Override PartName="/xl/comments4.xml" ContentType="application/vnd.openxmlformats-officedocument.spreadsheetml.comments+xml"/>
  <Override PartName="/xl/ctrlProps/ctrlProp66.xml" ContentType="application/vnd.ms-excel.controlproperties+xml"/>
  <Override PartName="/xl/ctrlProps/ctrlProp67.xml" ContentType="application/vnd.ms-excel.controlproperties+xml"/>
  <Override PartName="/xl/comments5.xml" ContentType="application/vnd.openxmlformats-officedocument.spreadsheetml.comments+xml"/>
  <Override PartName="/xl/ctrlProps/ctrlProp68.xml" ContentType="application/vnd.ms-excel.controlproperties+xml"/>
  <Override PartName="/xl/ctrlProps/ctrlProp69.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xl/ctrlProps/ctrlProp60.xml" ContentType="application/vnd.ms-excel.controlproperties+xml"/>
  <Override PartName="/docProps/custom.xml" ContentType="application/vnd.openxmlformats-officedocument.custom-properties+xml"/>
  <Override PartName="/xl/ctrlProps/ctrlProp58.xml" ContentType="application/vnd.ms-excel.controlproperties+xml"/>
  <Override PartName="/xl/ctrlProps/ctrlProp5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omments2.xml" ContentType="application/vnd.openxmlformats-officedocument.spreadsheetml.comments+xml"/>
  <Override PartName="/xl/ctrlProps/ctrlProp61.xml" ContentType="application/vnd.ms-excel.control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C:\Users\inlhyjb\Downloads\Website work\ACAP\"/>
    </mc:Choice>
  </mc:AlternateContent>
  <xr:revisionPtr revIDLastSave="0" documentId="8_{4D16DEEE-AECB-4C5B-9511-E699EBAA6239}" xr6:coauthVersionLast="47" xr6:coauthVersionMax="47" xr10:uidLastSave="{00000000-0000-0000-0000-000000000000}"/>
  <workbookProtection lockStructure="1"/>
  <bookViews>
    <workbookView xWindow="-120" yWindow="-120" windowWidth="29040" windowHeight="15720" tabRatio="871" xr2:uid="{00000000-000D-0000-FFFF-FFFF00000000}"/>
  </bookViews>
  <sheets>
    <sheet name="Overview" sheetId="28" r:id="rId1"/>
    <sheet name="Renewal Declaration" sheetId="23" r:id="rId2"/>
    <sheet name="GST Trend Analysis" sheetId="30" r:id="rId3"/>
    <sheet name="GST Trend Analysis (Additional)" sheetId="31" r:id="rId4"/>
    <sheet name="Report Section 1" sheetId="27" r:id="rId5"/>
    <sheet name="Report Section 2" sheetId="29" r:id="rId6"/>
    <sheet name="Report Section 3" sheetId="38" r:id="rId7"/>
    <sheet name="Report Section 4 to 7" sheetId="26" r:id="rId8"/>
    <sheet name="How to complete Follow-up" sheetId="32" r:id="rId9"/>
    <sheet name="Follow-up (Section 1.1)" sheetId="33" r:id="rId10"/>
    <sheet name="Follow-up (Section 1.2)" sheetId="34" r:id="rId11"/>
    <sheet name="Follow-up (Section 1.3)" sheetId="35" r:id="rId12"/>
    <sheet name="Follow-up (Section 2)" sheetId="36" r:id="rId13"/>
    <sheet name="Follow-up (Section 3)" sheetId="37" r:id="rId14"/>
    <sheet name="Working Papers - Supplies" sheetId="5" r:id="rId15"/>
    <sheet name="Working Papers - Purchases" sheetId="7" r:id="rId16"/>
  </sheets>
  <definedNames>
    <definedName name="_xlnm._FilterDatabase" localSheetId="9" hidden="1">'Follow-up (Section 1.1)'!$B$18:$J$86</definedName>
    <definedName name="_ftn1" localSheetId="12">'Follow-up (Section 2)'!$B$106</definedName>
    <definedName name="_ftn1" localSheetId="8">'How to complete Follow-up'!#REF!</definedName>
    <definedName name="_ftn1" localSheetId="7">'Report Section 4 to 7'!#REF!</definedName>
    <definedName name="_ftn10" localSheetId="15">'Working Papers - Purchases'!#REF!</definedName>
    <definedName name="_ftn10" localSheetId="14">'Working Papers - Supplies'!#REF!</definedName>
    <definedName name="_ftn2" localSheetId="8">'How to complete Follow-up'!#REF!</definedName>
    <definedName name="_ftn2" localSheetId="7">'Report Section 4 to 7'!#REF!</definedName>
    <definedName name="_ftn3" localSheetId="7">'Report Section 4 to 7'!#REF!</definedName>
    <definedName name="_ftn4" localSheetId="15">'Working Papers - Purchases'!#REF!</definedName>
    <definedName name="_ftn4" localSheetId="14">'Working Papers - Supplies'!#REF!</definedName>
    <definedName name="_ftn5" localSheetId="15">'Working Papers - Purchases'!#REF!</definedName>
    <definedName name="_ftn5" localSheetId="14">'Working Papers - Supplies'!#REF!</definedName>
    <definedName name="_ftn6" localSheetId="15">'Working Papers - Purchases'!$A$79</definedName>
    <definedName name="_ftn6" localSheetId="14">'Working Papers - Supplies'!#REF!</definedName>
    <definedName name="_ftn7" localSheetId="15">'Working Papers - Purchases'!$A$77</definedName>
    <definedName name="_ftn7" localSheetId="14">'Working Papers - Supplies'!#REF!</definedName>
    <definedName name="_ftn8" localSheetId="15">'Working Papers - Purchases'!#REF!</definedName>
    <definedName name="_ftn8" localSheetId="14">'Working Papers - Supplies'!#REF!</definedName>
    <definedName name="_ftn9" localSheetId="15">'Working Papers - Purchases'!#REF!</definedName>
    <definedName name="_ftn9" localSheetId="14">'Working Papers - Supplies'!#REF!</definedName>
    <definedName name="_ftnref1" localSheetId="12">'Follow-up (Section 2)'!$B$103</definedName>
    <definedName name="_ftnref1" localSheetId="2">'GST Trend Analysis'!#REF!</definedName>
    <definedName name="_ftnref1" localSheetId="7">'Report Section 4 to 7'!#REF!</definedName>
    <definedName name="_ftnref10" localSheetId="15">'Working Papers - Purchases'!$H$57</definedName>
    <definedName name="_ftnref10" localSheetId="14">'Working Papers - Supplies'!#REF!</definedName>
    <definedName name="_ftnref2" localSheetId="8">'How to complete Follow-up'!$AE$48</definedName>
    <definedName name="_ftnref2" localSheetId="7">'Report Section 4 to 7'!#REF!</definedName>
    <definedName name="_ftnref3" localSheetId="7">'Report Section 4 to 7'!#REF!</definedName>
    <definedName name="_ftnref4" localSheetId="15">'Working Papers - Purchases'!#REF!</definedName>
    <definedName name="_ftnref4" localSheetId="14">'Working Papers - Supplies'!$I$48</definedName>
    <definedName name="_ftnref5" localSheetId="15">'Working Papers - Purchases'!#REF!</definedName>
    <definedName name="_ftnref5" localSheetId="14">'Working Papers - Supplies'!$I$66</definedName>
    <definedName name="_ftnref6" localSheetId="15">'Working Papers - Purchases'!#REF!</definedName>
    <definedName name="_ftnref6" localSheetId="14">'Working Papers - Supplies'!#REF!</definedName>
    <definedName name="_ftnref7" localSheetId="15">'Working Papers - Purchases'!$H$27</definedName>
    <definedName name="_ftnref7" localSheetId="14">'Working Papers - Supplies'!#REF!</definedName>
    <definedName name="_ftnref8" localSheetId="15">'Working Papers - Purchases'!$J$38</definedName>
    <definedName name="_ftnref8" localSheetId="14">'Working Papers - Supplies'!#REF!</definedName>
    <definedName name="_ftnref9" localSheetId="15">'Working Papers - Purchases'!$H$39</definedName>
    <definedName name="_ftnref9" localSheetId="14">'Working Papers - Supplies'!#REF!</definedName>
    <definedName name="_Ref289698809" localSheetId="1">'Renewal Declaration'!#REF!</definedName>
    <definedName name="_Ref289698809" localSheetId="4">'Report Section 1'!#REF!</definedName>
    <definedName name="_Ref289698809" localSheetId="6">'Report Section 3'!#REF!</definedName>
    <definedName name="_xlnm.Print_Area" localSheetId="9">'Follow-up (Section 1.1)'!$B$2:$I$99</definedName>
    <definedName name="_xlnm.Print_Area" localSheetId="10">'Follow-up (Section 1.2)'!$B$1:$O$88</definedName>
    <definedName name="_xlnm.Print_Area" localSheetId="11">'Follow-up (Section 1.3)'!$B$1:$AY$46</definedName>
    <definedName name="_xlnm.Print_Area" localSheetId="12">'Follow-up (Section 2)'!$A$1:$I$125</definedName>
    <definedName name="_xlnm.Print_Area" localSheetId="13">'Follow-up (Section 3)'!$A$1:$G$13</definedName>
    <definedName name="_xlnm.Print_Area" localSheetId="2">'GST Trend Analysis'!$A$1:$R$160</definedName>
    <definedName name="_xlnm.Print_Area" localSheetId="3">'GST Trend Analysis (Additional)'!$A$1:$M$48</definedName>
    <definedName name="_xlnm.Print_Area" localSheetId="8">'How to complete Follow-up'!$A$1:$Y$57</definedName>
    <definedName name="_xlnm.Print_Area" localSheetId="1">'Renewal Declaration'!$A$9:$AN$132</definedName>
    <definedName name="_xlnm.Print_Area" localSheetId="4">'Report Section 1'!$A$12:$Z$180</definedName>
    <definedName name="_xlnm.Print_Area" localSheetId="5">'Report Section 2'!$A$3:$Z$30</definedName>
    <definedName name="_xlnm.Print_Area" localSheetId="6">'Report Section 3'!$A$7:$Z$324</definedName>
    <definedName name="_xlnm.Print_Area" localSheetId="7">'Report Section 4 to 7'!$A$1:$R$83</definedName>
    <definedName name="_xlnm.Print_Area" localSheetId="15">'Working Papers - Purchases'!$A$14:$R$79</definedName>
    <definedName name="_xlnm.Print_Area" localSheetId="14">'Working Papers - Supplies'!$A$22:$Q$85</definedName>
    <definedName name="_xlnm.Print_Titles" localSheetId="9">'Follow-up (Section 1.1)'!$4:$18</definedName>
    <definedName name="_xlnm.Print_Titles" localSheetId="10">'Follow-up (Section 1.2)'!$B:$B,'Follow-up (Section 1.2)'!$1:$10</definedName>
    <definedName name="_xlnm.Print_Titles" localSheetId="11">'Follow-up (Section 1.3)'!$B:$C,'Follow-up (Section 1.3)'!$1:$10</definedName>
    <definedName name="_xlnm.Print_Titles" localSheetId="2">'GST Trend Analysis'!$1:$14</definedName>
    <definedName name="_xlnm.Print_Titles" localSheetId="3">'GST Trend Analysis (Additional)'!$B:$B,'GST Trend Analysis (Additional)'!$8:$9</definedName>
    <definedName name="Text2" localSheetId="1">'Renewal Declaration'!#REF!</definedName>
    <definedName name="Text2" localSheetId="4">'Report Section 1'!#REF!</definedName>
    <definedName name="Text2" localSheetId="6">'Report Section 3'!#REF!</definedName>
    <definedName name="Text3" localSheetId="1">'Renewal Declaration'!#REF!</definedName>
    <definedName name="Text3" localSheetId="4">'Report Section 1'!#REF!</definedName>
    <definedName name="Text3" localSheetId="6">'Report Section 3'!#REF!</definedName>
    <definedName name="Text4" localSheetId="1">'Renewal Declaration'!$B$25</definedName>
    <definedName name="Text4" localSheetId="4">'Report Section 1'!#REF!</definedName>
    <definedName name="Text4" localSheetId="6">'Report Section 3'!#REF!</definedName>
    <definedName name="Text5" localSheetId="1">'Renewal Declaration'!#REF!</definedName>
    <definedName name="Text5" localSheetId="4">'Report Section 1'!#REF!</definedName>
    <definedName name="Text5" localSheetId="6">'Report Section 3'!#REF!</definedName>
    <definedName name="Text6" localSheetId="1">'Renewal Declaration'!$B$30</definedName>
    <definedName name="Text6" localSheetId="4">'Report Section 1'!#REF!</definedName>
    <definedName name="Text6" localSheetId="6">'Report Section 3'!#REF!</definedName>
    <definedName name="Z_5C8D4568_D422_44DF_B257_20E565DEC565_.wvu.PrintArea" localSheetId="8" hidden="1">'How to complete Follow-up'!$A$3:$AA$51</definedName>
    <definedName name="Z_7BDD110F_24FB_4AE0_B637_72BE2102B3F6_.wvu.PrintArea" localSheetId="8" hidden="1">'How to complete Follow-up'!$A$3:$X$51</definedName>
    <definedName name="Z_7BDD110F_24FB_4AE0_B637_72BE2102B3F6_.wvu.Rows" localSheetId="8" hidden="1">'How to complete Follow-up'!#REF!,'How to complete Follow-up'!#REF!,'How to complete Follow-up'!#REF!</definedName>
    <definedName name="Z_EB62F87A_0522_46D6_BA5C_961F0C2C1E94_.wvu.PrintArea" localSheetId="8" hidden="1">'How to complete Follow-up'!$A$3:$X$51</definedName>
    <definedName name="Z_EB62F87A_0522_46D6_BA5C_961F0C2C1E94_.wvu.Rows" localSheetId="8" hidden="1">'How to complete Follow-up'!#REF!,'How to complete Follow-up'!#REF!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35" l="1"/>
  <c r="P85" i="30"/>
  <c r="P86" i="30"/>
  <c r="C28" i="31"/>
  <c r="C27" i="31"/>
  <c r="C6" i="31" l="1"/>
  <c r="P52" i="30"/>
  <c r="P51" i="30"/>
  <c r="P50" i="30"/>
  <c r="P49" i="30"/>
  <c r="I8" i="38" l="1"/>
  <c r="C42" i="35"/>
  <c r="C41" i="35"/>
  <c r="C40" i="35"/>
  <c r="C39" i="35"/>
  <c r="C38" i="35"/>
  <c r="C37" i="35"/>
  <c r="C36" i="35"/>
  <c r="C35" i="35"/>
  <c r="C34" i="35"/>
  <c r="C33" i="35"/>
  <c r="C31" i="35"/>
  <c r="C30" i="35"/>
  <c r="C29" i="35"/>
  <c r="C28" i="35"/>
  <c r="AY27" i="35"/>
  <c r="AX27" i="35"/>
  <c r="AW27" i="35"/>
  <c r="AV27" i="35"/>
  <c r="AU27" i="35"/>
  <c r="AT27" i="35"/>
  <c r="AS27" i="35"/>
  <c r="AR27" i="35"/>
  <c r="AQ27" i="35"/>
  <c r="AP27" i="35"/>
  <c r="AO27" i="35"/>
  <c r="AN27" i="35"/>
  <c r="AM27" i="35"/>
  <c r="AL27" i="35"/>
  <c r="AK27" i="35"/>
  <c r="AJ27" i="35"/>
  <c r="AI27" i="35"/>
  <c r="AH27" i="35"/>
  <c r="AG27" i="35"/>
  <c r="AF27" i="35"/>
  <c r="AE27" i="35"/>
  <c r="AD27" i="35"/>
  <c r="AC27" i="35"/>
  <c r="AB27" i="35"/>
  <c r="AA27" i="35"/>
  <c r="Z27" i="35"/>
  <c r="Y27" i="35"/>
  <c r="X27" i="35"/>
  <c r="W27" i="35"/>
  <c r="V27" i="35"/>
  <c r="U27" i="35"/>
  <c r="T27" i="35"/>
  <c r="S27" i="35"/>
  <c r="R27" i="35"/>
  <c r="Q27" i="35"/>
  <c r="P27" i="35"/>
  <c r="O27" i="35"/>
  <c r="N27" i="35"/>
  <c r="M27" i="35"/>
  <c r="L27" i="35"/>
  <c r="K27" i="35"/>
  <c r="J27" i="35"/>
  <c r="I27" i="35"/>
  <c r="H27" i="35"/>
  <c r="G27" i="35"/>
  <c r="F27" i="35"/>
  <c r="E27" i="35"/>
  <c r="D27" i="35"/>
  <c r="C27" i="35"/>
  <c r="C26" i="35"/>
  <c r="C25" i="35"/>
  <c r="C24" i="35"/>
  <c r="C23" i="35"/>
  <c r="C22" i="35"/>
  <c r="C21" i="35"/>
  <c r="C20" i="35"/>
  <c r="C19" i="35"/>
  <c r="C18" i="35"/>
  <c r="C17" i="35"/>
  <c r="C16" i="35"/>
  <c r="C15" i="35"/>
  <c r="C14" i="35"/>
  <c r="C13" i="35"/>
  <c r="C12" i="35"/>
  <c r="AY11" i="35"/>
  <c r="AY43" i="35" s="1"/>
  <c r="AY44" i="35" s="1"/>
  <c r="AX11" i="35"/>
  <c r="AW11" i="35"/>
  <c r="AW43" i="35" s="1"/>
  <c r="AW44" i="35" s="1"/>
  <c r="AV11" i="35"/>
  <c r="AU11" i="35"/>
  <c r="AU43" i="35" s="1"/>
  <c r="AU44" i="35" s="1"/>
  <c r="AT11" i="35"/>
  <c r="AS11" i="35"/>
  <c r="AR11" i="35"/>
  <c r="AQ11" i="35"/>
  <c r="AP11" i="35"/>
  <c r="AO11" i="35"/>
  <c r="AO43" i="35" s="1"/>
  <c r="AO44" i="35" s="1"/>
  <c r="AN11" i="35"/>
  <c r="AM11" i="35"/>
  <c r="AM43" i="35" s="1"/>
  <c r="AM44" i="35" s="1"/>
  <c r="AL11" i="35"/>
  <c r="AK11" i="35"/>
  <c r="AK43" i="35" s="1"/>
  <c r="AK44" i="35" s="1"/>
  <c r="AJ11" i="35"/>
  <c r="AI11" i="35"/>
  <c r="AI43" i="35" s="1"/>
  <c r="AI44" i="35" s="1"/>
  <c r="AH11" i="35"/>
  <c r="AG11" i="35"/>
  <c r="AF11" i="35"/>
  <c r="AE11" i="35"/>
  <c r="AD11" i="35"/>
  <c r="AC11" i="35"/>
  <c r="AC43" i="35" s="1"/>
  <c r="AC44" i="35" s="1"/>
  <c r="AB11" i="35"/>
  <c r="AA11" i="35"/>
  <c r="AA43" i="35" s="1"/>
  <c r="AA44" i="35" s="1"/>
  <c r="Z11" i="35"/>
  <c r="Y11" i="35"/>
  <c r="Y43" i="35" s="1"/>
  <c r="Y44" i="35" s="1"/>
  <c r="X11" i="35"/>
  <c r="W11" i="35"/>
  <c r="W43" i="35" s="1"/>
  <c r="W44" i="35" s="1"/>
  <c r="V11" i="35"/>
  <c r="U11" i="35"/>
  <c r="T11" i="35"/>
  <c r="S11" i="35"/>
  <c r="R11" i="35"/>
  <c r="Q11" i="35"/>
  <c r="Q43" i="35" s="1"/>
  <c r="Q44" i="35" s="1"/>
  <c r="P11" i="35"/>
  <c r="O11" i="35"/>
  <c r="O43" i="35" s="1"/>
  <c r="O44" i="35" s="1"/>
  <c r="N11" i="35"/>
  <c r="M11" i="35"/>
  <c r="M43" i="35" s="1"/>
  <c r="M44" i="35" s="1"/>
  <c r="L11" i="35"/>
  <c r="K11" i="35"/>
  <c r="K43" i="35" s="1"/>
  <c r="K44" i="35" s="1"/>
  <c r="J11" i="35"/>
  <c r="I11" i="35"/>
  <c r="H11" i="35"/>
  <c r="G11" i="35"/>
  <c r="F11" i="35"/>
  <c r="E11" i="35"/>
  <c r="E43" i="35" s="1"/>
  <c r="E44" i="35" s="1"/>
  <c r="D11" i="35"/>
  <c r="C11" i="35"/>
  <c r="D4" i="35"/>
  <c r="D3" i="35"/>
  <c r="C75" i="34"/>
  <c r="C74" i="34"/>
  <c r="C73" i="34"/>
  <c r="C72" i="34"/>
  <c r="C71" i="34"/>
  <c r="C70" i="34"/>
  <c r="C69" i="34"/>
  <c r="C68" i="34"/>
  <c r="C67" i="34"/>
  <c r="C66" i="34"/>
  <c r="N65" i="34"/>
  <c r="L65" i="34"/>
  <c r="J65" i="34"/>
  <c r="H65" i="34"/>
  <c r="F65" i="34"/>
  <c r="D65" i="34"/>
  <c r="C65" i="34"/>
  <c r="C64" i="34"/>
  <c r="C63" i="34"/>
  <c r="C62" i="34"/>
  <c r="C61" i="34"/>
  <c r="C60" i="34"/>
  <c r="C59" i="34"/>
  <c r="C58" i="34"/>
  <c r="C57" i="34"/>
  <c r="C56" i="34"/>
  <c r="C55" i="34"/>
  <c r="C54" i="34"/>
  <c r="C53" i="34"/>
  <c r="C52" i="34"/>
  <c r="C51" i="34"/>
  <c r="C50" i="34"/>
  <c r="O49" i="34"/>
  <c r="N49" i="34"/>
  <c r="M49" i="34"/>
  <c r="L49" i="34"/>
  <c r="K49" i="34"/>
  <c r="J49" i="34"/>
  <c r="I49" i="34"/>
  <c r="H49" i="34"/>
  <c r="G49" i="34"/>
  <c r="F49" i="34"/>
  <c r="E49" i="34"/>
  <c r="D49" i="34"/>
  <c r="C49" i="34"/>
  <c r="C48" i="34"/>
  <c r="C47" i="34"/>
  <c r="C46" i="34"/>
  <c r="C45" i="34"/>
  <c r="C44" i="34"/>
  <c r="C43" i="34"/>
  <c r="C42" i="34"/>
  <c r="C41" i="34"/>
  <c r="C40" i="34"/>
  <c r="C39" i="34"/>
  <c r="N38" i="34"/>
  <c r="L38" i="34"/>
  <c r="J38" i="34"/>
  <c r="H38" i="34"/>
  <c r="F38" i="34"/>
  <c r="D38" i="34"/>
  <c r="C38" i="34"/>
  <c r="C37" i="34"/>
  <c r="C36" i="34"/>
  <c r="C35" i="34"/>
  <c r="C34" i="34"/>
  <c r="C33" i="34"/>
  <c r="C32" i="34"/>
  <c r="C31" i="34"/>
  <c r="C30" i="34"/>
  <c r="C29" i="34"/>
  <c r="C28" i="34"/>
  <c r="N27" i="34"/>
  <c r="L27" i="34"/>
  <c r="J27" i="34"/>
  <c r="H27" i="34"/>
  <c r="F27" i="34"/>
  <c r="D27" i="34"/>
  <c r="C27" i="34"/>
  <c r="C26" i="34"/>
  <c r="C25" i="34"/>
  <c r="C24" i="34"/>
  <c r="C23" i="34"/>
  <c r="C22" i="34"/>
  <c r="C21" i="34"/>
  <c r="C20" i="34"/>
  <c r="C19" i="34"/>
  <c r="C18" i="34"/>
  <c r="C17" i="34"/>
  <c r="C16" i="34"/>
  <c r="C15" i="34"/>
  <c r="C14" i="34"/>
  <c r="C13" i="34"/>
  <c r="C12" i="34"/>
  <c r="O11" i="34"/>
  <c r="N11" i="34"/>
  <c r="M11" i="34"/>
  <c r="L11" i="34"/>
  <c r="K11" i="34"/>
  <c r="J11" i="34"/>
  <c r="I11" i="34"/>
  <c r="I76" i="34" s="1"/>
  <c r="H11" i="34"/>
  <c r="I78" i="34" s="1"/>
  <c r="G11" i="34"/>
  <c r="F11" i="34"/>
  <c r="E11" i="34"/>
  <c r="D11" i="34"/>
  <c r="C11" i="34"/>
  <c r="M4" i="34"/>
  <c r="D4" i="34"/>
  <c r="M3" i="34"/>
  <c r="D3" i="34"/>
  <c r="H84" i="33"/>
  <c r="H83" i="33"/>
  <c r="H82" i="33"/>
  <c r="H81" i="33"/>
  <c r="H80" i="33"/>
  <c r="H79" i="33"/>
  <c r="H78" i="33"/>
  <c r="H77" i="33"/>
  <c r="H76" i="33"/>
  <c r="H75" i="33"/>
  <c r="I73" i="33"/>
  <c r="J73" i="33" s="1"/>
  <c r="H73" i="33"/>
  <c r="I72" i="33"/>
  <c r="J72" i="33" s="1"/>
  <c r="H72" i="33"/>
  <c r="I71" i="33"/>
  <c r="J71" i="33" s="1"/>
  <c r="H71" i="33"/>
  <c r="I70" i="33"/>
  <c r="J70" i="33" s="1"/>
  <c r="H70" i="33"/>
  <c r="I69" i="33"/>
  <c r="J69" i="33" s="1"/>
  <c r="H69" i="33"/>
  <c r="I68" i="33"/>
  <c r="J68" i="33" s="1"/>
  <c r="H68" i="33"/>
  <c r="J67" i="33"/>
  <c r="I67" i="33"/>
  <c r="H67" i="33"/>
  <c r="I66" i="33"/>
  <c r="J66" i="33" s="1"/>
  <c r="H66" i="33"/>
  <c r="I65" i="33"/>
  <c r="J65" i="33" s="1"/>
  <c r="H65" i="33"/>
  <c r="I64" i="33"/>
  <c r="J64" i="33" s="1"/>
  <c r="H64" i="33"/>
  <c r="I63" i="33"/>
  <c r="J63" i="33" s="1"/>
  <c r="H63" i="33"/>
  <c r="I62" i="33"/>
  <c r="J62" i="33" s="1"/>
  <c r="H62" i="33"/>
  <c r="I61" i="33"/>
  <c r="J61" i="33" s="1"/>
  <c r="H61" i="33"/>
  <c r="I60" i="33"/>
  <c r="J60" i="33" s="1"/>
  <c r="H60" i="33"/>
  <c r="I59" i="33"/>
  <c r="J59" i="33" s="1"/>
  <c r="H59" i="33"/>
  <c r="H57" i="33"/>
  <c r="H56" i="33"/>
  <c r="H55" i="33"/>
  <c r="H54" i="33"/>
  <c r="H53" i="33"/>
  <c r="H52" i="33"/>
  <c r="H51" i="33"/>
  <c r="H50" i="33"/>
  <c r="H49" i="33"/>
  <c r="H48" i="33"/>
  <c r="H46" i="33"/>
  <c r="H45" i="33"/>
  <c r="H44" i="33"/>
  <c r="H43" i="33"/>
  <c r="H42" i="33"/>
  <c r="H41" i="33"/>
  <c r="H40" i="33"/>
  <c r="H39" i="33"/>
  <c r="H38" i="33"/>
  <c r="H37" i="33"/>
  <c r="I35" i="33"/>
  <c r="J35" i="33" s="1"/>
  <c r="H35" i="33"/>
  <c r="I34" i="33"/>
  <c r="J34" i="33" s="1"/>
  <c r="H34" i="33"/>
  <c r="I33" i="33"/>
  <c r="J33" i="33" s="1"/>
  <c r="H33" i="33"/>
  <c r="I32" i="33"/>
  <c r="J32" i="33" s="1"/>
  <c r="H32" i="33"/>
  <c r="I31" i="33"/>
  <c r="J31" i="33" s="1"/>
  <c r="H31" i="33"/>
  <c r="I30" i="33"/>
  <c r="J30" i="33" s="1"/>
  <c r="H30" i="33"/>
  <c r="I29" i="33"/>
  <c r="J29" i="33" s="1"/>
  <c r="H29" i="33"/>
  <c r="I28" i="33"/>
  <c r="J28" i="33" s="1"/>
  <c r="H28" i="33"/>
  <c r="I27" i="33"/>
  <c r="J27" i="33" s="1"/>
  <c r="H27" i="33"/>
  <c r="I26" i="33"/>
  <c r="J26" i="33" s="1"/>
  <c r="H26" i="33"/>
  <c r="I25" i="33"/>
  <c r="J25" i="33" s="1"/>
  <c r="H25" i="33"/>
  <c r="I24" i="33"/>
  <c r="J24" i="33" s="1"/>
  <c r="H24" i="33"/>
  <c r="I23" i="33"/>
  <c r="J23" i="33" s="1"/>
  <c r="H23" i="33"/>
  <c r="I22" i="33"/>
  <c r="J22" i="33" s="1"/>
  <c r="H22" i="33"/>
  <c r="I21" i="33"/>
  <c r="J21" i="33" s="1"/>
  <c r="H21" i="33"/>
  <c r="G43" i="35" l="1"/>
  <c r="G44" i="35" s="1"/>
  <c r="AE43" i="35"/>
  <c r="AE44" i="35" s="1"/>
  <c r="AQ43" i="35"/>
  <c r="AQ44" i="35" s="1"/>
  <c r="I43" i="35"/>
  <c r="I44" i="35" s="1"/>
  <c r="E46" i="35" s="1"/>
  <c r="U43" i="35"/>
  <c r="U44" i="35" s="1"/>
  <c r="AG43" i="35"/>
  <c r="AG44" i="35" s="1"/>
  <c r="AS43" i="35"/>
  <c r="AS44" i="35" s="1"/>
  <c r="S43" i="35"/>
  <c r="S44" i="35" s="1"/>
  <c r="K76" i="34"/>
  <c r="K79" i="34"/>
  <c r="E76" i="34"/>
  <c r="E78" i="34"/>
  <c r="M78" i="34"/>
  <c r="G79" i="34"/>
  <c r="O79" i="34"/>
  <c r="G76" i="34"/>
  <c r="O76" i="34"/>
  <c r="K78" i="34"/>
  <c r="E79" i="34"/>
  <c r="G78" i="34"/>
  <c r="O78" i="34"/>
  <c r="I79" i="34"/>
  <c r="H36" i="33"/>
  <c r="M79" i="34"/>
  <c r="H58" i="33"/>
  <c r="H47" i="33"/>
  <c r="M76" i="34"/>
  <c r="H74" i="33"/>
  <c r="H20" i="33"/>
  <c r="I20" i="33"/>
  <c r="I58" i="33"/>
  <c r="I85" i="33" l="1"/>
  <c r="J85" i="33" s="1"/>
  <c r="M42" i="31" l="1"/>
  <c r="L42" i="31"/>
  <c r="K42" i="31"/>
  <c r="J42" i="31"/>
  <c r="I42" i="31"/>
  <c r="H42" i="31"/>
  <c r="G42" i="31"/>
  <c r="F42" i="31"/>
  <c r="E42" i="31"/>
  <c r="D42" i="31"/>
  <c r="M40" i="31"/>
  <c r="L40" i="31"/>
  <c r="K40" i="31"/>
  <c r="J40" i="31"/>
  <c r="I40" i="31"/>
  <c r="H40" i="31"/>
  <c r="G40" i="31"/>
  <c r="F40" i="31"/>
  <c r="E40" i="31"/>
  <c r="D40" i="31"/>
  <c r="M39" i="31"/>
  <c r="L39" i="31"/>
  <c r="K39" i="31"/>
  <c r="J39" i="31"/>
  <c r="I39" i="31"/>
  <c r="H39" i="31"/>
  <c r="G39" i="31"/>
  <c r="F39" i="31"/>
  <c r="E39" i="31"/>
  <c r="D39" i="31"/>
  <c r="M36" i="31"/>
  <c r="L36" i="31"/>
  <c r="K36" i="31"/>
  <c r="J36" i="31"/>
  <c r="I36" i="31"/>
  <c r="H36" i="31"/>
  <c r="G36" i="31"/>
  <c r="F36" i="31"/>
  <c r="E36" i="31"/>
  <c r="D36" i="31"/>
  <c r="M35" i="31"/>
  <c r="L35" i="31"/>
  <c r="K35" i="31"/>
  <c r="J35" i="31"/>
  <c r="I35" i="31"/>
  <c r="H35" i="31"/>
  <c r="G35" i="31"/>
  <c r="F35" i="31"/>
  <c r="E35" i="31"/>
  <c r="D35" i="31"/>
  <c r="C32" i="31"/>
  <c r="C31" i="31"/>
  <c r="C30" i="31"/>
  <c r="C29" i="31"/>
  <c r="C26" i="31"/>
  <c r="C25" i="31"/>
  <c r="C24" i="31"/>
  <c r="C23" i="31"/>
  <c r="C21" i="31"/>
  <c r="C20" i="31"/>
  <c r="M19" i="31"/>
  <c r="M41" i="31" s="1"/>
  <c r="L19" i="31"/>
  <c r="L22" i="31" s="1"/>
  <c r="K19" i="31"/>
  <c r="K22" i="31" s="1"/>
  <c r="J19" i="31"/>
  <c r="J41" i="31" s="1"/>
  <c r="I19" i="31"/>
  <c r="I22" i="31" s="1"/>
  <c r="H19" i="31"/>
  <c r="H22" i="31" s="1"/>
  <c r="G19" i="31"/>
  <c r="G22" i="31" s="1"/>
  <c r="F19" i="31"/>
  <c r="F41" i="31" s="1"/>
  <c r="E19" i="31"/>
  <c r="E41" i="31" s="1"/>
  <c r="D19" i="31"/>
  <c r="D22" i="31" s="1"/>
  <c r="C18" i="31"/>
  <c r="C17" i="31"/>
  <c r="C15" i="31"/>
  <c r="C14" i="31"/>
  <c r="M13" i="31"/>
  <c r="M16" i="31" s="1"/>
  <c r="M38" i="31" s="1"/>
  <c r="L13" i="31"/>
  <c r="L37" i="31" s="1"/>
  <c r="K13" i="31"/>
  <c r="K37" i="31" s="1"/>
  <c r="J13" i="31"/>
  <c r="J37" i="31" s="1"/>
  <c r="I13" i="31"/>
  <c r="I37" i="31" s="1"/>
  <c r="H13" i="31"/>
  <c r="H37" i="31" s="1"/>
  <c r="G13" i="31"/>
  <c r="G37" i="31" s="1"/>
  <c r="F13" i="31"/>
  <c r="F16" i="31" s="1"/>
  <c r="F38" i="31" s="1"/>
  <c r="E13" i="31"/>
  <c r="E16" i="31" s="1"/>
  <c r="E38" i="31" s="1"/>
  <c r="D13" i="31"/>
  <c r="D37" i="31" s="1"/>
  <c r="C12" i="31"/>
  <c r="C11" i="31"/>
  <c r="O133" i="30"/>
  <c r="N133" i="30"/>
  <c r="M133" i="30"/>
  <c r="L133" i="30"/>
  <c r="K133" i="30"/>
  <c r="J133" i="30"/>
  <c r="I133" i="30"/>
  <c r="H133" i="30"/>
  <c r="G133" i="30"/>
  <c r="F133" i="30"/>
  <c r="E133" i="30"/>
  <c r="D133" i="30"/>
  <c r="O132" i="30"/>
  <c r="N132" i="30"/>
  <c r="M132" i="30"/>
  <c r="L132" i="30"/>
  <c r="K132" i="30"/>
  <c r="J132" i="30"/>
  <c r="I132" i="30"/>
  <c r="H132" i="30"/>
  <c r="G132" i="30"/>
  <c r="F132" i="30"/>
  <c r="E132" i="30"/>
  <c r="D132" i="30"/>
  <c r="O122" i="30"/>
  <c r="N122" i="30"/>
  <c r="M122" i="30"/>
  <c r="L122" i="30"/>
  <c r="K122" i="30"/>
  <c r="J122" i="30"/>
  <c r="I122" i="30"/>
  <c r="H122" i="30"/>
  <c r="G122" i="30"/>
  <c r="F122" i="30"/>
  <c r="E122" i="30"/>
  <c r="D122" i="30"/>
  <c r="O121" i="30"/>
  <c r="N121" i="30"/>
  <c r="M121" i="30"/>
  <c r="L121" i="30"/>
  <c r="K121" i="30"/>
  <c r="J121" i="30"/>
  <c r="J123" i="30" s="1"/>
  <c r="I121" i="30"/>
  <c r="H121" i="30"/>
  <c r="H123" i="30" s="1"/>
  <c r="G121" i="30"/>
  <c r="F121" i="30"/>
  <c r="E121" i="30"/>
  <c r="D121" i="30"/>
  <c r="O120" i="30"/>
  <c r="N120" i="30"/>
  <c r="M120" i="30"/>
  <c r="L120" i="30"/>
  <c r="K120" i="30"/>
  <c r="J120" i="30"/>
  <c r="I120" i="30"/>
  <c r="H120" i="30"/>
  <c r="G120" i="30"/>
  <c r="F120" i="30"/>
  <c r="E120" i="30"/>
  <c r="D120" i="30"/>
  <c r="O119" i="30"/>
  <c r="N119" i="30"/>
  <c r="M119" i="30"/>
  <c r="L119" i="30"/>
  <c r="K119" i="30"/>
  <c r="J119" i="30"/>
  <c r="I119" i="30"/>
  <c r="H119" i="30"/>
  <c r="G119" i="30"/>
  <c r="F119" i="30"/>
  <c r="E119" i="30"/>
  <c r="D119" i="30"/>
  <c r="O107" i="30"/>
  <c r="N107" i="30"/>
  <c r="M107" i="30"/>
  <c r="L107" i="30"/>
  <c r="K107" i="30"/>
  <c r="J107" i="30"/>
  <c r="I107" i="30"/>
  <c r="H107" i="30"/>
  <c r="G107" i="30"/>
  <c r="F107" i="30"/>
  <c r="E107" i="30"/>
  <c r="D107" i="30"/>
  <c r="O106" i="30"/>
  <c r="N106" i="30"/>
  <c r="M106" i="30"/>
  <c r="L106" i="30"/>
  <c r="L108" i="30" s="1"/>
  <c r="K106" i="30"/>
  <c r="K108" i="30" s="1"/>
  <c r="J106" i="30"/>
  <c r="J108" i="30" s="1"/>
  <c r="I106" i="30"/>
  <c r="I108" i="30" s="1"/>
  <c r="H106" i="30"/>
  <c r="H108" i="30" s="1"/>
  <c r="G106" i="30"/>
  <c r="F106" i="30"/>
  <c r="E106" i="30"/>
  <c r="D106" i="30"/>
  <c r="O105" i="30"/>
  <c r="N105" i="30"/>
  <c r="M105" i="30"/>
  <c r="L105" i="30"/>
  <c r="K105" i="30"/>
  <c r="J105" i="30"/>
  <c r="I105" i="30"/>
  <c r="H105" i="30"/>
  <c r="G105" i="30"/>
  <c r="F105" i="30"/>
  <c r="E105" i="30"/>
  <c r="D105" i="30"/>
  <c r="O104" i="30"/>
  <c r="N104" i="30"/>
  <c r="M104" i="30"/>
  <c r="L104" i="30"/>
  <c r="K104" i="30"/>
  <c r="J104" i="30"/>
  <c r="I104" i="30"/>
  <c r="H104" i="30"/>
  <c r="G104" i="30"/>
  <c r="F104" i="30"/>
  <c r="E104" i="30"/>
  <c r="D104" i="30"/>
  <c r="P92" i="30"/>
  <c r="P91" i="30"/>
  <c r="P90" i="30"/>
  <c r="P89" i="30"/>
  <c r="P88" i="30"/>
  <c r="P87" i="30"/>
  <c r="P84" i="30"/>
  <c r="P83" i="30"/>
  <c r="P82" i="30"/>
  <c r="P81" i="30"/>
  <c r="O80" i="30"/>
  <c r="N80" i="30"/>
  <c r="M80" i="30"/>
  <c r="L80" i="30"/>
  <c r="K80" i="30"/>
  <c r="J80" i="30"/>
  <c r="I80" i="30"/>
  <c r="H80" i="30"/>
  <c r="G80" i="30"/>
  <c r="F80" i="30"/>
  <c r="E80" i="30"/>
  <c r="D80" i="30"/>
  <c r="P79" i="30"/>
  <c r="P78" i="30"/>
  <c r="P77" i="30"/>
  <c r="O76" i="30"/>
  <c r="N76" i="30"/>
  <c r="M76" i="30"/>
  <c r="L76" i="30"/>
  <c r="K76" i="30"/>
  <c r="J76" i="30"/>
  <c r="I76" i="30"/>
  <c r="H76" i="30"/>
  <c r="G76" i="30"/>
  <c r="F76" i="30"/>
  <c r="E76" i="30"/>
  <c r="D76" i="30"/>
  <c r="P75" i="30"/>
  <c r="P74" i="30"/>
  <c r="P73" i="30"/>
  <c r="O66" i="30"/>
  <c r="N66" i="30"/>
  <c r="M66" i="30"/>
  <c r="L66" i="30"/>
  <c r="K66" i="30"/>
  <c r="J66" i="30"/>
  <c r="I66" i="30"/>
  <c r="H66" i="30"/>
  <c r="G66" i="30"/>
  <c r="F66" i="30"/>
  <c r="E66" i="30"/>
  <c r="D66" i="30"/>
  <c r="P63" i="30"/>
  <c r="P56" i="30"/>
  <c r="P55" i="30"/>
  <c r="P54" i="30"/>
  <c r="P53" i="30"/>
  <c r="P48" i="30"/>
  <c r="P47" i="30"/>
  <c r="P46" i="30"/>
  <c r="P45" i="30"/>
  <c r="O44" i="30"/>
  <c r="N44" i="30"/>
  <c r="M44" i="30"/>
  <c r="L44" i="30"/>
  <c r="K44" i="30"/>
  <c r="J44" i="30"/>
  <c r="I44" i="30"/>
  <c r="H44" i="30"/>
  <c r="G44" i="30"/>
  <c r="F44" i="30"/>
  <c r="E44" i="30"/>
  <c r="D44" i="30"/>
  <c r="P43" i="30"/>
  <c r="P42" i="30"/>
  <c r="P41" i="30"/>
  <c r="O40" i="30"/>
  <c r="O67" i="30" s="1"/>
  <c r="N40" i="30"/>
  <c r="N67" i="30" s="1"/>
  <c r="M40" i="30"/>
  <c r="L40" i="30"/>
  <c r="K40" i="30"/>
  <c r="J40" i="30"/>
  <c r="I40" i="30"/>
  <c r="H40" i="30"/>
  <c r="G40" i="30"/>
  <c r="F40" i="30"/>
  <c r="E40" i="30"/>
  <c r="D40" i="30"/>
  <c r="P39" i="30"/>
  <c r="P38" i="30"/>
  <c r="P37" i="30"/>
  <c r="P80" i="30" l="1"/>
  <c r="G108" i="30"/>
  <c r="O108" i="30"/>
  <c r="G123" i="30"/>
  <c r="O123" i="30"/>
  <c r="I123" i="30"/>
  <c r="M108" i="30"/>
  <c r="E108" i="30"/>
  <c r="F123" i="30"/>
  <c r="N123" i="30"/>
  <c r="M22" i="31"/>
  <c r="H16" i="31"/>
  <c r="H38" i="31" s="1"/>
  <c r="C35" i="31"/>
  <c r="F65" i="30"/>
  <c r="F134" i="30"/>
  <c r="P122" i="30"/>
  <c r="H134" i="30"/>
  <c r="H65" i="30"/>
  <c r="P106" i="30"/>
  <c r="N134" i="30"/>
  <c r="N65" i="30"/>
  <c r="P76" i="30"/>
  <c r="I134" i="30"/>
  <c r="I65" i="30"/>
  <c r="G134" i="30"/>
  <c r="G65" i="30"/>
  <c r="J67" i="30"/>
  <c r="J65" i="30"/>
  <c r="J134" i="30"/>
  <c r="F108" i="30"/>
  <c r="N108" i="30"/>
  <c r="K123" i="30"/>
  <c r="P121" i="30"/>
  <c r="P123" i="30" s="1"/>
  <c r="F126" i="30" s="1"/>
  <c r="P44" i="30"/>
  <c r="K67" i="30"/>
  <c r="K65" i="30"/>
  <c r="K134" i="30"/>
  <c r="L123" i="30"/>
  <c r="D67" i="30"/>
  <c r="D65" i="30"/>
  <c r="D134" i="30"/>
  <c r="L65" i="30"/>
  <c r="L134" i="30"/>
  <c r="F67" i="30"/>
  <c r="P107" i="30"/>
  <c r="E123" i="30"/>
  <c r="M123" i="30"/>
  <c r="O134" i="30"/>
  <c r="O65" i="30"/>
  <c r="E67" i="30"/>
  <c r="E134" i="30"/>
  <c r="E65" i="30"/>
  <c r="M65" i="30"/>
  <c r="M134" i="30"/>
  <c r="G67" i="30"/>
  <c r="G16" i="31"/>
  <c r="G38" i="31" s="1"/>
  <c r="C40" i="31"/>
  <c r="I16" i="31"/>
  <c r="I38" i="31" s="1"/>
  <c r="G41" i="31"/>
  <c r="J16" i="31"/>
  <c r="J38" i="31" s="1"/>
  <c r="E22" i="31"/>
  <c r="C36" i="31"/>
  <c r="H41" i="31"/>
  <c r="F22" i="31"/>
  <c r="I41" i="31"/>
  <c r="C42" i="31"/>
  <c r="C19" i="31"/>
  <c r="C39" i="31"/>
  <c r="E37" i="31"/>
  <c r="M37" i="31"/>
  <c r="K16" i="31"/>
  <c r="K38" i="31" s="1"/>
  <c r="D41" i="31"/>
  <c r="L41" i="31"/>
  <c r="K41" i="31"/>
  <c r="D16" i="31"/>
  <c r="L16" i="31"/>
  <c r="L38" i="31" s="1"/>
  <c r="J22" i="31"/>
  <c r="F37" i="31"/>
  <c r="C13" i="31"/>
  <c r="I67" i="30"/>
  <c r="L67" i="30"/>
  <c r="D108" i="30"/>
  <c r="D123" i="30"/>
  <c r="M67" i="30"/>
  <c r="H67" i="30"/>
  <c r="P40" i="30"/>
  <c r="E150" i="30" s="1"/>
  <c r="P108" i="30" l="1"/>
  <c r="F111" i="30" s="1"/>
  <c r="E154" i="30"/>
  <c r="C22" i="31"/>
  <c r="P134" i="30"/>
  <c r="F137" i="30" s="1"/>
  <c r="P65" i="30"/>
  <c r="C37" i="31"/>
  <c r="C41" i="31"/>
  <c r="D38" i="31"/>
  <c r="C38" i="31" s="1"/>
  <c r="C16" i="31"/>
  <c r="E152" i="30"/>
  <c r="H147" i="30" l="1"/>
  <c r="K147" i="30"/>
  <c r="I4" i="29" l="1"/>
  <c r="C4" i="26"/>
  <c r="I3" i="29"/>
  <c r="C3" i="26"/>
  <c r="C17"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H1" authorId="0" shapeId="0" xr:uid="{797BD8BD-FB0C-4651-8F16-A25A07BE29EF}">
      <text>
        <r>
          <rPr>
            <b/>
            <sz val="9"/>
            <color indexed="81"/>
            <rFont val="Tahoma"/>
            <family val="2"/>
          </rPr>
          <t>IRAS: Click the '+' on top for more columns</t>
        </r>
        <r>
          <rPr>
            <sz val="9"/>
            <color indexed="81"/>
            <rFont val="Tahoma"/>
            <family val="2"/>
          </rPr>
          <t xml:space="preserve">
</t>
        </r>
      </text>
    </comment>
    <comment ref="B31" authorId="0" shapeId="0" xr:uid="{1C43ED76-48A3-4AC0-919C-BFE27223BDDA}">
      <text>
        <r>
          <rPr>
            <b/>
            <sz val="9"/>
            <color indexed="81"/>
            <rFont val="Tahoma"/>
            <family val="2"/>
          </rPr>
          <t>IRAS:</t>
        </r>
        <r>
          <rPr>
            <sz val="9"/>
            <color indexed="81"/>
            <rFont val="Tahoma"/>
            <family val="2"/>
          </rPr>
          <t xml:space="preserve"> To provide best estimate if actual values are not available</t>
        </r>
      </text>
    </comment>
    <comment ref="B32" authorId="0" shapeId="0" xr:uid="{7D6CD07E-844C-48A5-953F-2FD142F2B63E}">
      <text>
        <r>
          <rPr>
            <b/>
            <sz val="9"/>
            <color indexed="81"/>
            <rFont val="Tahoma"/>
            <family val="2"/>
          </rPr>
          <t xml:space="preserve">IRAS: </t>
        </r>
        <r>
          <rPr>
            <sz val="9"/>
            <color indexed="81"/>
            <rFont val="Tahoma"/>
            <family val="2"/>
          </rPr>
          <t>To provide best estimate if actual values are not available</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X41" authorId="0" shapeId="0" xr:uid="{016F853E-A42B-4A15-876A-89342E5B57A1}">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59" authorId="0" shapeId="0" xr:uid="{37311D56-5C22-4E7F-9F1D-F92D3C27ECEF}">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76" authorId="0" shapeId="0" xr:uid="{CB9C9182-9F70-4C53-ADCA-DE166C6AB82C}">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93" authorId="0" shapeId="0" xr:uid="{30DD1D4E-41CE-4288-9786-3CF94E4BE7D6}">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111" authorId="0" shapeId="0" xr:uid="{BB1EA953-ED81-4C7C-BA41-F8D85790BBFD}">
      <text>
        <r>
          <rPr>
            <b/>
            <sz val="9"/>
            <color indexed="81"/>
            <rFont val="Tahoma"/>
            <family val="2"/>
          </rPr>
          <t xml:space="preserve">IRAS: </t>
        </r>
        <r>
          <rPr>
            <sz val="9"/>
            <color indexed="81"/>
            <rFont val="Tahoma"/>
            <family val="2"/>
          </rPr>
          <t xml:space="preserve">
Where the above involve different expenditure streams, please specify by income stream. 
Please do not leave this box blank. </t>
        </r>
      </text>
    </comment>
    <comment ref="X134" authorId="0" shapeId="0" xr:uid="{A31161D9-37BF-450C-A4B1-53209033722A}">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153" authorId="0" shapeId="0" xr:uid="{594B0141-3D8F-465C-B17E-E8692834A332}">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171" authorId="0" shapeId="0" xr:uid="{06E05291-D34D-4098-AB29-D7149A7B636D}">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188" authorId="0" shapeId="0" xr:uid="{29A0ADDE-2A63-4FDA-BD76-0194203C92DF}">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208" authorId="0" shapeId="0" xr:uid="{14C0CF3E-7A8E-4FD1-9AEA-76AE58EED8BC}">
      <text>
        <r>
          <rPr>
            <b/>
            <sz val="9"/>
            <color indexed="81"/>
            <rFont val="Tahoma"/>
            <family val="2"/>
          </rPr>
          <t xml:space="preserve">IRAS: </t>
        </r>
        <r>
          <rPr>
            <sz val="9"/>
            <color indexed="81"/>
            <rFont val="Tahoma"/>
            <family val="2"/>
          </rPr>
          <t xml:space="preserve">
Where the above involve different expenditure streams, please specify by income stream. 
Please do not leave this box blank. </t>
        </r>
      </text>
    </comment>
    <comment ref="X224" authorId="0" shapeId="0" xr:uid="{3B916C78-11F8-4007-A3CC-474191A79723}">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238" authorId="0" shapeId="0" xr:uid="{F07862A1-CA44-498B-9B08-9EA273EFE70A}">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252" authorId="0" shapeId="0" xr:uid="{D678C2E0-B10D-42EF-9915-50AF4ADF2C3E}">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266" authorId="0" shapeId="0" xr:uid="{F9FDAC3B-B736-4AB2-9E65-6EC7B90BE04B}">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A25" authorId="0" shapeId="0" xr:uid="{5EB8BB72-27C7-4EA4-9096-84C27133A5B6}">
      <text>
        <r>
          <rPr>
            <sz val="9"/>
            <color indexed="81"/>
            <rFont val="Tahoma"/>
            <family val="2"/>
          </rPr>
          <t>Click on " + "on the left for more rows</t>
        </r>
      </text>
    </comment>
    <comment ref="A41" authorId="0" shapeId="0" xr:uid="{B2746638-2B15-4127-B149-8F027C2BB78D}">
      <text>
        <r>
          <rPr>
            <sz val="9"/>
            <color indexed="81"/>
            <rFont val="Tahoma"/>
            <family val="2"/>
          </rPr>
          <t>Click on " + "on the left for more rows</t>
        </r>
      </text>
    </comment>
    <comment ref="A52" authorId="0" shapeId="0" xr:uid="{DCB7740B-63A6-4C2C-8631-C6E53AD560A6}">
      <text>
        <r>
          <rPr>
            <sz val="9"/>
            <color indexed="81"/>
            <rFont val="Tahoma"/>
            <family val="2"/>
          </rPr>
          <t>Click on " + "on the left for more rows</t>
        </r>
      </text>
    </comment>
    <comment ref="A63" authorId="0" shapeId="0" xr:uid="{F4DEE782-1558-48E9-8803-27E9D85BB8CF}">
      <text>
        <r>
          <rPr>
            <sz val="9"/>
            <color indexed="81"/>
            <rFont val="Tahoma"/>
            <family val="2"/>
          </rPr>
          <t>Click on " + "on the left for more rows</t>
        </r>
      </text>
    </comment>
    <comment ref="A79" authorId="0" shapeId="0" xr:uid="{0C056940-1DB6-435D-9FBF-628967515B72}">
      <text>
        <r>
          <rPr>
            <sz val="9"/>
            <color indexed="81"/>
            <rFont val="Tahoma"/>
            <family val="2"/>
          </rPr>
          <t>Click on " + "on the left for more rows</t>
        </r>
      </text>
    </comment>
    <comment ref="A93" authorId="0" shapeId="0" xr:uid="{DA070EE1-BBF8-4EA8-A1C0-C3DCBFBD3FE6}">
      <text>
        <r>
          <rPr>
            <sz val="9"/>
            <color indexed="81"/>
            <rFont val="Tahoma"/>
            <family val="2"/>
          </rPr>
          <t>Click on " + "on the left for more rows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E10" authorId="0" shapeId="0" xr:uid="{A69E4BEC-EDE3-4082-A031-1A8BC37DF1D7}">
      <text>
        <r>
          <rPr>
            <b/>
            <sz val="9"/>
            <color indexed="81"/>
            <rFont val="Tahoma"/>
            <family val="2"/>
          </rPr>
          <t>IRAS: Please provide the amount to nearest whole cent.</t>
        </r>
      </text>
    </comment>
    <comment ref="G10" authorId="0" shapeId="0" xr:uid="{AD743E73-9287-4B1B-86F6-A7F777FFCF4F}">
      <text>
        <r>
          <rPr>
            <b/>
            <sz val="9"/>
            <color indexed="81"/>
            <rFont val="Tahoma"/>
            <family val="2"/>
          </rPr>
          <t>IRAS: Please provide the amount to nearest whole cent.</t>
        </r>
      </text>
    </comment>
    <comment ref="I10" authorId="0" shapeId="0" xr:uid="{731A6C61-4535-4B21-8A26-25234C094012}">
      <text>
        <r>
          <rPr>
            <b/>
            <sz val="9"/>
            <color indexed="81"/>
            <rFont val="Tahoma"/>
            <family val="2"/>
          </rPr>
          <t>IRAS: Please provide the amount to nearest whole cent.</t>
        </r>
      </text>
    </comment>
    <comment ref="K10" authorId="0" shapeId="0" xr:uid="{E7C7460C-5E7E-41AF-B478-D941518B3B81}">
      <text>
        <r>
          <rPr>
            <b/>
            <sz val="9"/>
            <color indexed="81"/>
            <rFont val="Tahoma"/>
            <family val="2"/>
          </rPr>
          <t>IRAS: Please provide the amount to nearest whole cent.</t>
        </r>
      </text>
    </comment>
    <comment ref="M10" authorId="0" shapeId="0" xr:uid="{C58C0720-E558-4740-9EFB-0D9F0C3D89CF}">
      <text>
        <r>
          <rPr>
            <b/>
            <sz val="9"/>
            <color indexed="81"/>
            <rFont val="Tahoma"/>
            <family val="2"/>
          </rPr>
          <t>IRAS: Please provide the amount to nearest whole cent.</t>
        </r>
      </text>
    </comment>
    <comment ref="O10" authorId="0" shapeId="0" xr:uid="{B03E49E3-42A9-4A25-AA07-1678ACFD66B4}">
      <text>
        <r>
          <rPr>
            <b/>
            <sz val="9"/>
            <color indexed="81"/>
            <rFont val="Tahoma"/>
            <family val="2"/>
          </rPr>
          <t>IRAS: Please provide the amount to nearest whole cent.</t>
        </r>
      </text>
    </comment>
    <comment ref="A16" authorId="0" shapeId="0" xr:uid="{721AFD1F-8E8B-4DEE-A530-C0604CB274D4}">
      <text>
        <r>
          <rPr>
            <sz val="9"/>
            <color indexed="81"/>
            <rFont val="Tahoma"/>
            <family val="2"/>
          </rPr>
          <t>Click on " + "on the left for more rows</t>
        </r>
      </text>
    </comment>
    <comment ref="A32" authorId="0" shapeId="0" xr:uid="{F1ECC6EB-E7FC-4420-9516-0C4BD45A71A5}">
      <text>
        <r>
          <rPr>
            <sz val="9"/>
            <color indexed="81"/>
            <rFont val="Tahoma"/>
            <family val="2"/>
          </rPr>
          <t>Click on " + "on the left for more rows</t>
        </r>
      </text>
    </comment>
    <comment ref="A43" authorId="0" shapeId="0" xr:uid="{E6216061-848F-454A-9CEA-B01079DB9A30}">
      <text>
        <r>
          <rPr>
            <sz val="9"/>
            <color indexed="81"/>
            <rFont val="Tahoma"/>
            <family val="2"/>
          </rPr>
          <t>Click on " + "on the left for more rows</t>
        </r>
      </text>
    </comment>
    <comment ref="A54" authorId="0" shapeId="0" xr:uid="{187A47FF-25B3-4A03-BA4D-2D90B74ED0B0}">
      <text>
        <r>
          <rPr>
            <sz val="9"/>
            <color indexed="81"/>
            <rFont val="Tahoma"/>
            <family val="2"/>
          </rPr>
          <t>Click on " + "on the left for more rows</t>
        </r>
      </text>
    </comment>
    <comment ref="A70" authorId="0" shapeId="0" xr:uid="{EACD1C77-369D-4FFC-B2E5-9C731DF21403}">
      <text>
        <r>
          <rPr>
            <sz val="9"/>
            <color indexed="81"/>
            <rFont val="Tahoma"/>
            <family val="2"/>
          </rPr>
          <t>Click on " + "on the left for more rows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E10" authorId="0" shapeId="0" xr:uid="{F5680359-48CB-4007-B4FC-3C9BF52CD347}">
      <text>
        <r>
          <rPr>
            <b/>
            <sz val="9"/>
            <color indexed="81"/>
            <rFont val="Tahoma"/>
            <family val="2"/>
          </rPr>
          <t>IRAS: Please provide the amount to nearest whole cent.</t>
        </r>
      </text>
    </comment>
    <comment ref="G10" authorId="0" shapeId="0" xr:uid="{D3DA7406-61BB-471D-B08F-6F857D728F62}">
      <text>
        <r>
          <rPr>
            <b/>
            <sz val="9"/>
            <color indexed="81"/>
            <rFont val="Tahoma"/>
            <family val="2"/>
          </rPr>
          <t>IRAS: Please provide the amount to nearest whole cent.</t>
        </r>
      </text>
    </comment>
    <comment ref="I10" authorId="0" shapeId="0" xr:uid="{0206FBC0-7162-4CF4-8AFE-C28FEAE96813}">
      <text>
        <r>
          <rPr>
            <b/>
            <sz val="9"/>
            <color indexed="81"/>
            <rFont val="Tahoma"/>
            <family val="2"/>
          </rPr>
          <t>IRAS: Please provide the amount to nearest whole cent.</t>
        </r>
      </text>
    </comment>
    <comment ref="K10" authorId="0" shapeId="0" xr:uid="{91A32012-091B-4E75-B095-625B3A82AF93}">
      <text>
        <r>
          <rPr>
            <b/>
            <sz val="9"/>
            <color indexed="81"/>
            <rFont val="Tahoma"/>
            <family val="2"/>
          </rPr>
          <t>IRAS: Please provide the amount to nearest whole cent.</t>
        </r>
      </text>
    </comment>
    <comment ref="M10" authorId="0" shapeId="0" xr:uid="{3DBEEE3E-574C-4160-AF5C-7E6FF3D2BF90}">
      <text>
        <r>
          <rPr>
            <b/>
            <sz val="9"/>
            <color indexed="81"/>
            <rFont val="Tahoma"/>
            <family val="2"/>
          </rPr>
          <t>IRAS: Please provide the amount to nearest whole cent.</t>
        </r>
      </text>
    </comment>
    <comment ref="O10" authorId="0" shapeId="0" xr:uid="{7B252692-16D9-4B7E-ABFB-86DB730B2C2B}">
      <text>
        <r>
          <rPr>
            <b/>
            <sz val="9"/>
            <color indexed="81"/>
            <rFont val="Tahoma"/>
            <family val="2"/>
          </rPr>
          <t>IRAS: Please provide the amount to nearest whole cent.</t>
        </r>
      </text>
    </comment>
    <comment ref="Q10" authorId="0" shapeId="0" xr:uid="{56F7C3EB-CFF1-4B1F-823B-E3F5C537D91B}">
      <text>
        <r>
          <rPr>
            <b/>
            <sz val="9"/>
            <color indexed="81"/>
            <rFont val="Tahoma"/>
            <family val="2"/>
          </rPr>
          <t>IRAS: Please provide the amount to nearest whole cent.</t>
        </r>
      </text>
    </comment>
    <comment ref="S10" authorId="0" shapeId="0" xr:uid="{7A2E8A95-296A-45DF-97ED-9B61685A6DD2}">
      <text>
        <r>
          <rPr>
            <b/>
            <sz val="9"/>
            <color indexed="81"/>
            <rFont val="Tahoma"/>
            <family val="2"/>
          </rPr>
          <t>IRAS: Please provide the amount to nearest whole cent.</t>
        </r>
      </text>
    </comment>
    <comment ref="U10" authorId="0" shapeId="0" xr:uid="{70650704-29CA-4C52-A088-65AC5010379A}">
      <text>
        <r>
          <rPr>
            <b/>
            <sz val="9"/>
            <color indexed="81"/>
            <rFont val="Tahoma"/>
            <family val="2"/>
          </rPr>
          <t>IRAS: Please provide the amount to nearest whole cent.</t>
        </r>
      </text>
    </comment>
    <comment ref="W10" authorId="0" shapeId="0" xr:uid="{4E183ECD-320D-4E02-95D1-FD1A6A2FAF28}">
      <text>
        <r>
          <rPr>
            <b/>
            <sz val="9"/>
            <color indexed="81"/>
            <rFont val="Tahoma"/>
            <family val="2"/>
          </rPr>
          <t>IRAS: Please provide the amount to nearest whole cent.</t>
        </r>
      </text>
    </comment>
    <comment ref="Y10" authorId="0" shapeId="0" xr:uid="{B21D5376-888C-41A4-8444-4F40059D2A98}">
      <text>
        <r>
          <rPr>
            <b/>
            <sz val="9"/>
            <color indexed="81"/>
            <rFont val="Tahoma"/>
            <family val="2"/>
          </rPr>
          <t>IRAS: Please provide the amount to nearest whole cent.</t>
        </r>
      </text>
    </comment>
    <comment ref="AA10" authorId="0" shapeId="0" xr:uid="{1D28B2BA-FBF3-4A45-829B-FBC17406279B}">
      <text>
        <r>
          <rPr>
            <b/>
            <sz val="9"/>
            <color indexed="81"/>
            <rFont val="Tahoma"/>
            <family val="2"/>
          </rPr>
          <t>IRAS: Please provide the amount to nearest whole cent.</t>
        </r>
      </text>
    </comment>
    <comment ref="AC10" authorId="0" shapeId="0" xr:uid="{F4A687BF-5E26-4959-957E-9D84CCF88795}">
      <text>
        <r>
          <rPr>
            <b/>
            <sz val="9"/>
            <color indexed="81"/>
            <rFont val="Tahoma"/>
            <family val="2"/>
          </rPr>
          <t>IRAS: Please provide the amount to nearest whole cent.</t>
        </r>
      </text>
    </comment>
    <comment ref="AE10" authorId="0" shapeId="0" xr:uid="{AE84FE64-D565-4B7B-8859-D295AA3056A9}">
      <text>
        <r>
          <rPr>
            <b/>
            <sz val="9"/>
            <color indexed="81"/>
            <rFont val="Tahoma"/>
            <family val="2"/>
          </rPr>
          <t>IRAS: Please provide the amount to nearest whole cent.</t>
        </r>
      </text>
    </comment>
    <comment ref="AG10" authorId="0" shapeId="0" xr:uid="{7061059D-408A-497A-9E99-7A57A2D0E578}">
      <text>
        <r>
          <rPr>
            <b/>
            <sz val="9"/>
            <color indexed="81"/>
            <rFont val="Tahoma"/>
            <family val="2"/>
          </rPr>
          <t>IRAS: Please provide the amount to nearest whole cent.</t>
        </r>
      </text>
    </comment>
    <comment ref="AI10" authorId="0" shapeId="0" xr:uid="{22A736B9-B4DD-4805-AF6E-0F37638F02D8}">
      <text>
        <r>
          <rPr>
            <b/>
            <sz val="9"/>
            <color indexed="81"/>
            <rFont val="Tahoma"/>
            <family val="2"/>
          </rPr>
          <t>IRAS: Please provide the amount to nearest whole cent.</t>
        </r>
      </text>
    </comment>
    <comment ref="AK10" authorId="0" shapeId="0" xr:uid="{118E2278-6469-47FF-93CA-2E0480D74AD7}">
      <text>
        <r>
          <rPr>
            <b/>
            <sz val="9"/>
            <color indexed="81"/>
            <rFont val="Tahoma"/>
            <family val="2"/>
          </rPr>
          <t>IRAS: Please provide the amount to nearest whole cent.</t>
        </r>
      </text>
    </comment>
    <comment ref="AM10" authorId="0" shapeId="0" xr:uid="{93CFF094-F9E3-454D-AE8A-65B0B9689E5B}">
      <text>
        <r>
          <rPr>
            <b/>
            <sz val="9"/>
            <color indexed="81"/>
            <rFont val="Tahoma"/>
            <family val="2"/>
          </rPr>
          <t>IRAS: Please provide the amount to nearest whole cent.</t>
        </r>
      </text>
    </comment>
    <comment ref="AO10" authorId="0" shapeId="0" xr:uid="{9BC6DD57-C6B2-410B-AB74-C4618D5E683B}">
      <text>
        <r>
          <rPr>
            <b/>
            <sz val="9"/>
            <color indexed="81"/>
            <rFont val="Tahoma"/>
            <family val="2"/>
          </rPr>
          <t>IRAS: Please provide the amount to nearest whole cent.</t>
        </r>
      </text>
    </comment>
    <comment ref="AQ10" authorId="0" shapeId="0" xr:uid="{35DFB93F-EF72-420B-B9D8-5BBFB13EE137}">
      <text>
        <r>
          <rPr>
            <b/>
            <sz val="9"/>
            <color indexed="81"/>
            <rFont val="Tahoma"/>
            <family val="2"/>
          </rPr>
          <t>IRAS: Please provide the amount to nearest whole cent.</t>
        </r>
      </text>
    </comment>
    <comment ref="AS10" authorId="0" shapeId="0" xr:uid="{FDDC5940-2ED1-4595-8A0E-F05E58080D8C}">
      <text>
        <r>
          <rPr>
            <b/>
            <sz val="9"/>
            <color indexed="81"/>
            <rFont val="Tahoma"/>
            <family val="2"/>
          </rPr>
          <t>IRAS: Please provide the amount to nearest whole cent.</t>
        </r>
      </text>
    </comment>
    <comment ref="AU10" authorId="0" shapeId="0" xr:uid="{6DDA0D54-8C4C-4434-A9D0-FC6F72B64B30}">
      <text>
        <r>
          <rPr>
            <b/>
            <sz val="9"/>
            <color indexed="81"/>
            <rFont val="Tahoma"/>
            <family val="2"/>
          </rPr>
          <t>IRAS: Please provide the amount to nearest whole cent.</t>
        </r>
      </text>
    </comment>
    <comment ref="AW10" authorId="0" shapeId="0" xr:uid="{D80E02F1-3017-493C-A032-E248F711C2CD}">
      <text>
        <r>
          <rPr>
            <b/>
            <sz val="9"/>
            <color indexed="81"/>
            <rFont val="Tahoma"/>
            <family val="2"/>
          </rPr>
          <t>IRAS: Please provide the amount to nearest whole cent.</t>
        </r>
      </text>
    </comment>
    <comment ref="AY10" authorId="0" shapeId="0" xr:uid="{FDC16428-1F2A-4283-B9C7-5DEAAC222115}">
      <text>
        <r>
          <rPr>
            <b/>
            <sz val="9"/>
            <color indexed="81"/>
            <rFont val="Tahoma"/>
            <family val="2"/>
          </rPr>
          <t>IRAS: Please provide the amount to nearest whole cent.</t>
        </r>
      </text>
    </comment>
    <comment ref="A16" authorId="0" shapeId="0" xr:uid="{EC94A025-02CD-4F48-9062-2A682300A05A}">
      <text>
        <r>
          <rPr>
            <sz val="9"/>
            <color indexed="81"/>
            <rFont val="Tahoma"/>
            <family val="2"/>
          </rPr>
          <t>Click on " + "on the left for more rows</t>
        </r>
      </text>
    </comment>
    <comment ref="A32" authorId="0" shapeId="0" xr:uid="{F4D160A1-7F81-417A-9722-C26839510304}">
      <text>
        <r>
          <rPr>
            <sz val="9"/>
            <color indexed="81"/>
            <rFont val="Tahoma"/>
            <family val="2"/>
          </rPr>
          <t>Click on " + "on the left for more rows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Noraini ISMAIL (IRAS)</author>
    <author>Yen Ting CHUA (IRAS)</author>
  </authors>
  <commentList>
    <comment ref="H48" authorId="0" shapeId="0" xr:uid="{1A01F88E-7635-49C5-95C9-FCE9DACDFB6C}">
      <text>
        <r>
          <rPr>
            <b/>
            <sz val="9"/>
            <color indexed="81"/>
            <rFont val="Tahoma"/>
            <family val="2"/>
          </rPr>
          <t>IRAS:</t>
        </r>
        <r>
          <rPr>
            <sz val="9"/>
            <color indexed="81"/>
            <rFont val="Tahoma"/>
            <family val="2"/>
          </rPr>
          <t xml:space="preserve">
Select "Yes" if your error falls within the scenario described and the conditions (if any) specified are satisfied. 
Select "No" if your error falls within the scenario described but you did not satisfy the conditions (if any) specified. 
Select "NA" if you did not make the error. </t>
        </r>
      </text>
    </comment>
    <comment ref="I48" authorId="1" shapeId="0" xr:uid="{756FEC23-9726-4B18-9080-A4C19358D648}">
      <text>
        <r>
          <rPr>
            <b/>
            <sz val="9"/>
            <color indexed="81"/>
            <rFont val="Tahoma"/>
            <family val="2"/>
          </rPr>
          <t xml:space="preserve">IRAS: </t>
        </r>
        <r>
          <rPr>
            <sz val="9"/>
            <color indexed="81"/>
            <rFont val="Tahoma"/>
            <family val="2"/>
          </rPr>
          <t>Please elaborate the error shaded in yellow and how the concession is met.</t>
        </r>
      </text>
    </comment>
  </commentList>
</comments>
</file>

<file path=xl/sharedStrings.xml><?xml version="1.0" encoding="utf-8"?>
<sst xmlns="http://schemas.openxmlformats.org/spreadsheetml/2006/main" count="1675" uniqueCount="846">
  <si>
    <t>Overview of ACAP Renewal Working Templates</t>
  </si>
  <si>
    <t>Please click the following links to access the respective templates:</t>
  </si>
  <si>
    <t>Documents</t>
  </si>
  <si>
    <t>Name of worksheet</t>
  </si>
  <si>
    <t>ACAP Renewal Declaration</t>
  </si>
  <si>
    <t>Renewal Declaration</t>
  </si>
  <si>
    <t>GST Trend Analysis</t>
  </si>
  <si>
    <t>ACAP Renewal Report:</t>
  </si>
  <si>
    <t xml:space="preserve"> - </t>
  </si>
  <si>
    <t>Section 1. Business Information</t>
  </si>
  <si>
    <t>Report Section 1</t>
  </si>
  <si>
    <t>Section 2. Review of GST Risks</t>
  </si>
  <si>
    <t>Report Section 2</t>
  </si>
  <si>
    <t>Section 3. Walk-through and Interview*</t>
  </si>
  <si>
    <t>Report Section 3</t>
  </si>
  <si>
    <t>Section 4. Review of New Processes</t>
  </si>
  <si>
    <t>Report Section 4 to 7</t>
  </si>
  <si>
    <t>Section 5. Review of Entity Level Controls</t>
  </si>
  <si>
    <t>Section 6. Review of GST Schemes</t>
  </si>
  <si>
    <t>Section 7. Substantive Testing</t>
  </si>
  <si>
    <t>Follow-Up Action on GST Gaps and Errors:</t>
  </si>
  <si>
    <t>How to complete Section 1. Disclosure of gaps and errors</t>
  </si>
  <si>
    <t>How to complete</t>
  </si>
  <si>
    <t>Section 1.1: Disclosure of Gaps and Errors</t>
  </si>
  <si>
    <t>Section 1.1</t>
  </si>
  <si>
    <t>Section 1.2. Disclosure of Gaps and Errors</t>
  </si>
  <si>
    <t>Section 1.2</t>
  </si>
  <si>
    <t>Section 1.3. Disclosure of Gaps and Errors</t>
  </si>
  <si>
    <t>Section 1.3</t>
  </si>
  <si>
    <t>Section 2: ACAP – Application of ASK Administrative Concessions</t>
  </si>
  <si>
    <t>Section 2</t>
  </si>
  <si>
    <t>Section 3. Technical clarification/ Areas for concurrence to highlight to Comptroller for clarification</t>
  </si>
  <si>
    <t>Section 3</t>
  </si>
  <si>
    <r>
      <t xml:space="preserve">Working papers for Transaction level </t>
    </r>
    <r>
      <rPr>
        <b/>
        <sz val="10"/>
        <color theme="1"/>
        <rFont val="Arial"/>
        <family val="2"/>
      </rPr>
      <t>(for reference only)</t>
    </r>
    <r>
      <rPr>
        <b/>
        <sz val="12"/>
        <color theme="1"/>
        <rFont val="Arial"/>
        <family val="2"/>
      </rPr>
      <t xml:space="preserve">: </t>
    </r>
  </si>
  <si>
    <t>Supplies</t>
  </si>
  <si>
    <t>Working Papers - Supplies</t>
  </si>
  <si>
    <t>Purchases</t>
  </si>
  <si>
    <t>Working Papers - Purchases</t>
  </si>
  <si>
    <t>* May be duplicated and use as a continuation sheet to document findings from different members/divisions/business units.</t>
  </si>
  <si>
    <t>Mr</t>
  </si>
  <si>
    <t>Mdm</t>
  </si>
  <si>
    <t>Ms</t>
  </si>
  <si>
    <t>Dr</t>
  </si>
  <si>
    <t>P</t>
  </si>
  <si>
    <t>Name of Business</t>
  </si>
  <si>
    <t>(name of Business)</t>
  </si>
  <si>
    <t>Tax Reference Number</t>
  </si>
  <si>
    <r>
      <t>Section 1.</t>
    </r>
    <r>
      <rPr>
        <b/>
        <sz val="11"/>
        <color theme="1"/>
        <rFont val="Times New Roman"/>
        <family val="1"/>
      </rPr>
      <t xml:space="preserve">       </t>
    </r>
    <r>
      <rPr>
        <b/>
        <sz val="11"/>
        <color theme="1"/>
        <rFont val="Arial"/>
        <family val="2"/>
      </rPr>
      <t>Responsibilities of Directors/ Authorized officers</t>
    </r>
  </si>
  <si>
    <r>
      <t>1.1</t>
    </r>
    <r>
      <rPr>
        <sz val="10"/>
        <color theme="1"/>
        <rFont val="Times New Roman"/>
        <family val="1"/>
      </rPr>
      <t xml:space="preserve">      </t>
    </r>
  </si>
  <si>
    <t>Section 2.       Subsequent events after ACAP Renewal application</t>
  </si>
  <si>
    <t>(Please complete this section if changes took place after the ACAP Renewal application, for example, change in accounting system, restructuring of business units, outsourcing of processes)</t>
  </si>
  <si>
    <r>
      <t>2.1</t>
    </r>
    <r>
      <rPr>
        <sz val="10"/>
        <color theme="1"/>
        <rFont val="Times New Roman"/>
        <family val="1"/>
      </rPr>
      <t xml:space="preserve">      </t>
    </r>
  </si>
  <si>
    <t>We would like to highlight the following significant changes that took place after our application to participate in ACAP Renewal:</t>
  </si>
  <si>
    <r>
      <t>Section 3.</t>
    </r>
    <r>
      <rPr>
        <b/>
        <sz val="11"/>
        <color theme="1"/>
        <rFont val="Times New Roman"/>
        <family val="1"/>
      </rPr>
      <t xml:space="preserve">       </t>
    </r>
    <r>
      <rPr>
        <b/>
        <sz val="11"/>
        <color theme="1"/>
        <rFont val="Arial"/>
        <family val="2"/>
      </rPr>
      <t xml:space="preserve">Outcome of ACAP Renewal Review </t>
    </r>
  </si>
  <si>
    <r>
      <t>3.1</t>
    </r>
    <r>
      <rPr>
        <sz val="10"/>
        <color theme="1"/>
        <rFont val="Times New Roman"/>
        <family val="1"/>
      </rPr>
      <t>     </t>
    </r>
  </si>
  <si>
    <r>
      <t xml:space="preserve">We confirm that the GST controls at the Entity, Transaction and GST Reporting Levels are working as designed and are effective, </t>
    </r>
    <r>
      <rPr>
        <i/>
        <sz val="10"/>
        <color rgb="FFFF0000"/>
        <rFont val="Arial"/>
        <family val="2"/>
      </rPr>
      <t>*except for the control gaps and/or GST errors highlighted by the ACAP Reviewer.</t>
    </r>
  </si>
  <si>
    <r>
      <t>3.2</t>
    </r>
    <r>
      <rPr>
        <sz val="10"/>
        <color rgb="FFFF0000"/>
        <rFont val="Times New Roman"/>
        <family val="1"/>
      </rPr>
      <t xml:space="preserve">      </t>
    </r>
  </si>
  <si>
    <t xml:space="preserve">*We have taken remedial steps to improve existing control activities and/or quantified the GST errors. </t>
  </si>
  <si>
    <t>(*delete if not applicable)</t>
  </si>
  <si>
    <r>
      <t>Section 4.</t>
    </r>
    <r>
      <rPr>
        <b/>
        <sz val="11"/>
        <color theme="1"/>
        <rFont val="Times New Roman"/>
        <family val="1"/>
      </rPr>
      <t xml:space="preserve">       </t>
    </r>
    <r>
      <rPr>
        <b/>
        <sz val="11"/>
        <color theme="1"/>
        <rFont val="Arial"/>
        <family val="2"/>
      </rPr>
      <t>Submission of Documents</t>
    </r>
  </si>
  <si>
    <r>
      <t>4.1</t>
    </r>
    <r>
      <rPr>
        <sz val="10"/>
        <color theme="1"/>
        <rFont val="Times New Roman"/>
        <family val="1"/>
      </rPr>
      <t xml:space="preserve">      </t>
    </r>
    <r>
      <rPr>
        <sz val="10"/>
        <color theme="1"/>
        <rFont val="Arial"/>
        <family val="2"/>
      </rPr>
      <t xml:space="preserve">We submit the following documents as required: </t>
    </r>
  </si>
  <si>
    <t>Yes</t>
  </si>
  <si>
    <t>(a)</t>
  </si>
  <si>
    <t>"Self-Review of GST Controls" checklists</t>
  </si>
  <si>
    <t>(b)</t>
  </si>
  <si>
    <t>(c)</t>
  </si>
  <si>
    <t xml:space="preserve">Organisational Chart (by Function and Business Activities) and GST Structure
</t>
  </si>
  <si>
    <t xml:space="preserve">There are no changes since the last ACAP review. Hence, this is not submitted. </t>
  </si>
  <si>
    <t>(d)</t>
  </si>
  <si>
    <t>ACAP Renewal Report</t>
  </si>
  <si>
    <t xml:space="preserve">(e) </t>
  </si>
  <si>
    <t xml:space="preserve">Follow-Up Action on GST Gaps and Errors </t>
  </si>
  <si>
    <t>i.</t>
  </si>
  <si>
    <t>Disclosure of GST Gaps and Errors</t>
  </si>
  <si>
    <t>ii.</t>
  </si>
  <si>
    <t>Technical Issues</t>
  </si>
  <si>
    <r>
      <t>Section 5.</t>
    </r>
    <r>
      <rPr>
        <b/>
        <sz val="11"/>
        <color theme="1"/>
        <rFont val="Times New Roman"/>
        <family val="1"/>
      </rPr>
      <t xml:space="preserve">       </t>
    </r>
    <r>
      <rPr>
        <b/>
        <sz val="11"/>
        <color theme="1"/>
        <rFont val="Arial"/>
        <family val="2"/>
      </rPr>
      <t>Declaration by Authorized Personnel of Business</t>
    </r>
  </si>
  <si>
    <t xml:space="preserve">I, </t>
  </si>
  <si>
    <t>,</t>
  </si>
  <si>
    <t>of</t>
  </si>
  <si>
    <t>(Full name of signatory in block letters)</t>
  </si>
  <si>
    <t>(NRIC/ Passport No.)</t>
  </si>
  <si>
    <t>declare that all the details and information given in this form are true and complete.</t>
  </si>
  <si>
    <t>Signature</t>
  </si>
  <si>
    <t>:</t>
  </si>
  <si>
    <t>Date</t>
  </si>
  <si>
    <t>Designation</t>
  </si>
  <si>
    <t xml:space="preserve">Particulars of contact person </t>
  </si>
  <si>
    <t>Name</t>
  </si>
  <si>
    <t>Email address</t>
  </si>
  <si>
    <t>Tel</t>
  </si>
  <si>
    <r>
      <t>Section 6.</t>
    </r>
    <r>
      <rPr>
        <b/>
        <sz val="11"/>
        <color theme="1"/>
        <rFont val="Times New Roman"/>
        <family val="1"/>
      </rPr>
      <t xml:space="preserve">       </t>
    </r>
    <r>
      <rPr>
        <b/>
        <sz val="11"/>
        <color theme="1"/>
        <rFont val="Arial"/>
        <family val="2"/>
      </rPr>
      <t>Declaration by ACAP Reviewer</t>
    </r>
  </si>
  <si>
    <t xml:space="preserve">Please complete the relevant table(s) based on the ACAP Renewal arrangement of the business. If the business is under Arrangement 1, please complete part (i). If the business is under Arrangement 2, please complete part (ii). If the business is under Arrangement 3, complete both part (i) and (ii). </t>
  </si>
  <si>
    <t>Profile of team engaged to perform ACAP Renewal Review</t>
  </si>
  <si>
    <r>
      <t>(i) Profile of the Public Accounting Entity (PAE)</t>
    </r>
    <r>
      <rPr>
        <b/>
        <i/>
        <sz val="11"/>
        <color rgb="FF365F91"/>
        <rFont val="Arial"/>
        <family val="2"/>
      </rPr>
      <t>or its Tax Affiliate engaged to perform ACAP Renewal Review (wholly or jointly)</t>
    </r>
  </si>
  <si>
    <t>No.</t>
  </si>
  <si>
    <t xml:space="preserve">Name of team members </t>
  </si>
  <si>
    <r>
      <rPr>
        <b/>
        <sz val="10"/>
        <color theme="1"/>
        <rFont val="Arial"/>
        <family val="2"/>
      </rPr>
      <t>Membership with:</t>
    </r>
    <r>
      <rPr>
        <b/>
        <sz val="11"/>
        <color theme="1"/>
        <rFont val="Arial"/>
        <family val="2"/>
      </rPr>
      <t xml:space="preserve"> </t>
    </r>
    <r>
      <rPr>
        <b/>
        <i/>
        <sz val="9"/>
        <color theme="1"/>
        <rFont val="Arial"/>
        <family val="2"/>
      </rPr>
      <t>(if applicable)</t>
    </r>
  </si>
  <si>
    <r>
      <rPr>
        <b/>
        <sz val="10"/>
        <color theme="1"/>
        <rFont val="Arial"/>
        <family val="2"/>
      </rPr>
      <t xml:space="preserve">Professional accounting body </t>
    </r>
    <r>
      <rPr>
        <sz val="11"/>
        <color theme="1"/>
        <rFont val="Arial"/>
        <family val="2"/>
      </rPr>
      <t xml:space="preserve">
</t>
    </r>
    <r>
      <rPr>
        <i/>
        <sz val="8"/>
        <color theme="1"/>
        <rFont val="Arial"/>
        <family val="2"/>
      </rPr>
      <t>Please specify name of professional body</t>
    </r>
  </si>
  <si>
    <r>
      <rPr>
        <b/>
        <sz val="10"/>
        <rFont val="Arial"/>
        <family val="2"/>
      </rPr>
      <t>SCTP</t>
    </r>
    <r>
      <rPr>
        <b/>
        <vertAlign val="superscript"/>
        <sz val="10"/>
        <rFont val="Arial"/>
        <family val="2"/>
      </rPr>
      <t>1</t>
    </r>
    <r>
      <rPr>
        <sz val="11"/>
        <rFont val="Arial"/>
        <family val="2"/>
      </rPr>
      <t xml:space="preserve">
</t>
    </r>
    <r>
      <rPr>
        <i/>
        <sz val="8"/>
        <rFont val="Arial"/>
        <family val="2"/>
      </rPr>
      <t>Please indicate ATA</t>
    </r>
    <r>
      <rPr>
        <i/>
        <vertAlign val="superscript"/>
        <sz val="8"/>
        <rFont val="Arial"/>
        <family val="2"/>
      </rPr>
      <t>2</t>
    </r>
    <r>
      <rPr>
        <i/>
        <sz val="8"/>
        <rFont val="Arial"/>
        <family val="2"/>
      </rPr>
      <t xml:space="preserve"> or ATP</t>
    </r>
    <r>
      <rPr>
        <i/>
        <vertAlign val="superscript"/>
        <sz val="8"/>
        <rFont val="Arial"/>
        <family val="2"/>
      </rPr>
      <t>3</t>
    </r>
    <r>
      <rPr>
        <i/>
        <sz val="8"/>
        <rFont val="Arial"/>
        <family val="2"/>
      </rPr>
      <t xml:space="preserve"> and state SCTP membership number</t>
    </r>
  </si>
  <si>
    <t>(Insert more rows if required)</t>
  </si>
  <si>
    <t>(ii) Profile of the Internal Audit (IA) team engaged to perform ACAP Renewal Review</t>
  </si>
  <si>
    <r>
      <t xml:space="preserve">For ACAP Renewal purpose, we have performed the procedures in accordance with the e-Tax Guide "GST : Renewal of Assisted Compliance Assurance Programme (ACAP) Status" specified by IRAS dated </t>
    </r>
    <r>
      <rPr>
        <b/>
        <u/>
        <sz val="10"/>
        <color theme="3" tint="0.39997558519241921"/>
        <rFont val="Arial"/>
        <family val="2"/>
      </rPr>
      <t xml:space="preserve">    (publication date of ACAP Renewal e-Tax Guide)</t>
    </r>
    <r>
      <rPr>
        <sz val="10"/>
        <color theme="1"/>
        <rFont val="Arial"/>
        <family val="2"/>
      </rPr>
      <t xml:space="preserve"> for the period from </t>
    </r>
    <r>
      <rPr>
        <b/>
        <u/>
        <sz val="10"/>
        <color rgb="FF548DD4"/>
        <rFont val="Arial"/>
        <family val="2"/>
      </rPr>
      <t xml:space="preserve">   (date)   </t>
    </r>
    <r>
      <rPr>
        <sz val="10"/>
        <color theme="1"/>
        <rFont val="Arial"/>
        <family val="2"/>
      </rPr>
      <t xml:space="preserve"> to </t>
    </r>
    <r>
      <rPr>
        <b/>
        <u/>
        <sz val="10"/>
        <color rgb="FF548DD4"/>
        <rFont val="Arial"/>
        <family val="2"/>
      </rPr>
      <t xml:space="preserve">   (date)   </t>
    </r>
    <r>
      <rPr>
        <b/>
        <sz val="10"/>
        <color rgb="FF548DD4"/>
        <rFont val="Arial"/>
        <family val="2"/>
      </rPr>
      <t>(Review Year)</t>
    </r>
    <r>
      <rPr>
        <sz val="10"/>
        <color rgb="FF31849B"/>
        <rFont val="Arial"/>
        <family val="2"/>
      </rPr>
      <t>.</t>
    </r>
  </si>
  <si>
    <t xml:space="preserve">*We have also performed review on the GST controls arising from new or major changes to business models and/or business processes that have impact on GST reporting since the last Post ACAP Review. </t>
  </si>
  <si>
    <t>We report our findings below:</t>
  </si>
  <si>
    <r>
      <t>All the GST controls identified by the management to be integral to the accuracy of GST reporting in the “Self-Review of GST Controls” – GST Control Practices at Entity, Transaction and GST Reporting Level are working as designed *except for the errors highlighted in the "Follow-Up Action on Gaps and Errors"</t>
    </r>
    <r>
      <rPr>
        <sz val="10"/>
        <rFont val="Arial"/>
        <family val="2"/>
      </rPr>
      <t xml:space="preserve"> based on our review. </t>
    </r>
  </si>
  <si>
    <r>
      <t xml:space="preserve">(Name of PAE </t>
    </r>
    <r>
      <rPr>
        <i/>
        <sz val="9"/>
        <rFont val="Arial"/>
        <family val="2"/>
      </rPr>
      <t>/ Tax Affiliate of PAE</t>
    </r>
    <r>
      <rPr>
        <i/>
        <sz val="9"/>
        <rFont val="Arial"/>
        <family val="2"/>
      </rPr>
      <t>)</t>
    </r>
  </si>
  <si>
    <t>(Name of Head/ Senior Personnel of Internal Audit Team)</t>
  </si>
  <si>
    <t>If the ACAP Renewal is performed under Arrangement 3, both the PAE/ Tax Affiliate of PAE and Head/ Senior Personnel of Internal Audit Team must sign the declaration.</t>
  </si>
  <si>
    <t>[1] Singapore Chartered Tax Professionals Limited</t>
  </si>
  <si>
    <t>[2] Accredited Tax Advisor (GST) of SCTP</t>
  </si>
  <si>
    <t>[3] Accredited Tax Practitioner (GST) of SCTP</t>
  </si>
  <si>
    <t xml:space="preserve">This is a checklist which caters for the maximum columns required by GST-registered business who filed monthly GST returns.                              
</t>
  </si>
  <si>
    <t>The boxes which are coloured in yellow are compulsory fields for you to complete and record your findings and document any internal explanation for the findings, if applicable.</t>
  </si>
  <si>
    <r>
      <t xml:space="preserve">Please </t>
    </r>
    <r>
      <rPr>
        <b/>
        <u/>
        <sz val="16"/>
        <rFont val="Arial"/>
        <family val="2"/>
      </rPr>
      <t>DO NOT</t>
    </r>
    <r>
      <rPr>
        <b/>
        <sz val="16"/>
        <rFont val="Arial"/>
        <family val="2"/>
      </rPr>
      <t xml:space="preserve"> delete any rows or columns to avoid deleting the built-in formulas and functions. Press </t>
    </r>
    <r>
      <rPr>
        <b/>
        <sz val="16"/>
        <color indexed="10"/>
        <rFont val="Arial"/>
        <family val="2"/>
      </rPr>
      <t>F9 key</t>
    </r>
    <r>
      <rPr>
        <b/>
        <sz val="16"/>
        <rFont val="Arial"/>
        <family val="2"/>
      </rPr>
      <t xml:space="preserve"> to refresh the computation checks.</t>
    </r>
  </si>
  <si>
    <t>UEN/ GST registration number</t>
  </si>
  <si>
    <t>Checklist completed by</t>
  </si>
  <si>
    <t>Review Year selected</t>
  </si>
  <si>
    <t>Date of checks done</t>
  </si>
  <si>
    <t>(dd/mm/yyyy) to (dd/mm/yyyy)</t>
  </si>
  <si>
    <t>(dd/mm/yyyy)</t>
  </si>
  <si>
    <t xml:space="preserve">Step 1:  Review your GST declarations for the Review Year </t>
  </si>
  <si>
    <t xml:space="preserve">Step 1.1  Retrieve your GST returns filed for the Review Year and the 12 months preceding the Review Year. </t>
  </si>
  <si>
    <t>Step 1.2  Key in the amounts from your GST returns as well as the start date and end date of the accounting period into the yellow boxes below</t>
  </si>
  <si>
    <t>Complete Step 1 with just a few clicks using the GST e-Service "Retrieve Past GST Returns/Assessments for ASK Review". Refer to the step-by-step user guide at www.iras.gov.sg</t>
  </si>
  <si>
    <t>Enter 2 periods if on 6-mthly Filing</t>
  </si>
  <si>
    <t>Enter 4 periods if on Quarterly Filing</t>
  </si>
  <si>
    <t>Enter 12 periods if on Monthly Filing</t>
  </si>
  <si>
    <t>Tips to adjust the formatting after using the e-Service. Click Paste Options next to the data that you pasted, and select “Match Destination Formatting” or press ALT+SHIFT+F10+M</t>
  </si>
  <si>
    <t>Review Year</t>
  </si>
  <si>
    <t>Box</t>
  </si>
  <si>
    <t>Description/Standard</t>
  </si>
  <si>
    <t>dd/mm/yyyy</t>
  </si>
  <si>
    <t>TOTAL FOR YEAR</t>
  </si>
  <si>
    <t>Accounting Period</t>
  </si>
  <si>
    <t>Total Value of Standard-rated Supplies</t>
  </si>
  <si>
    <t>Total Value of Zero-rated Supplies</t>
  </si>
  <si>
    <t>Total Value of Exempt Supplies</t>
  </si>
  <si>
    <t>Total Supplies</t>
  </si>
  <si>
    <t>Total Value of Taxable Purchases</t>
  </si>
  <si>
    <t>Output Tax Due</t>
  </si>
  <si>
    <t>Less: Input Tax and Refunds Claimed</t>
  </si>
  <si>
    <t>Net GST</t>
  </si>
  <si>
    <t>Total value of Goods imported under MES/A3PL or Approved Schemes</t>
  </si>
  <si>
    <t>Tourist Refund Claim</t>
  </si>
  <si>
    <t>Value of imported services and/or low-value goods subject to reverse charge ^</t>
  </si>
  <si>
    <t>Value of remote services supplied by electronic marketplace operator ^</t>
  </si>
  <si>
    <r>
      <t>Value of imported low-value goods supplied by electronic marketplace operator/redeliverer</t>
    </r>
    <r>
      <rPr>
        <vertAlign val="superscript"/>
        <sz val="16"/>
        <rFont val="Arial"/>
        <family val="2"/>
      </rPr>
      <t>#</t>
    </r>
  </si>
  <si>
    <r>
      <t>Value of own supply of imported low-value goods</t>
    </r>
    <r>
      <rPr>
        <vertAlign val="superscript"/>
        <sz val="16"/>
        <rFont val="Arial"/>
        <family val="2"/>
      </rPr>
      <t>#</t>
    </r>
  </si>
  <si>
    <t>Deferred import GST payable</t>
  </si>
  <si>
    <t>Total value of goods imported under IGDS</t>
  </si>
  <si>
    <t>Computation Checks</t>
  </si>
  <si>
    <t>A</t>
  </si>
  <si>
    <t>Differences between "Declared output tax" and "Computed output tax"</t>
  </si>
  <si>
    <t>B</t>
  </si>
  <si>
    <t>Differences between "Declared input tax" and "Computed input tax"</t>
  </si>
  <si>
    <t>C</t>
  </si>
  <si>
    <t>Total Taxable Purchases over Total Supplies (i.e. TP/TS) ratio</t>
  </si>
  <si>
    <t>D</t>
  </si>
  <si>
    <t>De Minimis Rule ($)</t>
  </si>
  <si>
    <t>E</t>
  </si>
  <si>
    <t>De Minimis Rule (%)</t>
  </si>
  <si>
    <t>^</t>
  </si>
  <si>
    <t>Boxes 14 and 15 are only applicable from 1 Jan 2020. With effect from 1 Jan 2023, Box 14 has been expanded to include low-value goods, and Box 15 has been expanded to include digital and non-digital services (henceforth referred to as remote services).</t>
  </si>
  <si>
    <t>#</t>
  </si>
  <si>
    <t>Boxes 16 and 17 are only applicable from 1 Jan 2023.</t>
  </si>
  <si>
    <r>
      <t xml:space="preserve">To be completed if you </t>
    </r>
    <r>
      <rPr>
        <b/>
        <u/>
        <sz val="16"/>
        <color indexed="9"/>
        <rFont val="Arial"/>
        <family val="2"/>
      </rPr>
      <t>receive Relevant Supplies</t>
    </r>
    <r>
      <rPr>
        <b/>
        <sz val="16"/>
        <color indexed="9"/>
        <rFont val="Arial"/>
        <family val="2"/>
      </rPr>
      <t xml:space="preserve"> subject to </t>
    </r>
    <r>
      <rPr>
        <b/>
        <u/>
        <sz val="16"/>
        <color indexed="9"/>
        <rFont val="Arial"/>
        <family val="2"/>
      </rPr>
      <t>Customer Accounting</t>
    </r>
    <r>
      <rPr>
        <b/>
        <sz val="16"/>
        <color indexed="9"/>
        <rFont val="Arial"/>
        <family val="2"/>
      </rPr>
      <t xml:space="preserve"> and which have been reported in Box 1 (Standard-rated Supplies) of your above GST return.</t>
    </r>
  </si>
  <si>
    <t>F</t>
  </si>
  <si>
    <t xml:space="preserve">Value of relevant supplies received subject to customer accounting (as reported in Box 1) </t>
  </si>
  <si>
    <t>Revised Computation Checks</t>
  </si>
  <si>
    <t>G</t>
  </si>
  <si>
    <t>H</t>
  </si>
  <si>
    <t>I</t>
  </si>
  <si>
    <t>12 months preceding Review Year</t>
  </si>
  <si>
    <t xml:space="preserve">Step 1.3a  Check whether there are any major fluctuations in the GST trend.  </t>
  </si>
  <si>
    <t>Process</t>
  </si>
  <si>
    <t>Findings &amp; Explanation</t>
  </si>
  <si>
    <t xml:space="preserve">From the above tables in Step 1.2, check for the following:
a) Major fluctuations in the standard-rated supplies, zero-rated supplies, exempt supplies and taxable purchases for each prescribed accounting period of the Review Year; and
b) Major fluctuations in the standard-rated supplies, zero-rated supplies, exempt supplies and taxable purchases comparing the Review Year and preceding 12 months. </t>
  </si>
  <si>
    <t xml:space="preserve">Step 1.3b:  Check whether there are significant differences between “Declared output tax” and “Computed output tax”.   </t>
  </si>
  <si>
    <t>Declared output tax =</t>
  </si>
  <si>
    <t>Computed output tax =</t>
  </si>
  <si>
    <t>Differences between “Declared output tax” and “Computed output tax” =</t>
  </si>
  <si>
    <r>
      <t>If the difference between “Declared output tax” and “Computed output tax” for an accounting period is &gt; -$10,000, explain and reconcile the difference.  Check that the values of standard-rated supplies and output tax are correctly reported.</t>
    </r>
    <r>
      <rPr>
        <sz val="16"/>
        <color indexed="10"/>
        <rFont val="Arial"/>
        <family val="2"/>
      </rPr>
      <t xml:space="preserve"> </t>
    </r>
  </si>
  <si>
    <t>* Computed output tax may not tally with the declared value due to GST schemes you have adopted (e.g. Gross Margin Scheme), or where you have made relevant supplies (i.e. local sales of prescribed goods exceeding $10,000 in value) that were subject to customer accounting, etc.</t>
  </si>
  <si>
    <t xml:space="preserve">Step 1.3c:  Check whether there are significant differences between “Declared input tax” and “Computed input tax”.   </t>
  </si>
  <si>
    <t>Declared input tax =</t>
  </si>
  <si>
    <t>Computed input tax =</t>
  </si>
  <si>
    <t>Differences between “Declared input tax” and “Computed input tax” =</t>
  </si>
  <si>
    <r>
      <t>If the difference between “Declared input tax” and “Computed input tax” for an accounting period is &gt; $10,000, explain and reconcile the difference.  Check that the values of taxable purchases and input tax are correctly reported.</t>
    </r>
    <r>
      <rPr>
        <sz val="16"/>
        <color indexed="10"/>
        <rFont val="Arial"/>
        <family val="2"/>
      </rPr>
      <t xml:space="preserve"> </t>
    </r>
  </si>
  <si>
    <t>* Computed input tax may not tally with the declared value due to various reasons, e.g. the GST schemes which you have adopted (such as Major Exporters Scheme, refunds claimed under Tourist Refund Scheme, etc.).</t>
  </si>
  <si>
    <t xml:space="preserve">Step 1.3d:  Compute the Total Taxable Purchases over Total Supplies (in short, TP/TS) ratio for the year. </t>
  </si>
  <si>
    <t xml:space="preserve">If the TP/TS ratio for the year (in the last column "Total for Year") is &gt; 1.2, evaluate if this trend is reasonable and explain reasons for the high TP/TS ratio. </t>
  </si>
  <si>
    <t>Step 2:  Review your financial statements or management accounts for the Review Year</t>
  </si>
  <si>
    <t>Step 2.1  Compare Sales or Turnover (in financial statements or management accounts) to annual Total Supplies (in GST returns).</t>
  </si>
  <si>
    <t xml:space="preserve">Findings &amp; Explanation </t>
  </si>
  <si>
    <t xml:space="preserve">Sales or Turnover as reported in your financial statements = </t>
  </si>
  <si>
    <t>Declared Total Supplies for the year =</t>
  </si>
  <si>
    <t xml:space="preserve">Difference between Sales (or Turnover) and Declared Total Supplies = </t>
  </si>
  <si>
    <t>Total Standard-rated Supplies over Total Supplies ratio for the year =</t>
  </si>
  <si>
    <r>
      <t xml:space="preserve">Review the difference and check whether the value of Total Supplies is </t>
    </r>
    <r>
      <rPr>
        <u/>
        <sz val="16"/>
        <color indexed="8"/>
        <rFont val="Arial"/>
        <family val="2"/>
      </rPr>
      <t>under-stated</t>
    </r>
    <r>
      <rPr>
        <sz val="16"/>
        <color indexed="8"/>
        <rFont val="Arial"/>
        <family val="2"/>
      </rPr>
      <t xml:space="preserve"> in GST returns if:</t>
    </r>
  </si>
  <si>
    <t>a)  The ratio is 75% or &gt; 75% and the difference between Sales and Declared Total Supplies is &gt; $150,000; or</t>
  </si>
  <si>
    <t>b)  The ratio is &lt; 75% and the difference between Sales and Declared Total Supplies is &gt; $500,000.</t>
  </si>
  <si>
    <t>GST Trend Analysis (Additional)</t>
  </si>
  <si>
    <t>Breakdown of GST values (for GST Group or single GST registrant with more than one business unit)</t>
  </si>
  <si>
    <t>(The template can accommodate up to 10 members/business units. The boxes which are coloured in light yellow are compulsory fields for you to complete, if applicable. If the columns are insufficient, you may duplicate the table below to capture the information for the remaining business units/ members. Please do not delete any rows or columns in template to avoid deleting the built-in formulas and functions.)</t>
  </si>
  <si>
    <t>Name of business:</t>
  </si>
  <si>
    <t>Total</t>
  </si>
  <si>
    <t>Name of business unit/GST group members</t>
  </si>
  <si>
    <t>Entity ID of Group member</t>
  </si>
  <si>
    <t>Total Value of Exempt Supplies:</t>
  </si>
  <si>
    <t>(i) Regulation 33</t>
  </si>
  <si>
    <t>(ii) Non-regulation 33</t>
  </si>
  <si>
    <t>Value of total supplies</t>
  </si>
  <si>
    <t xml:space="preserve">Value of taxable purchases </t>
  </si>
  <si>
    <t xml:space="preserve">Amount of Output tax </t>
  </si>
  <si>
    <t>Input Tax and Refunds Claimed</t>
  </si>
  <si>
    <t>(i)    on taxable purchases including imports</t>
  </si>
  <si>
    <t xml:space="preserve">(ii) Bad debt relief claim </t>
  </si>
  <si>
    <t>Net GST paid</t>
  </si>
  <si>
    <r>
      <t>Value of imported low-value goods supplied by electronic marketplace operator/redeliverer</t>
    </r>
    <r>
      <rPr>
        <vertAlign val="superscript"/>
        <sz val="10"/>
        <rFont val="Arial"/>
        <family val="2"/>
      </rPr>
      <t>#</t>
    </r>
  </si>
  <si>
    <r>
      <t>Value of own supply of imported low-value goods</t>
    </r>
    <r>
      <rPr>
        <vertAlign val="superscript"/>
        <sz val="10"/>
        <rFont val="Arial"/>
        <family val="2"/>
      </rPr>
      <t>#</t>
    </r>
  </si>
  <si>
    <t>Value of Intra-group supplies (for group registrants)</t>
  </si>
  <si>
    <t>Value of Intra-group purchases (for group registrants)</t>
  </si>
  <si>
    <t>% of Box 1</t>
  </si>
  <si>
    <t>% of Box 2</t>
  </si>
  <si>
    <t>% of Box 3</t>
  </si>
  <si>
    <t>% of Box 4</t>
  </si>
  <si>
    <t>% of Box 5</t>
  </si>
  <si>
    <t>% of Box 6</t>
  </si>
  <si>
    <t>% of Box 7</t>
  </si>
  <si>
    <t>% of Box 9</t>
  </si>
  <si>
    <t>Note: If the total amount does not agree to the total for the Review Year in 'GST Trend Analysis", please provide the reasons</t>
  </si>
  <si>
    <t>(Please select scheme from dropdown list)</t>
  </si>
  <si>
    <t>(Please select scheme from dropdown list or state the name of the scheme)</t>
  </si>
  <si>
    <t>Major Exporter Scheme (MES)</t>
  </si>
  <si>
    <t>Approved Marine Fuel Trader (MFT) Scheme</t>
  </si>
  <si>
    <t xml:space="preserve">Yes </t>
  </si>
  <si>
    <t>Approved Third Party Logistics Company (3PL) Scheme</t>
  </si>
  <si>
    <t>Approved Marine Customer Scheme</t>
  </si>
  <si>
    <t>No</t>
  </si>
  <si>
    <t>Approved Contract Manufacturer and Trader (ACMT) Scheme</t>
  </si>
  <si>
    <t>Cash Accounting Scheme</t>
  </si>
  <si>
    <t>Approved Refiner and Consolidator Scheme (ARCS)</t>
  </si>
  <si>
    <t>Gross Margin Scheme</t>
  </si>
  <si>
    <t>Approved Import GST Suspension Scheme (AISS)</t>
  </si>
  <si>
    <t>Hand-Carried Exports Scheme</t>
  </si>
  <si>
    <t>Import GST Deferment Scheme (IGDS)</t>
  </si>
  <si>
    <t>Specialised Warehouse Scheme</t>
  </si>
  <si>
    <t>Tourist Refund Scheme (as independent retailer)</t>
  </si>
  <si>
    <t>To hide row 1 to 10 before upload</t>
  </si>
  <si>
    <t>Test Period</t>
  </si>
  <si>
    <t xml:space="preserve">Accounting Systems </t>
  </si>
  <si>
    <t xml:space="preserve">No </t>
  </si>
  <si>
    <t xml:space="preserve">1.1 
</t>
  </si>
  <si>
    <t>There is a change in the accounting software since the Post ACAP Review.</t>
  </si>
  <si>
    <t xml:space="preserve"> </t>
  </si>
  <si>
    <t>(Note: Please tick "Yes" if there are updates or upgrades to the accounting software.)</t>
  </si>
  <si>
    <t>Remarks (if any):</t>
  </si>
  <si>
    <t xml:space="preserve">1.2
</t>
  </si>
  <si>
    <t>Name of the accounting software used for processing GST data (e.g. SAP, Oracle, ACCPAC).</t>
  </si>
  <si>
    <t xml:space="preserve">1.3
</t>
  </si>
  <si>
    <r>
      <t xml:space="preserve">The accounting software is an integrated system that supports all major financial modules e.g. sales, invoicing, expenditure, procurement, inventory and fixed assets. </t>
    </r>
    <r>
      <rPr>
        <b/>
        <sz val="10"/>
        <color rgb="FFFF0000"/>
        <rFont val="Arial"/>
        <family val="2"/>
      </rPr>
      <t/>
    </r>
  </si>
  <si>
    <t>Nature of GST Transactions</t>
  </si>
  <si>
    <t>S/N</t>
  </si>
  <si>
    <t>Description of income streams</t>
  </si>
  <si>
    <t xml:space="preserve">(i) </t>
  </si>
  <si>
    <t>Standard-rated supplies</t>
  </si>
  <si>
    <t xml:space="preserve">(ii)
</t>
  </si>
  <si>
    <r>
      <t xml:space="preserve">Zero-rated supplies 
</t>
    </r>
    <r>
      <rPr>
        <i/>
        <sz val="8"/>
        <rFont val="Arial"/>
        <family val="2"/>
      </rPr>
      <t>(e.g. exports under direct export arrangement, exports under indirect export arrangement, brief description of the broad categories of services rendered that qualify for zero-rating as well as any export scenarios or zero-rated services that are not covered in the e-Tax Guides published on the IRAS website / have not obtained private rulings from IRAS.)</t>
    </r>
  </si>
  <si>
    <t>(iii)</t>
  </si>
  <si>
    <t xml:space="preserve">Exempt supplies </t>
  </si>
  <si>
    <t>(iv)</t>
  </si>
  <si>
    <t>Out-of-scope supplies</t>
  </si>
  <si>
    <t>(v)</t>
  </si>
  <si>
    <t>Prescribed goods subject to Customer Accounting (as the supplier of goods)</t>
  </si>
  <si>
    <t>(vi)</t>
  </si>
  <si>
    <t>Imported services and imported low-value goods ("LVG") subject to Reverse Charge (including intra-GST group and inter-branch transactions)</t>
  </si>
  <si>
    <t>(vii)</t>
  </si>
  <si>
    <r>
      <t xml:space="preserve">Imported remote services subject to GST under the Overseas  Vendor Registration (OVR) regime
</t>
    </r>
    <r>
      <rPr>
        <i/>
        <sz val="8"/>
        <rFont val="Arial"/>
        <family val="2"/>
      </rPr>
      <t>(e.g. remote services supplied by an electronic marketplace operator on behalf of underlying overseas suppliers, remote services supplied by an overseas business/fixed establishment belonging to the same GST-registered entity)</t>
    </r>
  </si>
  <si>
    <t>(viii)</t>
  </si>
  <si>
    <r>
      <t xml:space="preserve">LVG subject to GST under the OVR regime
</t>
    </r>
    <r>
      <rPr>
        <i/>
        <sz val="8"/>
        <rFont val="Arial"/>
        <family val="2"/>
      </rPr>
      <t xml:space="preserve">(e.g. Direct supplies of LVG, LVG supplied by an electronic marketplace operator or a redeliverer on behalf of underlying suppliers, LVG supplied by an overseas business/fixed establishment belonging to the same GST-registered entity) </t>
    </r>
    <r>
      <rPr>
        <i/>
        <sz val="10"/>
        <rFont val="Arial"/>
        <family val="2"/>
      </rPr>
      <t xml:space="preserve">
</t>
    </r>
  </si>
  <si>
    <t>Import schemes with GST suspended or deferred</t>
  </si>
  <si>
    <t xml:space="preserve">Not applicable </t>
  </si>
  <si>
    <t xml:space="preserve">Name of scheme: </t>
  </si>
  <si>
    <t>If the Approved ACAP business has completed the scheme renewal checklist, please attach a copy.</t>
  </si>
  <si>
    <t>The import value in the GST return is reported based on:</t>
  </si>
  <si>
    <t>Supplier's invoice</t>
  </si>
  <si>
    <t>(ii)</t>
  </si>
  <si>
    <t>Relevant import permit</t>
  </si>
  <si>
    <t>Inward Summary Report</t>
  </si>
  <si>
    <t>TradeNet Report</t>
  </si>
  <si>
    <t xml:space="preserve">Others (please specify): </t>
  </si>
  <si>
    <t xml:space="preserve">1.6
</t>
  </si>
  <si>
    <r>
      <t xml:space="preserve">The business maintains a Reconciliation Report if the import value is reported based on supplier's invoice instead of the relevant import permit.
</t>
    </r>
    <r>
      <rPr>
        <i/>
        <sz val="8"/>
        <rFont val="Arial"/>
        <family val="2"/>
      </rPr>
      <t>(If not applicable, please tick "No".)</t>
    </r>
  </si>
  <si>
    <t xml:space="preserve">1.7
</t>
  </si>
  <si>
    <t>The business performs reconciliation of the relevant import permits against the complete listing of import permits from declaring agents, inward summary report from air express companies and/or permit listing from TradeNet.</t>
  </si>
  <si>
    <t xml:space="preserve">1.8
</t>
  </si>
  <si>
    <t xml:space="preserve">The business uses its scheme status to import goods belonging to its employee and/or other company(ies). </t>
  </si>
  <si>
    <t>The business fulfils the qualifying conditions of the GST scheme and comply with the documentary and GST reporting requirements.</t>
  </si>
  <si>
    <t>1.10</t>
  </si>
  <si>
    <t>Any other remarks:</t>
  </si>
  <si>
    <t>Other GST schemes (other than import schemes)</t>
  </si>
  <si>
    <t>1.11</t>
  </si>
  <si>
    <t>The business fulfils the qualifying conditions of the GST scheme and comply with the documentary and GST reporting requirement.</t>
  </si>
  <si>
    <t>1.12</t>
  </si>
  <si>
    <t>Major changes since last Post ACAP Review</t>
  </si>
  <si>
    <t xml:space="preserve">1.10
</t>
  </si>
  <si>
    <r>
      <t xml:space="preserve">If there are </t>
    </r>
    <r>
      <rPr>
        <u/>
        <sz val="10"/>
        <rFont val="Arial"/>
        <family val="2"/>
      </rPr>
      <t>new or major changes</t>
    </r>
    <r>
      <rPr>
        <sz val="10"/>
        <rFont val="Arial"/>
        <family val="2"/>
      </rPr>
      <t xml:space="preserve"> in the sales, purchases or GST reporting processes, including changes implemented due to legislative development, since the last ACAP review*, please provide us with the following: 
</t>
    </r>
    <r>
      <rPr>
        <i/>
        <sz val="9"/>
        <rFont val="Arial"/>
        <family val="2"/>
      </rPr>
      <t>(Alternatively, you may submit the process flowchart and highlight the changes.)</t>
    </r>
  </si>
  <si>
    <t xml:space="preserve">S/N
</t>
  </si>
  <si>
    <t xml:space="preserve">Overview of the new or major changes </t>
  </si>
  <si>
    <t>Briefly describe the follow-up actions taken to manage the GST risks</t>
  </si>
  <si>
    <t>* Refers to Post ACAP review or ACAP/ACAP renewal where approval was granted to defer the control testing till the current ACAP Renewal.</t>
  </si>
  <si>
    <t xml:space="preserve">2.1
</t>
  </si>
  <si>
    <t>If the overall scores in the "Self-Assessment of GST Controls" checklists resulted in a change from 'ACAP Premium' score to 'ACAP Merit' score, please describe the review performed and your findings on how the controls (existing or additional controls) established by the business could mitigate its risks of filing incorrect GST returns.</t>
  </si>
  <si>
    <t xml:space="preserve">2.2
</t>
  </si>
  <si>
    <t xml:space="preserve">Other than the generic risks identified in Appendix 4 of the e-Tax Guide "GST : Renewal of Assisted Compliance Assurance Programme (ACAP) Status", what are the industry-specific GST risks included in your review? </t>
  </si>
  <si>
    <t xml:space="preserve">2.3
</t>
  </si>
  <si>
    <r>
      <t>If the scope of ACAP Renewal review is performed on selected Business Units/ GST group members/ divisions, please describe your basis of selecting the Business Units/ GST group members/ divisions.</t>
    </r>
    <r>
      <rPr>
        <sz val="10"/>
        <color theme="1"/>
        <rFont val="Arial"/>
        <family val="2"/>
      </rPr>
      <t/>
    </r>
  </si>
  <si>
    <t xml:space="preserve">2.4
</t>
  </si>
  <si>
    <t>For exceptional items that fall outside the Test Period but within the Review Year, please describe the review performed to verify the GST treatment applied on such transactions and your findings.</t>
  </si>
  <si>
    <t>Section 3. Walk-through and Interview</t>
  </si>
  <si>
    <r>
      <rPr>
        <i/>
        <sz val="4"/>
        <rFont val="Arial"/>
        <family val="2"/>
      </rPr>
      <t xml:space="preserve">
</t>
    </r>
    <r>
      <rPr>
        <i/>
        <sz val="9"/>
        <rFont val="Arial"/>
        <family val="2"/>
      </rPr>
      <t>Please provide the following information:
(a) The basis of tax code selection and information to be keyed by process owner that determines the tax classification. Reviewer may tick more than one tax classification controls available, where applicable.  
(b) Checks performed by ACAP business to ensure correct identification and mapping of transactions to relevant tax code and accuracy of information captured at source data and tax treatment is applied.
(c) For functions with GST impact outsourced to an external service provider or shared service centre, the checks performed by the ACAP business competent with local GST laws or GST consultant.</t>
    </r>
    <r>
      <rPr>
        <i/>
        <u/>
        <sz val="9"/>
        <rFont val="Arial"/>
        <family val="2"/>
      </rPr>
      <t xml:space="preserve">
</t>
    </r>
    <r>
      <rPr>
        <i/>
        <sz val="9"/>
        <rFont val="Arial"/>
        <family val="2"/>
      </rPr>
      <t xml:space="preserve">
</t>
    </r>
  </si>
  <si>
    <t>Example of the information to be provided based on the walk-though and interview on zero-rated supplies relating to export sales and management services:</t>
  </si>
  <si>
    <t xml:space="preserve"> - For export sales, tax logic is in-built in system to zero-rate based on 'ship-from' local address and 'ship-to' overseas destination address.  Designated staff check for correctness and completeness of shipping and transport documents to support zero-rating based on guidelines from GST team (on documents to maintain for the export scenario and timeframe to collate export documents). The staff will inform Invoicing team of exceptions noted for Invoicing team to charge and account for GST on the affected supply. 
 - For management services, tax logic is in-built in system to zero-rate based on nature of supply and belonging status of customer. Belonging status of customer is captured in the system based on whether the customer's business/fixed establishment is outside Singapore.</t>
  </si>
  <si>
    <t xml:space="preserve">If there are is approval to defer the review or control testing for new processes/ additional controls including tax mapping till ACAP renewal, please provide the findings in Section 4 of this report. </t>
  </si>
  <si>
    <r>
      <t xml:space="preserve">We have performed the following on the income and expenditure streams listed below:
(i) walk-through and interview to review the </t>
    </r>
    <r>
      <rPr>
        <b/>
        <sz val="10"/>
        <color theme="1"/>
        <rFont val="Arial"/>
        <family val="2"/>
      </rPr>
      <t>existence of the tax classification controls</t>
    </r>
    <r>
      <rPr>
        <sz val="10"/>
        <color theme="1"/>
        <rFont val="Arial"/>
        <family val="2"/>
      </rPr>
      <t xml:space="preserve">; and 
(ii) verified the selected transactions from the source documents to the accounting system and GST listing to ensure transactions are </t>
    </r>
    <r>
      <rPr>
        <b/>
        <sz val="10"/>
        <color theme="1"/>
        <rFont val="Arial"/>
        <family val="2"/>
      </rPr>
      <t>posted accurately</t>
    </r>
    <r>
      <rPr>
        <sz val="10"/>
        <color theme="1"/>
        <rFont val="Arial"/>
        <family val="2"/>
      </rPr>
      <t xml:space="preserve">. 
</t>
    </r>
    <r>
      <rPr>
        <strike/>
        <sz val="10"/>
        <color theme="1"/>
        <rFont val="Arial"/>
        <family val="2"/>
      </rPr>
      <t xml:space="preserve">
</t>
    </r>
  </si>
  <si>
    <t>Manner of tax classification</t>
  </si>
  <si>
    <t xml:space="preserve">A. Transactions are tax coded based on logic in-built into the system: </t>
  </si>
  <si>
    <t>(i) Standard-rated supplies</t>
  </si>
  <si>
    <t>Not applicable</t>
  </si>
  <si>
    <t>Income stream covered:</t>
  </si>
  <si>
    <t xml:space="preserve">Pre-set at the prevailing GST rate. </t>
  </si>
  <si>
    <t>Pre-set based on the "ship-from" and "ship-to" destination.</t>
  </si>
  <si>
    <t>Pre-set based on delivery address of the customer.</t>
  </si>
  <si>
    <t xml:space="preserve">Pre-set based on belonging status of the customer (i.e. local or overseas customer). </t>
  </si>
  <si>
    <t>Other control(s).</t>
  </si>
  <si>
    <r>
      <t xml:space="preserve">Description of </t>
    </r>
    <r>
      <rPr>
        <b/>
        <u/>
        <sz val="10"/>
        <rFont val="Arial"/>
        <family val="2"/>
      </rPr>
      <t>preset and other controls</t>
    </r>
    <r>
      <rPr>
        <u/>
        <sz val="10"/>
        <rFont val="Arial"/>
        <family val="2"/>
      </rPr>
      <t xml:space="preserve"> (as required under (a) to (c) above)</t>
    </r>
  </si>
  <si>
    <t>(ii) Zero-rated supplies</t>
  </si>
  <si>
    <t xml:space="preserve"> 
</t>
  </si>
  <si>
    <t>(iii) Exempt supplies (e.g. Regulation 34 businesses and developers with sale or lease of residential properties)</t>
  </si>
  <si>
    <t xml:space="preserve">Pre-set as exempt supplies. </t>
  </si>
  <si>
    <t>(iv) Out-of-scope supplies</t>
  </si>
  <si>
    <t>(v) Taxable purchases</t>
  </si>
  <si>
    <t>Expenditure stream covered:</t>
  </si>
  <si>
    <t>Pre-set based on GST registration status of vendor and disallowed expenses are identified and excluded during posting.</t>
  </si>
  <si>
    <t xml:space="preserve">Pre-set based on GST registration status of vendor and disallowed expenses are identified and adjusted during the preparation of GST return. </t>
  </si>
  <si>
    <t>B. Tax codes are manually selected</t>
  </si>
  <si>
    <t>If any of the controls are not present, please provide more information under "other controls".</t>
  </si>
  <si>
    <t>Staff are aware of the time of supply rule.</t>
  </si>
  <si>
    <t>Staff referred to the tax code table / decision tree to tax code the transaction.</t>
  </si>
  <si>
    <t>There is a checker process (i.e. second level review) in place to ensure value accuracy and correctness in tax treatment.</t>
  </si>
  <si>
    <t>Description of controls (as required under (a) to (c) above)</t>
  </si>
  <si>
    <t>For supply of goods, there is a process in place to ensure that the transaction is substantiated with export evidence within 60 days from the time of supply.</t>
  </si>
  <si>
    <t xml:space="preserve">For international services, staff are aware of the conditions to apply zero-rating. </t>
  </si>
  <si>
    <t>(iii) Exempt supplies</t>
  </si>
  <si>
    <t>Staff are trained to tax code the transaction.</t>
  </si>
  <si>
    <t xml:space="preserve">
</t>
  </si>
  <si>
    <t>There is checker process (i.e. second level review) in place to ensure value accuracy and correctness in tax treatment.</t>
  </si>
  <si>
    <t xml:space="preserve">There is a process in place to ensure that the input tax claimed on business' purchases are attributable to taxable supplies and supported by valid tax invoices addressed to the business. </t>
  </si>
  <si>
    <t xml:space="preserve">Staff referred to the tax code table to determine the tax code to be applied to the transaction. </t>
  </si>
  <si>
    <t xml:space="preserve">Staff referred to the list of disallowed expenses to exclude input tax disallowed under regulations 26 and 27 during posting / preparation of GST return. </t>
  </si>
  <si>
    <t>C. Specific categories of transactions</t>
  </si>
  <si>
    <t>(i) Prescribed goods subject to Customer Accounting (in the capacity of a supplier)</t>
  </si>
  <si>
    <t>(ii) Imported services and imported low-value goods subject to Reverse Charge</t>
  </si>
  <si>
    <t>(iii) Imported remote services subject to GST under the Overseas  Vendor Registration (OVR) regime</t>
  </si>
  <si>
    <t>(ix) Imported low-value goods subject to GST under the OVR regime</t>
  </si>
  <si>
    <t>D. GST schemes</t>
  </si>
  <si>
    <t>(i)</t>
  </si>
  <si>
    <t>Name of GST scheme:</t>
  </si>
  <si>
    <t>Transactions covered:</t>
  </si>
  <si>
    <t>Description of controls (as required under (a) to (c) above) and whether qualifying conditions of the scheme are satisfied.</t>
  </si>
  <si>
    <t>Describe the controls under walk-through based on (a) to (c) above and whether qualifying conditions of the scheme are satisfied.</t>
  </si>
  <si>
    <t>Based on our walk-through and interview, we noted the following:</t>
  </si>
  <si>
    <t xml:space="preserve">All selected transactions agreed to the posting in accounting system, GST reports and GST return. </t>
  </si>
  <si>
    <r>
      <t xml:space="preserve">There is no change in the abovementioned controls since the last review where test of controls (where required) are performed and submitted to IRAS. The new controls/changes are highlighted in </t>
    </r>
    <r>
      <rPr>
        <b/>
        <i/>
        <sz val="10"/>
        <rFont val="Arial"/>
        <family val="2"/>
      </rPr>
      <t xml:space="preserve">Section 1.10 </t>
    </r>
    <r>
      <rPr>
        <sz val="10"/>
        <rFont val="Arial"/>
        <family val="2"/>
      </rPr>
      <t xml:space="preserve">and </t>
    </r>
    <r>
      <rPr>
        <b/>
        <i/>
        <sz val="10"/>
        <rFont val="Arial"/>
        <family val="2"/>
      </rPr>
      <t xml:space="preserve">Section 4. Review of New Processes </t>
    </r>
    <r>
      <rPr>
        <sz val="10"/>
        <rFont val="Arial"/>
        <family val="2"/>
      </rPr>
      <t>in this report.</t>
    </r>
  </si>
  <si>
    <t>Please provide reasons if 'No' is selected:</t>
  </si>
  <si>
    <t xml:space="preserve">  
 </t>
  </si>
  <si>
    <t>Observation of any exception and the mitigating controls put in place to manage the GST risks and additional review performed, if any:</t>
  </si>
  <si>
    <t>(Test of Controls and Substantive Testing)</t>
  </si>
  <si>
    <t xml:space="preserve">Overall objective: </t>
  </si>
  <si>
    <t>To perform test of controls on new / major changes to business processes (i.e. sales, purchases and GST reporting processes) and assess whether the controls are working as represented. Reviewer should check the correctness in GST treatment applied and value accuracy.</t>
  </si>
  <si>
    <t xml:space="preserve">
No. </t>
  </si>
  <si>
    <t>Description of new / major changes to business processes</t>
  </si>
  <si>
    <t xml:space="preserve">Briefly describe the controls tested (e.g. controls to ensure completeness, occurence, classification, cutoff and accuracy of data) </t>
  </si>
  <si>
    <t>Total number of samples selected</t>
  </si>
  <si>
    <r>
      <t xml:space="preserve">Any exception noted?
</t>
    </r>
    <r>
      <rPr>
        <b/>
        <i/>
        <sz val="8"/>
        <color theme="1"/>
        <rFont val="Arial"/>
        <family val="2"/>
      </rPr>
      <t>(Yes/No)</t>
    </r>
  </si>
  <si>
    <r>
      <rPr>
        <b/>
        <sz val="10"/>
        <color theme="1"/>
        <rFont val="Arial"/>
        <family val="2"/>
      </rPr>
      <t xml:space="preserve">Cross reference to  serial no. of error/ gap* 
</t>
    </r>
    <r>
      <rPr>
        <b/>
        <sz val="8"/>
        <color theme="1"/>
        <rFont val="Arial Narrow"/>
        <family val="2"/>
      </rPr>
      <t/>
    </r>
  </si>
  <si>
    <t>Taxable Purchases</t>
  </si>
  <si>
    <t>GST Reporting</t>
  </si>
  <si>
    <t>* Please cross-reference to "Follow-Up Action on GST Gaps and Errors", if applicable</t>
  </si>
  <si>
    <t>Based on our interview and/or sighting of evidence, the following key controls are present at Entity Level:</t>
  </si>
  <si>
    <t>(a) Management oversight over major matters with GST impact.</t>
  </si>
  <si>
    <t xml:space="preserve">(b) Risk Management Framework covers management of risks of exposure to Missing Trader Fraud (MTF) and is up-to-date."							
							</t>
  </si>
  <si>
    <t>(c) Monitoring and review mechanism for GST reporting is maintained and due diligence checks are performed on business deals in a risk-based and proportionate manner to avoid exposure to being involved in MTF.</t>
  </si>
  <si>
    <t>(d) Communication to staff on changes that affect GST compliance (e.g. changes in business activities or models)</t>
  </si>
  <si>
    <t xml:space="preserve">
No.</t>
  </si>
  <si>
    <t>Name of GST scheme(s)</t>
  </si>
  <si>
    <r>
      <rPr>
        <b/>
        <sz val="11"/>
        <color theme="1"/>
        <rFont val="Arial"/>
        <family val="2"/>
      </rPr>
      <t>The following are our findings:</t>
    </r>
    <r>
      <rPr>
        <b/>
        <sz val="10"/>
        <color theme="1"/>
        <rFont val="Arial"/>
        <family val="2"/>
      </rPr>
      <t xml:space="preserve">
</t>
    </r>
    <r>
      <rPr>
        <i/>
        <sz val="9"/>
        <color theme="1"/>
        <rFont val="Arial"/>
        <family val="2"/>
      </rPr>
      <t>Briefly describe any discrepancies/anomalies noted on the following:
(i) Conditions of scheme;
(ii) Documentary requirements; and 
(iii) GST treatment applied</t>
    </r>
  </si>
  <si>
    <t>With reference to Tables 1 to 3 of the e-Tax Guide "GST : Renewal of ACAP Status", please complete the following:</t>
  </si>
  <si>
    <t>(a) Nature of business:</t>
  </si>
  <si>
    <t>Table 1: Regulation 34 businesses excluding Banks and developers with sale or lease of residential properties</t>
  </si>
  <si>
    <t>Table 2 : Banks</t>
  </si>
  <si>
    <t>Table 3 : Other Businesses</t>
  </si>
  <si>
    <t>(b) Profile of business:</t>
  </si>
  <si>
    <t xml:space="preserve">A : Single GST registrant under centralised GST reporting or decentralised GST reporting  with up to 3 Business Units (BU); or GST group registrant with up to 3 members; or GST divisional registrant with up to 3 divisions.
</t>
  </si>
  <si>
    <t xml:space="preserve">B : Single GST registrant under decentralised GST reporting with 4 BUs and above; or GST group with 4 or more members; or GST divisional registrant with 4 or more divisions.
</t>
  </si>
  <si>
    <t>C : Offshore banks, wholesale banks or merchant banks.</t>
  </si>
  <si>
    <t>D : Full bank (including foreign full bank).</t>
  </si>
  <si>
    <t>(c) Sample size</t>
  </si>
  <si>
    <t xml:space="preserve">
</t>
  </si>
  <si>
    <t>(i) Supplies</t>
  </si>
  <si>
    <t>No. of samples selected</t>
  </si>
  <si>
    <r>
      <t>Population 
size</t>
    </r>
    <r>
      <rPr>
        <b/>
        <vertAlign val="superscript"/>
        <sz val="10"/>
        <color theme="1"/>
        <rFont val="Arial"/>
        <family val="2"/>
      </rPr>
      <t>1</t>
    </r>
  </si>
  <si>
    <t>(ii) Purchases</t>
  </si>
  <si>
    <r>
      <t>Population 
size</t>
    </r>
    <r>
      <rPr>
        <b/>
        <vertAlign val="superscript"/>
        <sz val="9.5"/>
        <color theme="1"/>
        <rFont val="Arial"/>
        <family val="2"/>
      </rPr>
      <t>1</t>
    </r>
  </si>
  <si>
    <t>Standard-rated purchases</t>
  </si>
  <si>
    <t>Zero-rated supplies</t>
  </si>
  <si>
    <t>Imports under GST schemes</t>
  </si>
  <si>
    <t>Exempt supplies</t>
  </si>
  <si>
    <t>Imports with GST payment</t>
  </si>
  <si>
    <t>Other GST schemes</t>
  </si>
  <si>
    <t>Prescribed goods received subject to Customer Accounting</t>
  </si>
  <si>
    <t>Prescribed goods subject to Customer Accounting:
(a) Making the relevant supply;
(b) Receiving the relevant supply.</t>
  </si>
  <si>
    <t xml:space="preserve">
(a)
(b)</t>
  </si>
  <si>
    <t>Imported services and LVG subject to Reverse Charge</t>
  </si>
  <si>
    <t>Imported services and imported low value goods (LVG) subject to Reverse Charge (including intra-GST group and/or inter-branch transactions)</t>
  </si>
  <si>
    <r>
      <t>Remote services subject to GST under the Overseas Vendor Registration (OVR) regime</t>
    </r>
    <r>
      <rPr>
        <vertAlign val="superscript"/>
        <sz val="10"/>
        <rFont val="Arial"/>
        <family val="2"/>
      </rPr>
      <t>2</t>
    </r>
  </si>
  <si>
    <r>
      <t>LVG subject to GST under the OVR regime</t>
    </r>
    <r>
      <rPr>
        <vertAlign val="superscript"/>
        <sz val="10"/>
        <rFont val="Arial"/>
        <family val="2"/>
      </rPr>
      <t>3</t>
    </r>
  </si>
  <si>
    <t>Note:</t>
  </si>
  <si>
    <t>[1] Please indicate the population size if you are using a sample size lower than the stipulated sample size in Tables 1 to 3 of the e-Tax Guide "GST : Renewal of ACAP Status"</t>
  </si>
  <si>
    <t>[2] The samples should cover remote services supplied by an overseas business/fixed establishment belonging to the same GST-registered entity and/or remote services supplied by an electronic marketplace operator on behalf of underlying overseas suppliers.</t>
  </si>
  <si>
    <t>[3] The samples should cover direct sales, and supplies made by an electronic marketplace operator or a redeliverer on behalf of underlying suppliers.</t>
  </si>
  <si>
    <t>Remarks, if any</t>
  </si>
  <si>
    <t>Follow-up on Gaps and Errors - Section 1: Disclosure of Gaps and Errors</t>
  </si>
  <si>
    <t>(Please do not delete any rows or columns in Sections 1.1 to 1.3 to avoid deleting the built-in formulas and functions.)</t>
  </si>
  <si>
    <r>
      <t xml:space="preserve">The errors should be disclosed in </t>
    </r>
    <r>
      <rPr>
        <b/>
        <sz val="12"/>
        <color rgb="FF000000"/>
        <rFont val="Arial"/>
        <family val="2"/>
      </rPr>
      <t>Section 1.1 and 1.3 of the Follow-up on Gaps and Errors</t>
    </r>
    <r>
      <rPr>
        <sz val="12"/>
        <color rgb="FF000000"/>
        <rFont val="Arial"/>
        <family val="2"/>
      </rPr>
      <t xml:space="preserve"> in the following manner:</t>
    </r>
  </si>
  <si>
    <t>How to disclose errors</t>
  </si>
  <si>
    <t>Error Discovered</t>
  </si>
  <si>
    <t xml:space="preserve">How to fill in errors quantified in Annex 5 </t>
  </si>
  <si>
    <t>Over-stated</t>
  </si>
  <si>
    <r>
      <t xml:space="preserve">Report as </t>
    </r>
    <r>
      <rPr>
        <b/>
        <sz val="10"/>
        <color rgb="FFFF0000"/>
        <rFont val="Arial"/>
        <family val="2"/>
      </rPr>
      <t>Negative Amount</t>
    </r>
    <r>
      <rPr>
        <sz val="10"/>
        <color indexed="8"/>
        <rFont val="Arial"/>
        <family val="2"/>
      </rPr>
      <t xml:space="preserve"> as you are trying to reduce the amount in excess.</t>
    </r>
  </si>
  <si>
    <t>Under-stated</t>
  </si>
  <si>
    <r>
      <t xml:space="preserve">Report as </t>
    </r>
    <r>
      <rPr>
        <b/>
        <sz val="10"/>
        <color indexed="30"/>
        <rFont val="Arial"/>
        <family val="2"/>
      </rPr>
      <t>Positive Amount</t>
    </r>
    <r>
      <rPr>
        <sz val="10"/>
        <color indexed="8"/>
        <rFont val="Arial"/>
        <family val="2"/>
      </rPr>
      <t xml:space="preserve"> as you are trying to report the shortfall amount.</t>
    </r>
  </si>
  <si>
    <t>Examples of how to fill in the amount</t>
  </si>
  <si>
    <t>Disclosure in Sections 1.1 to 1.3</t>
  </si>
  <si>
    <t>Scenarios</t>
  </si>
  <si>
    <t>Adjustment required to correct the errors</t>
  </si>
  <si>
    <t>Error Amount excluding GST</t>
  </si>
  <si>
    <t>GST amount in error</t>
  </si>
  <si>
    <r>
      <rPr>
        <sz val="10"/>
        <rFont val="Arial"/>
        <family val="2"/>
      </rPr>
      <t>I have</t>
    </r>
    <r>
      <rPr>
        <sz val="10"/>
        <color indexed="30"/>
        <rFont val="Arial"/>
        <family val="2"/>
      </rPr>
      <t xml:space="preserve"> </t>
    </r>
    <r>
      <rPr>
        <b/>
        <sz val="10"/>
        <color rgb="FFFF0000"/>
        <rFont val="Arial"/>
        <family val="2"/>
      </rPr>
      <t>over-stated</t>
    </r>
    <r>
      <rPr>
        <sz val="10"/>
        <color indexed="56"/>
        <rFont val="Arial"/>
        <family val="2"/>
      </rPr>
      <t xml:space="preserve"> </t>
    </r>
    <r>
      <rPr>
        <sz val="10"/>
        <rFont val="Arial"/>
        <family val="2"/>
      </rPr>
      <t>my Standard-rated</t>
    </r>
    <r>
      <rPr>
        <sz val="10"/>
        <color indexed="56"/>
        <rFont val="Arial"/>
        <family val="2"/>
      </rPr>
      <t xml:space="preserve"> </t>
    </r>
    <r>
      <rPr>
        <sz val="10"/>
        <rFont val="Arial"/>
        <family val="2"/>
      </rPr>
      <t xml:space="preserve">Supplies by </t>
    </r>
    <r>
      <rPr>
        <b/>
        <sz val="10"/>
        <rFont val="Arial"/>
        <family val="2"/>
      </rPr>
      <t>$100</t>
    </r>
    <r>
      <rPr>
        <sz val="10"/>
        <rFont val="Arial"/>
        <family val="2"/>
      </rPr>
      <t xml:space="preserve"> and</t>
    </r>
    <r>
      <rPr>
        <sz val="10"/>
        <color indexed="56"/>
        <rFont val="Arial"/>
        <family val="2"/>
      </rPr>
      <t xml:space="preserve"> </t>
    </r>
    <r>
      <rPr>
        <b/>
        <sz val="10"/>
        <color rgb="FFFF0000"/>
        <rFont val="Arial"/>
        <family val="2"/>
      </rPr>
      <t>over-accounted</t>
    </r>
    <r>
      <rPr>
        <sz val="10"/>
        <color indexed="56"/>
        <rFont val="Arial"/>
        <family val="2"/>
      </rPr>
      <t xml:space="preserve"> </t>
    </r>
    <r>
      <rPr>
        <sz val="10"/>
        <rFont val="Arial"/>
        <family val="2"/>
      </rPr>
      <t xml:space="preserve">Output Tax by </t>
    </r>
    <r>
      <rPr>
        <b/>
        <sz val="10"/>
        <rFont val="Arial"/>
        <family val="2"/>
      </rPr>
      <t>$X^</t>
    </r>
    <r>
      <rPr>
        <sz val="10"/>
        <rFont val="Arial"/>
        <family val="2"/>
      </rPr>
      <t>.</t>
    </r>
  </si>
  <si>
    <r>
      <rPr>
        <b/>
        <sz val="10"/>
        <color rgb="FFFF0000"/>
        <rFont val="Arial"/>
        <family val="2"/>
      </rPr>
      <t>Reduce</t>
    </r>
    <r>
      <rPr>
        <sz val="10"/>
        <color rgb="FF00B050"/>
        <rFont val="Arial"/>
        <family val="2"/>
      </rPr>
      <t xml:space="preserve"> </t>
    </r>
    <r>
      <rPr>
        <sz val="10"/>
        <rFont val="Arial"/>
        <family val="2"/>
      </rPr>
      <t>both amounts declared as follows:</t>
    </r>
  </si>
  <si>
    <t>-X</t>
  </si>
  <si>
    <r>
      <rPr>
        <sz val="10"/>
        <rFont val="Arial"/>
        <family val="2"/>
      </rPr>
      <t xml:space="preserve">I have </t>
    </r>
    <r>
      <rPr>
        <b/>
        <sz val="10"/>
        <color indexed="30"/>
        <rFont val="Arial"/>
        <family val="2"/>
      </rPr>
      <t>under-stated</t>
    </r>
    <r>
      <rPr>
        <sz val="10"/>
        <color indexed="56"/>
        <rFont val="Arial"/>
        <family val="2"/>
      </rPr>
      <t xml:space="preserve"> </t>
    </r>
    <r>
      <rPr>
        <sz val="10"/>
        <rFont val="Arial"/>
        <family val="2"/>
      </rPr>
      <t xml:space="preserve">my Standard-rated Supplies by </t>
    </r>
    <r>
      <rPr>
        <b/>
        <sz val="10"/>
        <rFont val="Arial"/>
        <family val="2"/>
      </rPr>
      <t>$100</t>
    </r>
    <r>
      <rPr>
        <sz val="10"/>
        <rFont val="Arial"/>
        <family val="2"/>
      </rPr>
      <t xml:space="preserve"> and</t>
    </r>
    <r>
      <rPr>
        <sz val="10"/>
        <color indexed="56"/>
        <rFont val="Arial"/>
        <family val="2"/>
      </rPr>
      <t xml:space="preserve"> </t>
    </r>
    <r>
      <rPr>
        <b/>
        <sz val="10"/>
        <color rgb="FF0066CC"/>
        <rFont val="Arial"/>
        <family val="2"/>
      </rPr>
      <t>under-accounted</t>
    </r>
    <r>
      <rPr>
        <sz val="10"/>
        <color indexed="56"/>
        <rFont val="Arial"/>
        <family val="2"/>
      </rPr>
      <t xml:space="preserve"> </t>
    </r>
    <r>
      <rPr>
        <sz val="10"/>
        <rFont val="Arial"/>
        <family val="2"/>
      </rPr>
      <t xml:space="preserve">Output Tax by </t>
    </r>
    <r>
      <rPr>
        <b/>
        <sz val="10"/>
        <rFont val="Arial"/>
        <family val="2"/>
      </rPr>
      <t>$X^</t>
    </r>
    <r>
      <rPr>
        <sz val="10"/>
        <rFont val="Arial"/>
        <family val="2"/>
      </rPr>
      <t>.</t>
    </r>
  </si>
  <si>
    <r>
      <t>Increase</t>
    </r>
    <r>
      <rPr>
        <sz val="10"/>
        <color indexed="56"/>
        <rFont val="Arial"/>
        <family val="2"/>
      </rPr>
      <t xml:space="preserve"> </t>
    </r>
    <r>
      <rPr>
        <sz val="10"/>
        <rFont val="Arial"/>
        <family val="2"/>
      </rPr>
      <t>both amounts declared as follows:</t>
    </r>
  </si>
  <si>
    <t>X</t>
  </si>
  <si>
    <r>
      <rPr>
        <sz val="10"/>
        <rFont val="Arial"/>
        <family val="2"/>
      </rPr>
      <t xml:space="preserve">I have </t>
    </r>
    <r>
      <rPr>
        <b/>
        <sz val="10"/>
        <color rgb="FFFF0000"/>
        <rFont val="Arial"/>
        <family val="2"/>
      </rPr>
      <t>over-stated</t>
    </r>
    <r>
      <rPr>
        <sz val="10"/>
        <color indexed="56"/>
        <rFont val="Arial"/>
        <family val="2"/>
      </rPr>
      <t xml:space="preserve"> </t>
    </r>
    <r>
      <rPr>
        <sz val="10"/>
        <rFont val="Arial"/>
        <family val="2"/>
      </rPr>
      <t xml:space="preserve">my Taxable Purchases by </t>
    </r>
    <r>
      <rPr>
        <b/>
        <sz val="10"/>
        <rFont val="Arial"/>
        <family val="2"/>
      </rPr>
      <t>$100</t>
    </r>
    <r>
      <rPr>
        <sz val="10"/>
        <rFont val="Arial"/>
        <family val="2"/>
      </rPr>
      <t xml:space="preserve"> and</t>
    </r>
    <r>
      <rPr>
        <b/>
        <sz val="10"/>
        <color indexed="10"/>
        <rFont val="Arial"/>
        <family val="2"/>
      </rPr>
      <t xml:space="preserve"> </t>
    </r>
    <r>
      <rPr>
        <b/>
        <sz val="10"/>
        <color rgb="FFFF0000"/>
        <rFont val="Arial"/>
        <family val="2"/>
      </rPr>
      <t>over-claimed</t>
    </r>
    <r>
      <rPr>
        <b/>
        <sz val="10"/>
        <color indexed="10"/>
        <rFont val="Arial"/>
        <family val="2"/>
      </rPr>
      <t xml:space="preserve"> </t>
    </r>
    <r>
      <rPr>
        <sz val="10"/>
        <rFont val="Arial"/>
        <family val="2"/>
      </rPr>
      <t xml:space="preserve">Input Tax by </t>
    </r>
    <r>
      <rPr>
        <b/>
        <sz val="10"/>
        <rFont val="Arial"/>
        <family val="2"/>
      </rPr>
      <t>$X^</t>
    </r>
    <r>
      <rPr>
        <sz val="10"/>
        <rFont val="Arial"/>
        <family val="2"/>
      </rPr>
      <t>.</t>
    </r>
  </si>
  <si>
    <r>
      <rPr>
        <b/>
        <sz val="10"/>
        <color rgb="FFFF0000"/>
        <rFont val="Arial"/>
        <family val="2"/>
      </rPr>
      <t>Reduce</t>
    </r>
    <r>
      <rPr>
        <sz val="10"/>
        <color indexed="56"/>
        <rFont val="Arial"/>
        <family val="2"/>
      </rPr>
      <t xml:space="preserve"> </t>
    </r>
    <r>
      <rPr>
        <sz val="10"/>
        <rFont val="Arial"/>
        <family val="2"/>
      </rPr>
      <t xml:space="preserve">both amounts declared as follows: </t>
    </r>
  </si>
  <si>
    <r>
      <rPr>
        <sz val="10"/>
        <rFont val="Arial"/>
        <family val="2"/>
      </rPr>
      <t>I have</t>
    </r>
    <r>
      <rPr>
        <sz val="10"/>
        <color indexed="30"/>
        <rFont val="Arial"/>
        <family val="2"/>
      </rPr>
      <t xml:space="preserve"> </t>
    </r>
    <r>
      <rPr>
        <b/>
        <sz val="10"/>
        <color indexed="30"/>
        <rFont val="Arial"/>
        <family val="2"/>
      </rPr>
      <t>under-stated</t>
    </r>
    <r>
      <rPr>
        <sz val="10"/>
        <color indexed="56"/>
        <rFont val="Arial"/>
        <family val="2"/>
      </rPr>
      <t xml:space="preserve"> </t>
    </r>
    <r>
      <rPr>
        <sz val="10"/>
        <rFont val="Arial"/>
        <family val="2"/>
      </rPr>
      <t xml:space="preserve">my Taxable Purchases by </t>
    </r>
    <r>
      <rPr>
        <b/>
        <sz val="10"/>
        <rFont val="Arial"/>
        <family val="2"/>
      </rPr>
      <t>$100</t>
    </r>
    <r>
      <rPr>
        <sz val="10"/>
        <rFont val="Arial"/>
        <family val="2"/>
      </rPr>
      <t xml:space="preserve"> and</t>
    </r>
    <r>
      <rPr>
        <sz val="10"/>
        <color indexed="56"/>
        <rFont val="Arial"/>
        <family val="2"/>
      </rPr>
      <t xml:space="preserve"> </t>
    </r>
    <r>
      <rPr>
        <b/>
        <sz val="10"/>
        <color rgb="FF0066CC"/>
        <rFont val="Arial"/>
        <family val="2"/>
      </rPr>
      <t>under-claimed</t>
    </r>
    <r>
      <rPr>
        <sz val="10"/>
        <rFont val="Arial"/>
        <family val="2"/>
      </rPr>
      <t xml:space="preserve"> Input Tax by </t>
    </r>
    <r>
      <rPr>
        <b/>
        <sz val="10"/>
        <rFont val="Arial"/>
        <family val="2"/>
      </rPr>
      <t>$X^</t>
    </r>
    <r>
      <rPr>
        <sz val="10"/>
        <rFont val="Arial"/>
        <family val="2"/>
      </rPr>
      <t>.</t>
    </r>
  </si>
  <si>
    <r>
      <rPr>
        <b/>
        <sz val="10"/>
        <rFont val="Arial"/>
        <family val="2"/>
      </rPr>
      <t>I have</t>
    </r>
    <r>
      <rPr>
        <sz val="10"/>
        <rFont val="Arial"/>
        <family val="2"/>
      </rPr>
      <t xml:space="preserve"> </t>
    </r>
    <r>
      <rPr>
        <b/>
        <sz val="10"/>
        <color rgb="FFFF0000"/>
        <rFont val="Arial"/>
        <family val="2"/>
      </rPr>
      <t>over-stated</t>
    </r>
    <r>
      <rPr>
        <sz val="10"/>
        <rFont val="Arial"/>
        <family val="2"/>
      </rPr>
      <t xml:space="preserve"> my exempt supplies by </t>
    </r>
    <r>
      <rPr>
        <b/>
        <sz val="10"/>
        <rFont val="Arial"/>
        <family val="2"/>
      </rPr>
      <t>$500</t>
    </r>
    <r>
      <rPr>
        <sz val="10"/>
        <rFont val="Arial"/>
        <family val="2"/>
      </rPr>
      <t>.</t>
    </r>
  </si>
  <si>
    <r>
      <rPr>
        <b/>
        <sz val="10"/>
        <color rgb="FFFF0000"/>
        <rFont val="Arial"/>
        <family val="2"/>
      </rPr>
      <t>Reduce</t>
    </r>
    <r>
      <rPr>
        <sz val="10"/>
        <rFont val="Arial"/>
        <family val="2"/>
      </rPr>
      <t xml:space="preserve"> the amount declared as follows: </t>
    </r>
  </si>
  <si>
    <r>
      <t xml:space="preserve">I have </t>
    </r>
    <r>
      <rPr>
        <b/>
        <sz val="10"/>
        <color rgb="FF0066CC"/>
        <rFont val="Arial"/>
        <family val="2"/>
      </rPr>
      <t>under-stated</t>
    </r>
    <r>
      <rPr>
        <sz val="10"/>
        <rFont val="Arial"/>
        <family val="2"/>
      </rPr>
      <t xml:space="preserve"> my exempt supplies by </t>
    </r>
    <r>
      <rPr>
        <b/>
        <sz val="10"/>
        <rFont val="Arial"/>
        <family val="2"/>
      </rPr>
      <t>$600</t>
    </r>
    <r>
      <rPr>
        <sz val="10"/>
        <rFont val="Arial"/>
        <family val="2"/>
      </rPr>
      <t>.</t>
    </r>
  </si>
  <si>
    <r>
      <rPr>
        <b/>
        <sz val="10"/>
        <color rgb="FF0066CC"/>
        <rFont val="Arial"/>
        <family val="2"/>
      </rPr>
      <t>Increase</t>
    </r>
    <r>
      <rPr>
        <sz val="10"/>
        <rFont val="Arial"/>
        <family val="2"/>
      </rPr>
      <t xml:space="preserve"> the amount declared as follows:</t>
    </r>
  </si>
  <si>
    <t>^ $X refers to the GST error amount.</t>
  </si>
  <si>
    <r>
      <t>For recurring GST error(s) noted, please quantify the actual error amount(s) for the Review Year and past affected prescribed accounting period(s). You may use a proxy to compute the</t>
    </r>
    <r>
      <rPr>
        <b/>
        <sz val="12"/>
        <rFont val="Arial"/>
        <family val="2"/>
      </rPr>
      <t xml:space="preserve"> additional tax payable</t>
    </r>
    <r>
      <rPr>
        <sz val="12"/>
        <rFont val="Arial"/>
        <family val="2"/>
      </rPr>
      <t xml:space="preserve"> for the past prescribed accounting periods for efficacy or business reasons but this is subject to Comptroller’s agreement. Please </t>
    </r>
    <r>
      <rPr>
        <u/>
        <sz val="12"/>
        <rFont val="Arial"/>
        <family val="2"/>
      </rPr>
      <t>clearly state</t>
    </r>
    <r>
      <rPr>
        <sz val="12"/>
        <rFont val="Arial"/>
        <family val="2"/>
      </rPr>
      <t xml:space="preserve"> your proxy basis, the reason why the proxy adopted is reasonable and </t>
    </r>
    <r>
      <rPr>
        <u/>
        <sz val="12"/>
        <rFont val="Arial"/>
        <family val="2"/>
      </rPr>
      <t>full quantification of the estimated errors</t>
    </r>
    <r>
      <rPr>
        <sz val="12"/>
        <rFont val="Arial"/>
        <family val="2"/>
      </rPr>
      <t xml:space="preserve"> in </t>
    </r>
    <r>
      <rPr>
        <b/>
        <sz val="12"/>
        <rFont val="Arial"/>
        <family val="2"/>
      </rPr>
      <t>Section 1.1 of Follow-up on Gaps and Errors.</t>
    </r>
    <r>
      <rPr>
        <sz val="12"/>
        <rFont val="Arial"/>
        <family val="2"/>
      </rPr>
      <t xml:space="preserve"> </t>
    </r>
  </si>
  <si>
    <r>
      <t xml:space="preserve">For errors resulting in additional refunds, </t>
    </r>
    <r>
      <rPr>
        <u/>
        <sz val="12"/>
        <rFont val="Arial"/>
        <family val="2"/>
      </rPr>
      <t xml:space="preserve">no extrapolation is allowed </t>
    </r>
    <r>
      <rPr>
        <sz val="12"/>
        <rFont val="Arial"/>
        <family val="2"/>
      </rPr>
      <t xml:space="preserve">and you need to provide the actual quantification. In addition, please describe the work performed to ensure the claims are valid and are not made in the GST returns for </t>
    </r>
    <r>
      <rPr>
        <u/>
        <sz val="12"/>
        <rFont val="Arial"/>
        <family val="2"/>
      </rPr>
      <t>all</t>
    </r>
    <r>
      <rPr>
        <sz val="12"/>
        <rFont val="Arial"/>
        <family val="2"/>
      </rPr>
      <t xml:space="preserve"> the past prescribed accounting periods (e.g. what documents and records were reviewed by the Reviewer to confirm that no duplicate claims were made in other periods). All such claims must be substantiated with supporting documents, records and review work performed must be readily available for verification upon Comptroller's request.</t>
    </r>
  </si>
  <si>
    <t>(e)</t>
  </si>
  <si>
    <t>(f)</t>
  </si>
  <si>
    <r>
      <t xml:space="preserve">The total error amount will be automatically summed and reflected in </t>
    </r>
    <r>
      <rPr>
        <b/>
        <sz val="12"/>
        <rFont val="Arial"/>
        <family val="2"/>
      </rPr>
      <t>Section 1.1.</t>
    </r>
  </si>
  <si>
    <t>(g)</t>
  </si>
  <si>
    <t>Please also take note of the approach to rectify the following errors:</t>
  </si>
  <si>
    <t>Nature of error</t>
  </si>
  <si>
    <t>Approach</t>
  </si>
  <si>
    <t>Wrongly charged and collected GST on supplies that qualify for zero-rating.</t>
  </si>
  <si>
    <r>
      <t xml:space="preserve">You could only make an adjustment to reduce your supplies and output tax in the current GST return (instead of the affected return) after you have issued credit note to rectify the error </t>
    </r>
    <r>
      <rPr>
        <u/>
        <sz val="12"/>
        <rFont val="Arial"/>
        <family val="2"/>
      </rPr>
      <t>and</t>
    </r>
    <r>
      <rPr>
        <sz val="12"/>
        <rFont val="Arial"/>
        <family val="2"/>
      </rPr>
      <t xml:space="preserve"> refunded the GST wrongly collected to your customer within the statutory time limit. </t>
    </r>
  </si>
  <si>
    <t>Omitted to claim input tax on purchases that satisfy the conditions of claiming input tax.</t>
  </si>
  <si>
    <t>Other than ascertaining no such GST claims were made in other prescribed accounting periods, you should also review if the amount of GST of the expenses were included as deductibles in your Income Tax computation. If so, you must follow-up with the Income Tax officer immediately when you make a disclosure to claim the input tax.</t>
  </si>
  <si>
    <t>Please refrain from changing the print setting or column width unless it affects the error quantification. If the space is insufficient for your input, you may wish to continue in the next row or provide the information in the table at the end of this worksheet.</t>
  </si>
  <si>
    <t>Follow-up on Gaps and Errors - Section 1.1: Disclosure of Gaps and Errors</t>
  </si>
  <si>
    <t xml:space="preserve">Name of Business: </t>
  </si>
  <si>
    <t xml:space="preserve">UEN/ GST Registration No: </t>
  </si>
  <si>
    <t>Report original due date:</t>
  </si>
  <si>
    <t>Report submission date:</t>
  </si>
  <si>
    <t xml:space="preserve">Tick box </t>
  </si>
  <si>
    <t>Actual</t>
  </si>
  <si>
    <t xml:space="preserve">Estimated (State method and basis why it is reasonable): </t>
  </si>
  <si>
    <t>The boxes which are coloured in light yellow are compulsory fields for you to complete, if applicable.</t>
  </si>
  <si>
    <t>I have adhered to the rules on 'Follow-up on Gaps and Errors - Section 1: Disclosure of Gaps and Errors' for the purpose of quantification of errors and understand that any non-adherence to the rules on the quantification of errors may void my ACAP status renewal application.</t>
  </si>
  <si>
    <t>Total errors quantified</t>
  </si>
  <si>
    <t>Not for print</t>
  </si>
  <si>
    <t>Error note No:</t>
  </si>
  <si>
    <t>Nature of error/ gap</t>
  </si>
  <si>
    <t xml:space="preserve">Details of error </t>
  </si>
  <si>
    <t>Reason for occurrence of error/gap</t>
  </si>
  <si>
    <t>Follow-up action and implementation date</t>
  </si>
  <si>
    <t>Basis of error quantification</t>
  </si>
  <si>
    <t xml:space="preserve">GST amount/ Error amount excluding GST (%) </t>
  </si>
  <si>
    <t>Specify the nature of error/ gap.</t>
  </si>
  <si>
    <t>Provide more details including:    
a) Periods involved. 
b) Whether recurring or one-off. For one-off errors, please explain how you arrived at this observation.    
c) Review performed to ensure claim is valid (if applicable).
d) Reasons why the rate of GST computed on the error amount is not at the prevailing GST rate of the relevant prescribed accounting period.</t>
  </si>
  <si>
    <t>Provide reasons how the error occurred</t>
  </si>
  <si>
    <t>Details of controls put in place / that will be put in place to prevent recurrence of similar error(s) and implementation date</t>
  </si>
  <si>
    <t>a) Basis of error quantification (i.e. Actual/ Estimated).
b) Method of estimation for past periods and basis why it is reasonable.^
^ Note the estimation method is subject to IRAS' consideration and approval.</t>
  </si>
  <si>
    <r>
      <t xml:space="preserve">
Proceed to key in the error amount in Section 1.2.  
</t>
    </r>
    <r>
      <rPr>
        <b/>
        <i/>
        <sz val="8"/>
        <color rgb="FFFF0000"/>
        <rFont val="Arial Narrow"/>
        <family val="2"/>
      </rPr>
      <t>Do not fill up these 2 columns as they will be auto-populated based on what you have keyed in Section 1.2.</t>
    </r>
    <r>
      <rPr>
        <b/>
        <i/>
        <sz val="8"/>
        <color rgb="FF0066CC"/>
        <rFont val="Arial Narrow"/>
        <family val="2"/>
      </rPr>
      <t xml:space="preserve">
Prevailing rate * Error amount excluding GST should be equal to the GST amount in error. Otherwise, please explain the basis.</t>
    </r>
  </si>
  <si>
    <t>[A]</t>
  </si>
  <si>
    <t>Standard-rated Supplies and Output Tax</t>
  </si>
  <si>
    <t>A1</t>
  </si>
  <si>
    <t>A2</t>
  </si>
  <si>
    <t>A3</t>
  </si>
  <si>
    <t>A4</t>
  </si>
  <si>
    <t>A5</t>
  </si>
  <si>
    <t>A6</t>
  </si>
  <si>
    <t>A7</t>
  </si>
  <si>
    <t>A8</t>
  </si>
  <si>
    <t>A9</t>
  </si>
  <si>
    <t>A10</t>
  </si>
  <si>
    <t>A11</t>
  </si>
  <si>
    <t>A12</t>
  </si>
  <si>
    <t>A13</t>
  </si>
  <si>
    <t>A14</t>
  </si>
  <si>
    <t>A15</t>
  </si>
  <si>
    <t>[B]</t>
  </si>
  <si>
    <t>Zero-rated Supplies</t>
  </si>
  <si>
    <t>B1</t>
  </si>
  <si>
    <t>B2</t>
  </si>
  <si>
    <t>B3</t>
  </si>
  <si>
    <t>B4</t>
  </si>
  <si>
    <t>B5</t>
  </si>
  <si>
    <t>B6</t>
  </si>
  <si>
    <t>B7</t>
  </si>
  <si>
    <t>B8</t>
  </si>
  <si>
    <t>B9</t>
  </si>
  <si>
    <t>B10</t>
  </si>
  <si>
    <t>[C]</t>
  </si>
  <si>
    <t>Exempt Supplies</t>
  </si>
  <si>
    <t>C1</t>
  </si>
  <si>
    <t>C2</t>
  </si>
  <si>
    <t>C3</t>
  </si>
  <si>
    <t>C4</t>
  </si>
  <si>
    <t>C5</t>
  </si>
  <si>
    <t>C6</t>
  </si>
  <si>
    <t>C7</t>
  </si>
  <si>
    <t>C8</t>
  </si>
  <si>
    <t>C9</t>
  </si>
  <si>
    <t>C10</t>
  </si>
  <si>
    <t>[D]</t>
  </si>
  <si>
    <t>Taxable Purchases and Input Tax and Refunds Claimed  (on Local Purchases, Imports with GST Paid, Tourist Refund Scheme and Bad Debt Relief)</t>
  </si>
  <si>
    <t>D1</t>
  </si>
  <si>
    <t>D2</t>
  </si>
  <si>
    <t>D3</t>
  </si>
  <si>
    <t>D4</t>
  </si>
  <si>
    <t>D5</t>
  </si>
  <si>
    <t>D6</t>
  </si>
  <si>
    <t>D7</t>
  </si>
  <si>
    <t>D8</t>
  </si>
  <si>
    <t>D9</t>
  </si>
  <si>
    <t>D10</t>
  </si>
  <si>
    <t>D11</t>
  </si>
  <si>
    <t>D12</t>
  </si>
  <si>
    <t>D13</t>
  </si>
  <si>
    <t>D14</t>
  </si>
  <si>
    <t>D15</t>
  </si>
  <si>
    <t>[E]</t>
  </si>
  <si>
    <t>Imports with GST Suspended (e.g. under MES) or with GST Deferred (under IGDS)</t>
  </si>
  <si>
    <t>E1</t>
  </si>
  <si>
    <t>E2</t>
  </si>
  <si>
    <t>E3</t>
  </si>
  <si>
    <t>E4</t>
  </si>
  <si>
    <t>E5</t>
  </si>
  <si>
    <t>E6</t>
  </si>
  <si>
    <t>E7</t>
  </si>
  <si>
    <t>E8</t>
  </si>
  <si>
    <t>E9</t>
  </si>
  <si>
    <t>E10</t>
  </si>
  <si>
    <t>[A] - [D]</t>
  </si>
  <si>
    <t>If the space provided above for each error note no. is insufficient, you may wish to provide the information below:</t>
  </si>
  <si>
    <t xml:space="preserve">Error note no. </t>
  </si>
  <si>
    <t>Additional information/ Remarks</t>
  </si>
  <si>
    <t>Follow-up on Gaps and Errors - Section 1.2. Disclosure of Gaps and Errors</t>
  </si>
  <si>
    <t xml:space="preserve">UEN/ GST Registration Number: </t>
  </si>
  <si>
    <t>The boxes which are coloured in light yellow are compulsory fields for you to complete, if applicable. Please refer to "Follow-up on Gaps and Errors - Section 1: Disclosure of Gaps and Errors" for an example of how to complete this Appendix.</t>
  </si>
  <si>
    <t>Quantification by nature of error</t>
  </si>
  <si>
    <r>
      <t xml:space="preserve">Nature of error 
</t>
    </r>
    <r>
      <rPr>
        <b/>
        <i/>
        <sz val="10"/>
        <color rgb="FFFF0000"/>
        <rFont val="Arial"/>
        <family val="2"/>
      </rPr>
      <t>(Do not fill up this column as auto-populated from 
Section 1.1)</t>
    </r>
  </si>
  <si>
    <t>Start date of period</t>
  </si>
  <si>
    <t>End date of period</t>
  </si>
  <si>
    <t>Reasonableness check</t>
  </si>
  <si>
    <t>% of output tax/standard-rated supplies</t>
  </si>
  <si>
    <t>% of input tax/taxable purchases</t>
  </si>
  <si>
    <t>(If the percentage reflected is not the applicable GST rate, please ensure the reasons of the listed errors is clearly reflected in Follow-up on Gaps and Errors (Section 1.1).</t>
  </si>
  <si>
    <t>Confirmation</t>
  </si>
  <si>
    <t>(Please select from drop down list)</t>
  </si>
  <si>
    <t>Follow-up on Gaps and Errors - Section 1.3. Disclosure of Gaps and Errors (breakdown of errors by prescribed accounting period)</t>
  </si>
  <si>
    <t>Start date of prescribed accounting period</t>
  </si>
  <si>
    <t>End date of prescribed accounting period</t>
  </si>
  <si>
    <t>Additional tax payable (net refund position for time-barred periods will not be considered)</t>
  </si>
  <si>
    <t>Total additional payable(across periods)</t>
  </si>
  <si>
    <t>Follow-up on Gaps and Errors - Section 2: ACAP – Application of ASK Administrative Concessions</t>
  </si>
  <si>
    <t>Important Notes:</t>
  </si>
  <si>
    <t>This form may take 10 minutes to complete.</t>
  </si>
  <si>
    <t>Read the following carefully before completing the sections in the current template below:</t>
  </si>
  <si>
    <t xml:space="preserve">(i) You may adopt the following administrative concessions if your errors fall within the scenarios described and that the conditions (if any) specified are satisfied. There is no need to seek IRAS' approval to enjoy any of these administrative concessions. Unless otherwise stated, the administrative concessions will only apply to past errors and businesses are required to take remedial actions to prevent recurrence of the errors. </t>
  </si>
  <si>
    <t xml:space="preserve">(iii) In the event that IRAS discovers that a business has wrongly applied or abused any administrative concession or made a false or incorrect declaration or failed to take remedial actions, enforcement actions (such as the recovery of tax and the imposition of penalties) may be taken against the business. </t>
  </si>
  <si>
    <t xml:space="preserve">(iv) Please submit this form to IRAS if your error(s) fall within the scenario described.   </t>
  </si>
  <si>
    <t>Instructions</t>
  </si>
  <si>
    <t>Overview of administrative concession scenarios:</t>
  </si>
  <si>
    <t>Group</t>
  </si>
  <si>
    <t>Category</t>
  </si>
  <si>
    <t>Description</t>
  </si>
  <si>
    <t>Tax invoices and credit notes issued</t>
  </si>
  <si>
    <t>Errors relating to contents of documents</t>
  </si>
  <si>
    <t>Errors relating to value of supply and/or output tax (e.g. wrong currency exchange rates, computational errors, deemed supplies)</t>
  </si>
  <si>
    <t>Errors relating to zero-rated supplies (e.g. over/understatement of values)</t>
  </si>
  <si>
    <t>Exempt and out-of-scope supplies</t>
  </si>
  <si>
    <t>Errors relating to exempt and out-of-scope supplies (e.g. over/understatement of values)</t>
  </si>
  <si>
    <t>Errors relating to purchases (e.g. wrong currency exchange rates, non-taxable purchases reported as taxable purchases)</t>
  </si>
  <si>
    <t>Errors relating to imports (e.g. over/understatement of values, reporting based on invoice date instead of permit date)</t>
  </si>
  <si>
    <t>Others</t>
  </si>
  <si>
    <t>Errors relating to time of supply, primary documents etc.</t>
  </si>
  <si>
    <t>(Please do not delete any rows or columns to avoid deleting the built-in functions.)</t>
  </si>
  <si>
    <t>UEN/ GST Registration Number</t>
  </si>
  <si>
    <t>TO</t>
  </si>
  <si>
    <t>Accounting period of GST Return(s) selected for review</t>
  </si>
  <si>
    <t>Description of error (Scenario)</t>
  </si>
  <si>
    <t>Administrative Concession</t>
  </si>
  <si>
    <t>Is ASK administrative concession adopted?</t>
  </si>
  <si>
    <t>Quantification of error 
(Refer to the above 'Instructions' before completing)</t>
  </si>
  <si>
    <t>You need not amend or replace the incomplete invoice. However, you must provide a revised invoice if requested by your customer.</t>
  </si>
  <si>
    <t>--Please select--</t>
  </si>
  <si>
    <t xml:space="preserve">You need not amend or replace the incomplete invoice provided that you satisfy the following conditions: 
a) the exchange rate that you have used to convert the foreign currency into Singapore dollars is shown on the invoice; or
b) the GST chargeable in Singapore dollars is shown on the invoice. 
Otherwise, you must issue a revised invoice. 
</t>
  </si>
  <si>
    <t>Credit notes issued without one or more of the following particulars:
i) date of the invoice for which the credit is given;
ii) identifying number of the invoice for which the credit is given; and/or
iii) reasons for the credit given.</t>
  </si>
  <si>
    <t xml:space="preserve">You need not amend or replace the incomplete credit note provided that you satisfy the following conditions: 
a) the exchange rate that you have used to convert the foreign currency into Singapore dollars is shown on the credit note; or
b) the GST credited in Singapore dollars is shown on the credit note. 
Otherwise, you should issue a revised credit note. </t>
  </si>
  <si>
    <t>The value of standard-rated supplies was derived by re-grossing the value of output tax instead of aggregating the values before GST as shown on the invoices.</t>
  </si>
  <si>
    <t>The value of standard-rated supplies and output tax were reported late. 
For example, not reporting non-refundable advance payment/deposit at the time when such a payment was received. Instead, the payment was reported later - when an invoice was issued. According to the time of supply rules, a supply and its output tax has to be reported based on the earlier of receipt of payment or the issue of an invoice. Hence, the advance payment/deposit and the corresponding output tax ought to have been reported when it was received.</t>
  </si>
  <si>
    <t>Discounts or rebates received from suppliers for purchases made were reported as increments to the value of standard-rated supplies and output tax instead of reductions to taxable purchases and input tax.</t>
  </si>
  <si>
    <t>Claim for bad debt relief reported as a reduction to the value of standard-rated supplies and output tax instead of adding the GST claimed as input tax in Box 7.</t>
  </si>
  <si>
    <t>[This concession has been deleted as it has been published in the e-Tax Guide, "GST: Guide on Export" applicable to all GST-registered businesses.]</t>
  </si>
  <si>
    <t>You need not amend your past GST returns.
If you are unable to segregate the out-of-scope components from the airfare, you may continue to report the entire value of the airfare as your taxable purchases.</t>
  </si>
  <si>
    <t xml:space="preserve">Out-of-scope purchases (e.g. purchases made from non-GST registered suppliers, purchases where goods were delivered outside Singapore) were wrongly reported as taxable purchases. </t>
  </si>
  <si>
    <t>Omitted to report zero-rated purchases (e.g. air ticket expenses, overseas call charges) as taxable purchases.</t>
  </si>
  <si>
    <t xml:space="preserve">You need not amend your past GST returns. </t>
  </si>
  <si>
    <t xml:space="preserve">Claimed input tax on a foreign currency denominated tax invoice based on the supplier's exchange rate where the tax invoice shows this exchange rate but not the Singapore dollars equivalent of the total GST chargeable.
</t>
  </si>
  <si>
    <t>E11</t>
  </si>
  <si>
    <t>F1</t>
  </si>
  <si>
    <t>F2</t>
  </si>
  <si>
    <t>F3</t>
  </si>
  <si>
    <t xml:space="preserve">You need not amend your past GST returns provided you are able to reconcile the under/over stated value of imports. 
</t>
  </si>
  <si>
    <t>F4</t>
  </si>
  <si>
    <t>You need not amend your past GST returns if the reporting date is not more than 6 months from the permit date.</t>
  </si>
  <si>
    <t>G1</t>
  </si>
  <si>
    <t>G2</t>
  </si>
  <si>
    <t>G3</t>
  </si>
  <si>
    <t>G4</t>
  </si>
  <si>
    <t>G5</t>
  </si>
  <si>
    <t>You need not amend your past GST returns.</t>
  </si>
  <si>
    <t>G6</t>
  </si>
  <si>
    <t>G7</t>
  </si>
  <si>
    <r>
      <t>Declaration by authorised personnel</t>
    </r>
    <r>
      <rPr>
        <b/>
        <vertAlign val="superscript"/>
        <sz val="16"/>
        <rFont val="Arial"/>
        <family val="2"/>
      </rPr>
      <t>1</t>
    </r>
  </si>
  <si>
    <t xml:space="preserve">I, (Dr/Mr/Mdm/Ms) </t>
  </si>
  <si>
    <t xml:space="preserve"> (NRIC/ Fin/ Passport No.)</t>
  </si>
  <si>
    <t>declare that I have satisfied all the conditions</t>
  </si>
  <si>
    <t>(Full Name of signatory)</t>
  </si>
  <si>
    <t>I am aware that penalties may be imposed for the submission of an incorrect form and/or provision of false information to the Comptroller of GST.</t>
  </si>
  <si>
    <t xml:space="preserve">Signature:     </t>
  </si>
  <si>
    <t>[1] The authorised personnel refers to:</t>
  </si>
  <si>
    <t>Type of business</t>
  </si>
  <si>
    <t>Authorised signatory</t>
  </si>
  <si>
    <t>Limited company</t>
  </si>
  <si>
    <t>A director</t>
  </si>
  <si>
    <t>Partnership (including LP and LLP)</t>
  </si>
  <si>
    <t>A partner</t>
  </si>
  <si>
    <t>Sole-proprietorship business</t>
  </si>
  <si>
    <t>The sole-proprietor</t>
  </si>
  <si>
    <t>Unincorporated body</t>
  </si>
  <si>
    <t>An official such as a secretary, trustee or authorised official</t>
  </si>
  <si>
    <t>Follow-up on Gaps and Errors
Section 3. Technical clarification/ Areas for concurrence to highlight to Comptroller for clarification</t>
  </si>
  <si>
    <t/>
  </si>
  <si>
    <t>Description of issue</t>
  </si>
  <si>
    <t>Treatment applied by the business</t>
  </si>
  <si>
    <t>Interpretation by ACAP Reviewer and accepted by the business</t>
  </si>
  <si>
    <t>Exceptional or outlier high value transactions (e.g. sale of properties, sale of business assets)</t>
  </si>
  <si>
    <t>New business models</t>
  </si>
  <si>
    <t>Complex business arrangement</t>
  </si>
  <si>
    <t>Special Purpose Vehicles transactions</t>
  </si>
  <si>
    <t>Disbursements and reimbursements</t>
  </si>
  <si>
    <t>Financial Leases</t>
  </si>
  <si>
    <t>Related party transactions</t>
  </si>
  <si>
    <t>Joint venture, merger or acquisition related transactions</t>
  </si>
  <si>
    <t>Exempt supplies that does not fall within Regulation 33 (interest from inter-company loans, sale of securities or loan stock)</t>
  </si>
  <si>
    <t>Management services</t>
  </si>
  <si>
    <t>Sales under self-billing arrangement by the customer</t>
  </si>
  <si>
    <t>Supplies deemed to have taken place (e.g. business assets taken for private use, gifts)</t>
  </si>
  <si>
    <t>Transactions with no consideration or paid by way net-off</t>
  </si>
  <si>
    <t>Transactions under GST scheme(s)</t>
  </si>
  <si>
    <t>Template - Working Papers (Transaction Level)</t>
  </si>
  <si>
    <t xml:space="preserve">Reviewer's Working Copy </t>
  </si>
  <si>
    <t>- Not to be submitted to IRAS</t>
  </si>
  <si>
    <t>Performed by &amp; date</t>
  </si>
  <si>
    <t>Sign-off</t>
  </si>
  <si>
    <t>Transaction Level – Supplies</t>
  </si>
  <si>
    <t>(On a per business unit / group member basis, if applicable)</t>
  </si>
  <si>
    <t>1. Walk-through</t>
  </si>
  <si>
    <t>Transaction details</t>
  </si>
  <si>
    <t>Revenue stream</t>
  </si>
  <si>
    <r>
      <t>Gap/Error</t>
    </r>
    <r>
      <rPr>
        <b/>
        <vertAlign val="superscript"/>
        <sz val="8"/>
        <color theme="1"/>
        <rFont val="Arial"/>
        <family val="2"/>
      </rPr>
      <t>2</t>
    </r>
  </si>
  <si>
    <t>Reference to Remarks</t>
  </si>
  <si>
    <t>Invoice/ Document date</t>
  </si>
  <si>
    <t>Invoice/ Document number</t>
  </si>
  <si>
    <t>Name of customer</t>
  </si>
  <si>
    <t xml:space="preserve">Category of transaction </t>
  </si>
  <si>
    <t>Value of supply (S$)</t>
  </si>
  <si>
    <t>Amount of GST (S$)</t>
  </si>
  <si>
    <r>
      <t>GST treatment</t>
    </r>
    <r>
      <rPr>
        <vertAlign val="superscript"/>
        <sz val="11"/>
        <color theme="1"/>
        <rFont val="Arial"/>
        <family val="2"/>
      </rPr>
      <t>1</t>
    </r>
  </si>
  <si>
    <t>(Add more rows if required)</t>
  </si>
  <si>
    <t>2. Test of controls (if applicable)</t>
  </si>
  <si>
    <r>
      <t>Control Tests</t>
    </r>
    <r>
      <rPr>
        <b/>
        <vertAlign val="superscript"/>
        <sz val="11"/>
        <color theme="1"/>
        <rFont val="Arial"/>
        <family val="2"/>
      </rPr>
      <t>3</t>
    </r>
    <r>
      <rPr>
        <b/>
        <sz val="8"/>
        <color theme="1"/>
        <rFont val="Arial"/>
        <family val="2"/>
      </rPr>
      <t xml:space="preserve"> performed (e.g. GST classification)</t>
    </r>
  </si>
  <si>
    <r>
      <t>Gap/Error</t>
    </r>
    <r>
      <rPr>
        <b/>
        <vertAlign val="superscript"/>
        <sz val="11"/>
        <color theme="1"/>
        <rFont val="Arial"/>
        <family val="2"/>
      </rPr>
      <t>2</t>
    </r>
  </si>
  <si>
    <t>3. Substantive Test</t>
  </si>
  <si>
    <t>No. of samples selected for substantive testing:</t>
  </si>
  <si>
    <t>Substantive test</t>
  </si>
  <si>
    <t xml:space="preserve">Remarks  </t>
  </si>
  <si>
    <r>
      <t>To (</t>
    </r>
    <r>
      <rPr>
        <b/>
        <sz val="8"/>
        <color theme="1"/>
        <rFont val="Wingdings"/>
        <charset val="2"/>
      </rPr>
      <t>ü</t>
    </r>
    <r>
      <rPr>
        <b/>
        <sz val="8"/>
        <color theme="1"/>
        <rFont val="Arial"/>
        <family val="2"/>
      </rPr>
      <t>) if objective of test is met and (x) if otherwise</t>
    </r>
  </si>
  <si>
    <t>Legend</t>
  </si>
  <si>
    <t>Description of Substantive tests</t>
  </si>
  <si>
    <t>Format of tax invoice comply with GST legislation.</t>
  </si>
  <si>
    <t>Transaction in source document agreed to GST listing and accounting system.</t>
  </si>
  <si>
    <t>Value of supply and GST is computed correctly (i.e. apply correct tax rate on the correct supply value).</t>
  </si>
  <si>
    <t xml:space="preserve">GST treatment is applied correctly.        </t>
  </si>
  <si>
    <t>For exports of goods and third country sales, transaction is substantiated with export evidences in accordance with IRAS’s e-Tax Guides, such as “A Guide on Exports”, “GST: Guide on Hand-Carried Exports Scheme “. For third country sales, the Reviewer has to ascertain that they were not located in Singapore at the time of supply.</t>
  </si>
  <si>
    <t>Other test, please specify.</t>
  </si>
  <si>
    <t>[1] Please indicate the GST treatment. For exports, supplies under GST schemes or international services, please also indicate a brief description of the basis of the tax treatment or relevant GST schemes. For example, if the transaction is relating to indirect export of goods that is zero-rated, please indicate “Zero-rated supply, indirect export of goods”.</t>
  </si>
  <si>
    <t>[2] Please make reference to "Follow-Up Action on GST Gaps and Errors".</t>
  </si>
  <si>
    <t>[3] Please state the controls tested. Alternatively, you may wish to make reference to the “Self-Review of GST Controls” checklists.</t>
  </si>
  <si>
    <t>Standard-rated Purchases</t>
  </si>
  <si>
    <t xml:space="preserve">Zero-rated Purchases </t>
  </si>
  <si>
    <t>Imports with GST paid</t>
  </si>
  <si>
    <t>Imports with GST suspended</t>
  </si>
  <si>
    <t>Exceptional or outlier high value transactions (e.g. purchase of residential properties)</t>
  </si>
  <si>
    <t>Purchases under self billing arrangement by the business</t>
  </si>
  <si>
    <t>Expenses relating to sale of shares and investments</t>
  </si>
  <si>
    <t>Common expenses for the purpose of apportionment of input tax (applicable if the Company is a partial exempt trader)</t>
  </si>
  <si>
    <t>Disallowed business expenses (e.g. medical, motor vehicles)</t>
  </si>
  <si>
    <t>Template - Review Working Papers (Transaction Level)</t>
  </si>
  <si>
    <t>Transaction Level – Purchases</t>
  </si>
  <si>
    <t>Appendix of process flow</t>
  </si>
  <si>
    <t xml:space="preserve">Remarks </t>
  </si>
  <si>
    <t>Name of supplier/ Description</t>
  </si>
  <si>
    <t>Value of purchase (S$)</t>
  </si>
  <si>
    <r>
      <t>Control Tests</t>
    </r>
    <r>
      <rPr>
        <b/>
        <vertAlign val="superscript"/>
        <sz val="11"/>
        <color theme="1"/>
        <rFont val="Arial"/>
        <family val="2"/>
      </rPr>
      <t>3</t>
    </r>
    <r>
      <rPr>
        <b/>
        <sz val="8"/>
        <color theme="1"/>
        <rFont val="Arial"/>
        <family val="2"/>
      </rPr>
      <t xml:space="preserve"> performed</t>
    </r>
  </si>
  <si>
    <t>Remarks</t>
  </si>
  <si>
    <t>3. Substantive test</t>
  </si>
  <si>
    <t>Zero-rated purchases</t>
  </si>
  <si>
    <t>The tax invoice (for taxable purchases)/ import permit (for imports) is addressed to the company or employee as agent of the company.</t>
  </si>
  <si>
    <t>Input tax on purchase from GST registered supplier is supported by tax Invoice that complies with Regulation 11 while GST paid  on imports is supported by payment permits or subsidiary import certificate.</t>
  </si>
  <si>
    <t>Input tax claim is in the course and furtherance of the business and attributable to the making of taxable supplies.</t>
  </si>
  <si>
    <t>The Singapore dollars or equivalence of the value of purchase/ import and GST (if applicable) in the invoice/ permit agreed to GST listing and accounting system.</t>
  </si>
  <si>
    <t>Purchases/ imports and input tax, where applicable, are captured in the correct accounting period.</t>
  </si>
  <si>
    <t>For imports, shipping documents reflect company as the consignee.</t>
  </si>
  <si>
    <t>[1] Please indicate the GST treatment and a brief description of the basis of the tax treatment or relevant GST schemes. For example, if the transaction is relating to imports of goods in the capacity of agent under S33(2) of GST Act using Major Exporter Scheme, you may indicate “Imports under s33(2)– MES”.</t>
  </si>
  <si>
    <t>[2] Please state the controls tested. Alternatively, you may wish to cross-reference to the “Self-Review of GST Controls” checklists.</t>
  </si>
  <si>
    <r>
      <t xml:space="preserve">All errors must be quantified before submitting this disclosure.  Please </t>
    </r>
    <r>
      <rPr>
        <u/>
        <sz val="12"/>
        <rFont val="Arial"/>
        <family val="2"/>
      </rPr>
      <t>do not</t>
    </r>
    <r>
      <rPr>
        <sz val="12"/>
        <rFont val="Arial"/>
        <family val="2"/>
      </rPr>
      <t xml:space="preserve">  request for waiver to quantify errors </t>
    </r>
    <r>
      <rPr>
        <b/>
        <sz val="12"/>
        <rFont val="Arial"/>
        <family val="2"/>
      </rPr>
      <t>with GST impact</t>
    </r>
    <r>
      <rPr>
        <sz val="12"/>
        <rFont val="Arial"/>
        <family val="2"/>
      </rPr>
      <t xml:space="preserve"> unless the errors satisfy the conditions under the ASK Administrative Concessions (refer to Section 2). </t>
    </r>
  </si>
  <si>
    <r>
      <t xml:space="preserve">Please proceed to complete </t>
    </r>
    <r>
      <rPr>
        <b/>
        <sz val="12"/>
        <rFont val="Arial"/>
        <family val="2"/>
      </rPr>
      <t xml:space="preserve">Section 1.2 of Follow-up on Gaps and Errors </t>
    </r>
    <r>
      <rPr>
        <sz val="12"/>
        <rFont val="Arial"/>
        <family val="2"/>
      </rPr>
      <t xml:space="preserve">for errors made in all prescribed accounting periods. The error amount may be consolidated and disclosed on a yearly basis (i.e. financial year, tax year or calendar year) in </t>
    </r>
    <r>
      <rPr>
        <b/>
        <sz val="12"/>
        <rFont val="Arial"/>
        <family val="2"/>
      </rPr>
      <t xml:space="preserve">Section 1.2 of Follow-up on Gaps and Errors. </t>
    </r>
    <r>
      <rPr>
        <sz val="12"/>
        <rFont val="Arial"/>
        <family val="2"/>
      </rPr>
      <t xml:space="preserve">Where the affected prescribed accounting period(s) is/are already time-barred at the time of ACAP Report submission, please provide the detailed breakdown of error quantification (by each prescribed accounting period) in Section 1.3. 
</t>
    </r>
    <r>
      <rPr>
        <i/>
        <sz val="10"/>
        <rFont val="Arial"/>
        <family val="2"/>
      </rPr>
      <t>* ACAP Applicant is required to quantify and adjust for errors that resulted in additional tax payable (if any) for any prescribed accounting period within past 5 years from the original submission due date of the ACAP Report.</t>
    </r>
  </si>
  <si>
    <t>Where the above quantifications include errors made in prescribed accounting period(s) that is/are already time-barred at the time of report submission, I have provided the detailed breakdown (by prescribed accounting period) in Section 1.3 as required.</t>
  </si>
  <si>
    <t>(ii) The scenarios listed are not exhaustive. For scenarios not covered in the guide or other publications issued by IRAS (e.g. other GST guides or Practice Notes), businesses are advised to write to IRAS, providing full details of the errors. It is not necessary to write in for situations already covered in IRAS’ publications.</t>
  </si>
  <si>
    <r>
      <t xml:space="preserve">(a) For </t>
    </r>
    <r>
      <rPr>
        <b/>
        <sz val="14"/>
        <rFont val="Arial"/>
        <family val="2"/>
      </rPr>
      <t>G2</t>
    </r>
    <r>
      <rPr>
        <sz val="14"/>
        <rFont val="Arial"/>
        <family val="2"/>
      </rPr>
      <t xml:space="preserve"> and </t>
    </r>
    <r>
      <rPr>
        <b/>
        <sz val="14"/>
        <rFont val="Arial"/>
        <family val="2"/>
      </rPr>
      <t>G3</t>
    </r>
    <r>
      <rPr>
        <sz val="14"/>
        <rFont val="Arial"/>
        <family val="2"/>
      </rPr>
      <t xml:space="preserve">, you should declare the values quantified for a most representative 3-month period in this form if you avail to these administrative concessions.
(b) For </t>
    </r>
    <r>
      <rPr>
        <b/>
        <sz val="14"/>
        <rFont val="Arial"/>
        <family val="2"/>
      </rPr>
      <t>B1, E5</t>
    </r>
    <r>
      <rPr>
        <sz val="14"/>
        <rFont val="Arial"/>
        <family val="2"/>
      </rPr>
      <t xml:space="preserve"> and </t>
    </r>
    <r>
      <rPr>
        <b/>
        <sz val="14"/>
        <rFont val="Arial"/>
        <family val="2"/>
      </rPr>
      <t>E11</t>
    </r>
    <r>
      <rPr>
        <sz val="14"/>
        <rFont val="Arial"/>
        <family val="2"/>
      </rPr>
      <t xml:space="preserve">, you only need to declare the values quantified for a most representative 3-month period in this form if the quantification shows that you have over-accounted output tax or under-claimed input tax and you do not wish to claim the amount of output tax over-accounted or input tax under-claimed. Otherwise, please disclose in the Section 1 of this template. In addition, please provide the follow-up action to prevent recurrence and implementation date. 
(c) For </t>
    </r>
    <r>
      <rPr>
        <b/>
        <sz val="14"/>
        <rFont val="Arial"/>
        <family val="2"/>
      </rPr>
      <t>B5</t>
    </r>
    <r>
      <rPr>
        <sz val="14"/>
        <rFont val="Arial"/>
        <family val="2"/>
      </rPr>
      <t xml:space="preserve"> and </t>
    </r>
    <r>
      <rPr>
        <b/>
        <sz val="14"/>
        <rFont val="Arial"/>
        <family val="2"/>
      </rPr>
      <t>E6</t>
    </r>
    <r>
      <rPr>
        <sz val="14"/>
        <rFont val="Arial"/>
        <family val="2"/>
      </rPr>
      <t xml:space="preserve">, you should declare the errors in this section and Section 1 of this template. 
(d) For </t>
    </r>
    <r>
      <rPr>
        <b/>
        <sz val="14"/>
        <rFont val="Arial"/>
        <family val="2"/>
      </rPr>
      <t xml:space="preserve">B4, C2, C3, C6, D1, D2, D3, E4, G4 </t>
    </r>
    <r>
      <rPr>
        <sz val="14"/>
        <rFont val="Arial"/>
        <family val="2"/>
      </rPr>
      <t xml:space="preserve">and </t>
    </r>
    <r>
      <rPr>
        <b/>
        <sz val="14"/>
        <rFont val="Arial"/>
        <family val="2"/>
      </rPr>
      <t>G7</t>
    </r>
    <r>
      <rPr>
        <sz val="14"/>
        <rFont val="Arial"/>
        <family val="2"/>
      </rPr>
      <t>, the concessions are applicable if you are a fully taxable person. For partially exempt business, the concessions will apply only if you meet the specified conditions. 
(e) For all other errors not listed in this form or do not meet the conditions specified for each administrative concession scenario, please disclose the errors in Section 1 of this template.</t>
    </r>
  </si>
  <si>
    <t>Imports (MES and Non-MES)</t>
  </si>
  <si>
    <t xml:space="preserve">Please specify what are the omitted details, follow-up action to prevent recurrence of error and implementation date. </t>
  </si>
  <si>
    <t>You need not amend or replace the incomplete credit note. Moving forward, you are required to show the date, identifying number of the invoice and reasons for the credit given on the credit note. If you are unable to show the date and the identifying number of the invoice (e.g. because returned goods cannot be identified with a particular tax invoice), you must be able to satisfy the Comptroller of GST by other means that you have accounted for GST on the original supply.
You should, however, provide a revised credit note if requested by your customer.
You can reduce the value of your standard-rated supplies and output tax if you can show that:
a) you have accounted for output tax based on the original value of the invoice in your GST return; and
b) the credit is given to your customer for a valid purpose (e.g. discount given, goods returned). Credit notes issued to cancel sales due to bad debts are not valid for GST purposes. Instead, you can claim for bad debt relief by including the claim in Box 7 (input tax and refunds claimed) and Box 11 (Total value of bad debt relief claims and/or refund for reverse charge transactions) of your GST return if you meet the conditions for bad debt relief.</t>
  </si>
  <si>
    <t>Please provide the quantification here if: (i) the differences are not covered in scenario 1 and 2; and (ii) the quantification shows an over-statement of output tax and you choose not to amend your past GST returns. In addition, please specify the follow-up action to prevent recurrence of error and implementation date. 
Otherwise, please complete Section 1 of the template.</t>
  </si>
  <si>
    <t xml:space="preserve">You need not amend your past GST returns. You should ensure that all GST charged is accounted for in your GST returns according to the amount shown on the invoices.  If you are unable to aggregate the values before GST as shown on the invoices to report the value of standard-rated supplies, you should make system changes at the next available opportunity to eliminate such discrepancies. Pending the system change, you may continue re-grossing the value of output tax to derive the value of standard-rated supplies provided that you report the correct value of standard-rated supplies for transactions where the GST amount does not equal to the GST rate multiply by the value of supplies (e.g. sale of commercial vehicles under the Discounted Sale Price Scheme, repayment to IRAS due to bad debts recovered), or where different GST rates are used.  </t>
  </si>
  <si>
    <t xml:space="preserve">You need not amend your past GST returns if all the supplies and output tax have been reported within 12 months of the time of supply.
Otherwise, you are required to disclose the error to the Comptroller in Section 1 of the template. You should determine the value of standard-rated supplies and output tax that were reported beyond 12 months of the time of supply.
</t>
  </si>
  <si>
    <t xml:space="preserve">Please specify what are the reasons for the errors, follow-up action to prevent recurrence of error and implementation date. </t>
  </si>
  <si>
    <t>You need not amend your past GST returns. 
Please ensure that bad debt relief claims are included as your input tax in Box 7 in future. Before claiming a bad debt relief, you must ensure that you have met all the qualifying conditions and complete a copy of the self-review form 'Self Review Of Eligibility To Claim Bad Debt Relief' on IRAS’ website. The form should be retained as part of your recordkeeping for at least 5 years.</t>
  </si>
  <si>
    <r>
      <t>Early or late reporting of zero-rated supplies due to non-compliance with the time of supply rules arising as follows:
i) advance payments or deposits received for export of goods not reported based on the time of supply rules i.e. receipt of payment; 
ii) export of goods not reported based on the time of supply rules (e.g. based on permit date instead of invoice date or receipt of payment); 
iii) reporting of interest income (receivable from overseas person) on an accrual basis; and/or</t>
    </r>
    <r>
      <rPr>
        <strike/>
        <sz val="12"/>
        <rFont val="Arial"/>
        <family val="2"/>
      </rPr>
      <t xml:space="preserve">
</t>
    </r>
    <r>
      <rPr>
        <sz val="12"/>
        <rFont val="Arial"/>
        <family val="2"/>
      </rPr>
      <t xml:space="preserve">
iv) reporting of zero-rated supplies based on processing date instead of the date of issuance of invoice / receipt of payment. 
</t>
    </r>
  </si>
  <si>
    <t xml:space="preserve">You need not amend your past GST returns if the mistake does not affect the input tax claimable by you e.g.,  
- you are a fully taxable person; or
- your exempt supplies comprise only regulation 33 exempt supplies, or incidental exempt supplies under regulation 29(3) or you satisfy the De Minimis threshold; or
- you are a partially exempt business but the error is only related to under-reporting of zero-rated supplies.
Otherwise, you are required to disclose the error to the Comptroller in Section 1 of the template, and rectify the errors by correcting the value of zero-rated supplies and allowable input tax for the last 5 years.
As with all exports of goods, you must comply with the “60-day rule” and maintain the required export documents stated in the e-Tax guide, “GST: Guide on Exports”. Otherwise, you are required to standard-rate the supplies and account for the output tax up to the last 5 years.
</t>
  </si>
  <si>
    <r>
      <t>You are required to disclose the error in Section 1 and 2 of the template, and rectify your past GST returns up to the last 5 years.</t>
    </r>
    <r>
      <rPr>
        <sz val="12"/>
        <rFont val="Arial"/>
        <family val="2"/>
      </rPr>
      <t xml:space="preserve">
If you have difficulty quantifying for the past periods (other than the ACAP Period), as an administrative concession, you may use the following method to extrapolate the output tax omitted if the value of deemed supplies per accounting period is fairly constant:
Value of deemed supplies determined for Review Year X GST rate
</t>
    </r>
  </si>
  <si>
    <t xml:space="preserve">You need not amend your past GST returns. 
As with all exports of goods, you must comply with the “60-day rule” and maintain the required export documents stated in the e-Tax guide, “GST: Guide on Exports”. Otherwise, you are required to disclose the error to the Comptroller in Section 1 of the template, and standard-rate the supplies and account for the output tax up to the last 5 years. </t>
  </si>
  <si>
    <t xml:space="preserve">You need not amend your past GST returns. 
As with all exports of goods, you must comply with the “60-day rule” and maintain the required export documents stated in the e-Tax guide “GST: Guide on Exports”. Otherwise, you are required to disclose the error to the Comptroller in Section 1 of the template, and standard-rate the supplies and account for the output tax up to the last 5 years. 
</t>
  </si>
  <si>
    <r>
      <t>If the error amount for such supplies comprise more than 5% of the total supplies reported in the submitted GST return, please specify the nature of such supplies, the follow-up action to prevent recurrence</t>
    </r>
    <r>
      <rPr>
        <sz val="12"/>
        <rFont val="Arial"/>
        <family val="2"/>
      </rPr>
      <t xml:space="preserve"> </t>
    </r>
    <r>
      <rPr>
        <b/>
        <sz val="12"/>
        <rFont val="Arial"/>
        <family val="2"/>
      </rPr>
      <t xml:space="preserve">of error and implementation date. </t>
    </r>
  </si>
  <si>
    <t>Over-reporting or under-reporting of zero-rated supplies due to:
i) omission, extraction or typographical errors of recovery of expenses that qualifies for zero-rating (e.g. freight, insurance charges, IDD calls, air fares); and/or
ii) omission, extraction or typographical errors of exempt supplies that qualify for zero-rating (e.g. interest income from overseas bank).</t>
  </si>
  <si>
    <t xml:space="preserve">You need not amend your past GST returns if the mistake does not affect the input tax claimable by you e.g.,  
- you are a fully taxable person; or
- your exempt supplies comprise only regulation 33 exempt supplies, or incidental exempt supplies under regulation 29(3) or you satisfy the De Minimis threshold; or
- you are a partially exempt business but the error is only related to under-reporting of zero-rated supplies.
Otherwise, you are required to disclose the error to the Comptroller in Section 1 of the template, and rectify the errors by correcting the value of zero-rated supplies and allowable input tax for the last 5 years.
</t>
  </si>
  <si>
    <t>You need not amend your past GST returns if the mistake does not affect the input tax claimable by you e.g.,  
- you are a fully taxable person; or
- your exempt supplies comprise only regulation 33 exempt supplies, or incidental exempt supplies under regulation 29(3) or you satisfy the De Minimis threshold; or
- you are a partially exempt business but the error is only related to over-reporting of exempt supplies.
Otherwise, you are required to disclose the error to the Comptroller in Section 1 of the template, and rectify the errors by correcting the value of exempt supplies and allowable input tax for the last 5 years.</t>
  </si>
  <si>
    <t>You need not amend your past GST returns if the mistake does not affect the input tax claimable by you e.g.,  
- you are a fully taxable person; or
- your exempt supplies comprise only regulation 33 exempt supplies, or incidental exempt supplies under regulation 29(3) or you satisfy the De Minimis threshold.
Otherwise, you are required to disclose the error to the Comptroller in Section 1 of the template, and rectify the errors by correcting the value of exempt and zero-rated supplies, and allowable input tax for the last 5 years.</t>
  </si>
  <si>
    <t>You need not amend your past GST returns if the mistake does not affect the input tax claimable by you e.g.,  
- you are a fully taxable person; or
- your exempt supplies comprise only regulation 33 exempt supplies, or incidental exempt supplies under regulation 29(3) or you satisfy the De Minimis threshold; or
- you are a partially exempt business but the error only related to over-reporting of exempt supplies.
Otherwise, you are required to disclose the error to the Comptroller in Section 1 of the template, and rectify the errors by correcting the value of exempt and zero-rated supplies, and allowable input tax for the last 5 years.</t>
  </si>
  <si>
    <t xml:space="preserve">Please specify the nature of such supplies, the follow-up action to prevent recurrence of error and implementation date. 
</t>
  </si>
  <si>
    <t xml:space="preserve">Please specify the nature of such supplies, the follow-up action to prevent recurrence of error and implementation date. </t>
  </si>
  <si>
    <t>You need not amend your past GST returns.
If you are unable to segregate the out-of-scope purchases due to system constraint, you should make system changes at the next available opportunity to eliminate such discrepancies in future. Pending the system change, you may continue with the current reporting practice.</t>
  </si>
  <si>
    <r>
      <t>You need not amend your past GST returns.
You should report such zero-rated purchases in your GST returns in future unless they are insignificant purchases</t>
    </r>
    <r>
      <rPr>
        <sz val="12"/>
        <color rgb="FF0066CC"/>
        <rFont val="Arial"/>
        <family val="2"/>
      </rPr>
      <t>^</t>
    </r>
    <r>
      <rPr>
        <sz val="12"/>
        <rFont val="Arial"/>
        <family val="2"/>
      </rPr>
      <t xml:space="preserve"> such as IDD calls or air-tickets incurred by your employees. 
If you choose not to claim input tax on standard-rated purchases that are billed together with the zero-rated purchases, such as local calls charged on your bills from the telecommunication companies, you may exclude such purchases from your GST returns.
</t>
    </r>
    <r>
      <rPr>
        <i/>
        <sz val="12"/>
        <color rgb="FF0066CC"/>
        <rFont val="Arial"/>
        <family val="2"/>
      </rPr>
      <t xml:space="preserve">^ Where the total value does not exceed 5% of the total value of taxable purchases excluding imports. </t>
    </r>
  </si>
  <si>
    <t>You need not amend your past GST returns if the mistake does not affect the input tax claimable by you e.g.,  
- you are a fully taxable person; or
- your exempt supplies comprise only regulation 33 exempt supplies, or incidental exempt supplies under regulation 29(3) or you satisfy the De Minimis threshold.
Otherwise, you are required to disclose the error to the Comptroller in Section 1 of the template, and rectify the errors by correcting the value of taxable purchases, standard-rated supplies and allowable input tax for the last 5 years.
You should ensure that discounts and rebates are adjusted as a reduction to your standard-rated supplies and output tax in future.
However, if the rebates form consideration received for a separate supply of services provided by your GST registered customers, it is correct for you to include them as your taxable purchases and input tax. You must maintain proper tax invoices issued by your customers to support your input tax claims.</t>
  </si>
  <si>
    <r>
      <t xml:space="preserve">You are required to quantify the error for a most representative 3-month period. </t>
    </r>
    <r>
      <rPr>
        <sz val="12"/>
        <rFont val="Arial"/>
        <family val="2"/>
      </rPr>
      <t xml:space="preserve">
If the result of your quantification shows that you have under-claimed input tax, you only need to declare the values quantified in this section of the template and you may choose not to amend your past GST returns.
If you wish to claim additional input tax, you will be required to quantify the actual amount of the input tax under-claimed in Section 1 of the template. You are not allowed to extrapolate the amount of input tax under-claimed for the past periods.
If your quantification shows an overstatement of input tax, you are required to disclose the error to the Comptroller, and you should determine the actual value of input tax over-claimed for the last 5 years or propose a method to estimate the amount of input tax over-claimed in Section 1 of the template.</t>
    </r>
  </si>
  <si>
    <t>Please provide the quantification here if it shows an under-claim of input tax and you choose not to amend your past GST returns. In addition, specify the follow-up action to prevent recurrence of error and implementation date. 
Otherwise, please complete Section 1 of the template.</t>
  </si>
  <si>
    <r>
      <t>You are required to disclose the error in Section 1 and 2 of the template, and rectify your past GST returns up to the last 5 years.</t>
    </r>
    <r>
      <rPr>
        <sz val="12"/>
        <rFont val="Arial"/>
        <family val="2"/>
      </rPr>
      <t xml:space="preserve">
If you have difficulty quantifying for the past periods (other than the ACAP Period), as an administrative concession, you may use the following method to extrapolate the output tax omitted if the value of family benefit expenses is fairly constant annually:
Value of family benefit expenses for Review Year X GST rate
</t>
    </r>
  </si>
  <si>
    <r>
      <rPr>
        <b/>
        <sz val="12"/>
        <rFont val="Arial"/>
        <family val="2"/>
      </rPr>
      <t>Please specify what are the omitted details, follow-up action to prevent recurrence of error and implementation date.</t>
    </r>
    <r>
      <rPr>
        <sz val="12"/>
        <rFont val="Arial"/>
        <family val="2"/>
      </rPr>
      <t xml:space="preserve"> </t>
    </r>
  </si>
  <si>
    <t>Claimed input tax: 
(a) without reporting the corresponding value of taxable purchases; or
(b) where the corresponding value of taxable purchases was incorrectly reported  (e.g. the value was reported based on regrossed total GST shown on supplier's tax invoice or the value does not correspond to the supplier's invoice due to system rounding differences).</t>
  </si>
  <si>
    <r>
      <t xml:space="preserve">Please provide the quantification here if it shows an under-claim of input tax and you choose not to amend your past GST returns. In addition, specify the follow-up action to prevent recurrence of error and implementation date. 
</t>
    </r>
    <r>
      <rPr>
        <b/>
        <strike/>
        <sz val="12"/>
        <rFont val="Arial"/>
        <family val="2"/>
      </rPr>
      <t xml:space="preserve">
</t>
    </r>
    <r>
      <rPr>
        <b/>
        <sz val="12"/>
        <rFont val="Arial"/>
        <family val="2"/>
      </rPr>
      <t>Otherwise, please complete Section 1 of the template.</t>
    </r>
  </si>
  <si>
    <r>
      <t>Value of MES (i.e. Major Exporter Scheme) imports reported in the GST returns was under/over stated due to:</t>
    </r>
    <r>
      <rPr>
        <strike/>
        <sz val="12"/>
        <rFont val="Arial"/>
        <family val="2"/>
      </rPr>
      <t xml:space="preserve">
</t>
    </r>
    <r>
      <rPr>
        <sz val="12"/>
        <rFont val="Arial"/>
        <family val="2"/>
      </rPr>
      <t xml:space="preserve">
i) values declared based on suppliers' invoices instead of MES import permits;
ii) omission of MES imports permits; 
iii) incorrect reporting of non-MES permits (e.g. IG/DP permits) as MES imports; and/or
iv) values declared in the GST returns were based on import permit values incorrectly declared to Singapore Customs.</t>
    </r>
  </si>
  <si>
    <t xml:space="preserve">You need not amend your past GST returns if you are able to reconcile the under/over statement of MES imports. 
Otherwise, you should disclose the error in Section 1 of the template and you may be required to pay the import GST suspended for the affected imports or for any irreconcilable differences as output tax in your GST returns for the last 5 years. 
</t>
  </si>
  <si>
    <t>You need not amend your past GST returns if the reporting date is not more than 6 months from the permit date.
Otherwise, you should disclose the error in Section 1 of the template and you may be required to pay the import GST suspended for the affected imports as output tax in your GST return(s) for the last 5 years.</t>
  </si>
  <si>
    <r>
      <t>Value of non-payment permits (excluding MES imports) reported in the GST returns was under/overstated due to:</t>
    </r>
    <r>
      <rPr>
        <strike/>
        <sz val="12"/>
        <rFont val="Arial"/>
        <family val="2"/>
      </rPr>
      <t xml:space="preserve">
</t>
    </r>
    <r>
      <rPr>
        <sz val="12"/>
        <rFont val="Arial"/>
        <family val="2"/>
      </rPr>
      <t xml:space="preserve">
i) values declared based on suppliers' invoices instead of import permits; and/ or
ii) omission of non-payment import permits e.g. "IE" permit for import of goods below S$400, "II" permit for temporary imports for repairs.
</t>
    </r>
  </si>
  <si>
    <t xml:space="preserve">Value of non-payment permits (excluding MES imports) wrongly reported based on import processing date/ goods receipt date/ supplier's invoice date instead of import permit date.
</t>
  </si>
  <si>
    <t xml:space="preserve">These documents are acceptable, and you need not rectify this error for all past and future transactions if:
a) The abbreviations are commonly known. For example, Private Limited is abbreviated as ‘Pte Ltd’ or ‘P/L’, Singapore is abbreviated as ‘(S)’;
b) There are no other businesses with similar names; and
c) You are able to corroborate with other documents such as purchase order, sales confirmation and payment evidence that you are the named buyer/ importer/ exporter. 
</t>
  </si>
  <si>
    <r>
      <t xml:space="preserve">You are required to quantify the error for a most representative 3-month period in this section of the template. </t>
    </r>
    <r>
      <rPr>
        <sz val="12"/>
        <rFont val="Arial"/>
        <family val="2"/>
      </rPr>
      <t xml:space="preserve">
You need not amend your past GST returns if you have maintained the relevant records to segregate the goods imported and supplied on behalf of the overseas principal(s). Otherwise, you are required to disclose the error to the Comptroller in Section 1 of the template. </t>
    </r>
  </si>
  <si>
    <t>Please provide quantification here and specify the follow-up action to prevent recurrence of error and implementation date.</t>
  </si>
  <si>
    <r>
      <t xml:space="preserve">You are required to quantify the error for a most representative 3-month period in this section of the template. </t>
    </r>
    <r>
      <rPr>
        <sz val="12"/>
        <rFont val="Arial"/>
        <family val="2"/>
      </rPr>
      <t xml:space="preserve">
You need not amend your past GST returns if you have maintained the relevant records to segregate the goods imported and exported on behalf of the overseas principal(s). Otherwise, you are required to disclose the error to the Comptroller in Section 1 of the template.
 </t>
    </r>
  </si>
  <si>
    <t>You need not amend your past GST returns if the mistake does not affect the input tax claimable by you e.g.,  
- you are a fully taxable person; or
- your exempt supplies comprise only regulation 33 exempt supplies, or incidental exempt supplies under regulation 29(3) or you satisfy the De Minimis threshold. 
Otherwise, you are required to disclose the error to the Comptroller in Section 1 of the template, and rectify the errors by correcting the value of taxable purchases, standard-rated supplies, output tax and allowable input tax for the last 5 years.</t>
  </si>
  <si>
    <t xml:space="preserve"> and undertake to fulfil all the obligations stated in this form. I will also retain a copy of this form for at least 5 years.   </t>
  </si>
  <si>
    <t xml:space="preserve">You need not amend your past GST returns if the mistake does not affect the input tax claimable by you e.g.,
 - you are a fully taxable person; or 
 - your exempt supplies comprise only regulation 33 exempt supplies, or incidental exempt supplies under regulation 29(3) or you satisfy the De Minimis threshold. 
Otherwise, you are required to disclose the error to the Comptroller in Section 1 of the template and rectify the errors by correcting the value of standard-rated supplies, taxable purchases and allowable input tax for the last 5 years.
Please ensure that such discounts and rebates are adjusted as a reduction to your taxable purchases and input tax in future.
However, if the "rebates" or “discounts” form consideration received for a taxable supply of services provided by you to your suppliers, it is correct for you to include them as your standard-rated supplies and output tax.     
</t>
  </si>
  <si>
    <t>(This is only required for quantification of errors made in prescribed accounting period(s) that is/are already time-barred at the time of ACAP Renewal Report submission.)</t>
  </si>
  <si>
    <t xml:space="preserve">Brief description of the income streams of the business, and supplies arising from legislative changes. </t>
  </si>
  <si>
    <t>Deemed supplies (e.g. gifts, business goods put to private use) omitted.</t>
  </si>
  <si>
    <t>Vehicle number not indicated on export permit for exports via land as the number is not known at the point of export permit declaration.</t>
  </si>
  <si>
    <t xml:space="preserve">You need not amend your past GST returns if the mistake does not affect the input tax claimable by you e.g.,  
- you are a fully taxable person; or
- your exempt supplies comprise only regulation 33 exempt supplies, or incidental exempt supplies under regulation 29(3) or you satisfy the De Minimis threshold; or
- you are a partially exempt business but the error is only related to under-reporting of zero-rated supplies.
Otherwise, you are required to disclose the error to the Comptroller in Section 1 of the template, and rectify the errors by correcting the value of zero-rated supplies and allowable input tax for the last 5 years.
As with all exports of goods, you must comply with the “60-day rule” and maintain the required export documents stated in the e-Tax guide, “GST: Guide on Exports”. 
You must also be able to reconcile any differences between the import permit values and export permit values. Otherwise, you are required to standard-rate the supplies and account for the output tax up to the last 5 years. 
</t>
  </si>
  <si>
    <t>Zero-rated supplies wrongly reported based on import permit values instead of export permit values.</t>
  </si>
  <si>
    <t>Zero-rated supplies wrongly treated as out-of-scope supplies or exempt supplies.</t>
  </si>
  <si>
    <t>Exempt supplies were wrongly reported as zero-rated supplies or out-of-scope supplies.</t>
  </si>
  <si>
    <t>Omission or incorrect reporting of exempt supplies (e.g. realised exchange gain/loss not reported in absolute value, interest income from deposits placed in financial institutions incorrectly reported on accrual basis, provision of loan to employees incorrectly reported as exempt supplies).</t>
  </si>
  <si>
    <t>Out-of-scope supplies (e.g. sales of goods not brought into Singapore), or disbursements were wrongly reported as zero-rated supplies or exempt supplies.</t>
  </si>
  <si>
    <t xml:space="preserve">Out-of-scope components of airfare (e.g. overseas airport tax) were wrongly reported as taxable purchases. </t>
  </si>
  <si>
    <t>Discounts or rebates given to customers for supplies made to them were reported as increments to the value of taxable purchases and input tax instead of reductions to standard-rated supplies and output tax.</t>
  </si>
  <si>
    <t>Claimed disallowed input tax on family benefits given to employees (e.g. expenses incurred for guest of each employee for company event).</t>
  </si>
  <si>
    <t xml:space="preserve">Claimed input tax in an earlier accounting period instead of the period in which the invoice is dated (e.g. invoice dated 5 Oct 2023 claimed in the F5 for the prescribed accounting period ended 30 Sep 2023). </t>
  </si>
  <si>
    <t>Value of MES imports wrongly reported based on import processing date/ goods receipt date/ supplier's invoice date instead of permit date.</t>
  </si>
  <si>
    <t>Name of taxable person not stated in full on documents such as import permit, export permit, shipping documents and supplier’s tax invoice.</t>
  </si>
  <si>
    <r>
      <t xml:space="preserve">Section 33(2) agent
</t>
    </r>
    <r>
      <rPr>
        <sz val="12"/>
        <rFont val="Arial"/>
        <family val="2"/>
      </rPr>
      <t>You are acting in the capacity of a section 33(2) agent to import goods on behalf of overseas principal(s) and is also the buyer of the imported goods, but you have omitted to:
i) report the importation of goods on behalf of the overseas principal(s); and/or
ii) report the subsequent supply of goods on behalf of the overseas principal(s) to yourself.</t>
    </r>
  </si>
  <si>
    <r>
      <t>Section 33A agent</t>
    </r>
    <r>
      <rPr>
        <sz val="12"/>
        <rFont val="Arial"/>
        <family val="2"/>
      </rPr>
      <t xml:space="preserve">
You are acting in the capacity of a section 33A agent to import goods on behalf of overseas principals, and you have omitted to report the value of goods re-exported to the overseas principal(s).
</t>
    </r>
  </si>
  <si>
    <r>
      <t xml:space="preserve">Group or divisional GST registration </t>
    </r>
    <r>
      <rPr>
        <sz val="12"/>
        <rFont val="Arial"/>
        <family val="2"/>
      </rPr>
      <t xml:space="preserve">
Member of GST group or division incorrectly charged output tax and claimed input tax on intra-group/ inter-division supplies. 
</t>
    </r>
  </si>
  <si>
    <t xml:space="preserve">The value of standard-rated supplies and zero-rated supplies reported in the GST returns differ from the amount shown on the invoices and/or credit notes issued to customers due to: 
i) rounding differences (in cents) where the value of supplies computed by the accounting system differs from the invoicing system; or        
ii) different currency exchange rates are used for the accounting system and the invoicing system; or
iii) different currency exchange rates are used for the accounting/invoicing systems and for GST reporting purposes. 
Common examples of (ii) and (iii) include:
- you used different decimal places in your accounting system, invoicing system or for GST reporting purpose (e.g. 1.4453 is used in the accounting system and 1.445 is used in invoicing system)
-	 you used exchange rate extracted at different frequencies for the various systems maintained (e.g. daily rate for accounting/ invoicing system and monthly rate for GST reporting). </t>
  </si>
  <si>
    <t xml:space="preserve">Please provide quantification. </t>
  </si>
  <si>
    <r>
      <t>You need not amend your past GST returns or ask your supplier to reissue the tax invoice if you are able to corroborate with other documents such as purchase order or confirmation, purchases contract/agreement and evidence that you have paid for the purchases.
As with all input tax claims, you should ensure that you satisfy the general input tax conditions. If the GST registration number of your supplier is not shown on the invoice, you should check that your supplier is indeed registered for GST from IRAS’ website</t>
    </r>
    <r>
      <rPr>
        <b/>
        <sz val="12"/>
        <color indexed="30"/>
        <rFont val="Arial"/>
        <family val="2"/>
      </rPr>
      <t>^</t>
    </r>
    <r>
      <rPr>
        <sz val="12"/>
        <rFont val="Arial"/>
        <family val="2"/>
      </rPr>
      <t xml:space="preserve">. If your checks show that the supplier is not GST registered or has de-registered from GST, you cannot apply the concession and should disclose the details of the over-claiming to the Comptroller. 
</t>
    </r>
    <r>
      <rPr>
        <i/>
        <sz val="12"/>
        <color indexed="30"/>
        <rFont val="Arial"/>
        <family val="2"/>
      </rPr>
      <t xml:space="preserve">^You can check on your supplier's GST registration status, period of registration and GST registration number using the GST Registered Business Search. </t>
    </r>
  </si>
  <si>
    <t>Invoice(s) issued without one or more of the following details required under regulation 11 of the GST (General) Regulations:
(a) The words “tax invoice”;
(b) Name of customer; 
(c) Address of customer;
(d) GST registration number of supplier; 
(e) Address of supplier;
(f) Total amount payable excluding GST; 
(g) GST rate;
(h) Total amount payable including GST. 
And/or
Simplified invoice(s) issued without the following detail required under regulation 13 of the GST(General) Regulations:
(i) Total amount payable including GST; 
(ii) Address of supplier;
(iii) GST registration number of supplier.
Where (i) is not shown on the simplified invoice(s), the GST amount is shown separately.</t>
  </si>
  <si>
    <t>Invoice(s) issued in foreign currency without one or more of the following details required under regulation 11 of the GST (General) Regulations:
a) Singapore dollars equivalent of the total amount payable excluding GST; 
b) Singapore dollars equivalent of the total GST chargeable; or
c) Singapore dollars equivalent of the total amount payable including GST.</t>
  </si>
  <si>
    <t xml:space="preserve">Credit note(s) issued in foreign currency without one or more of the following details as required by IRAS:
a) Singapore dollars equivalent of the total amount payable excluding GST; 
b) Singapore dollars equivalent of the total GST chargeable; or
c) Singapore dollars equivalent of the total amount payable including GST.
</t>
  </si>
  <si>
    <t xml:space="preserve">Omitted to report export of goods not supported by sales (at the point of export) as zero-rated supplies.
For example, goods are exported to warehouse located outside Singapore for storage purposes without change of title/ ownership of the goods.
</t>
  </si>
  <si>
    <t>Claimed input tax based on your own in-house exchange rate(s) instead of the exchange rate(s) stated in the suppliers' tax invoices issued in foreign currency.</t>
  </si>
  <si>
    <t>1. Claimed input tax on purchases exceeding $1,000 without the words "tax invoice" but with all other information required under regulation 11 of the GST (General) Regulations are shown. 
2. Claimed input tax based on tax invoices without one or more of the following details required under regulation 11 of the GST (General) Regulations: 
(a) Address of customer;
(b) Address of supplier; 
(c) GST registration number of supplier; 
(d) Total amount payable excluding GST;
(e) GST rate; 
(f) Total amount payable including GST.
Where (c) is not shown, the business registration number or registered business name of the supplier must be shown.</t>
  </si>
  <si>
    <t xml:space="preserve">You need not amend your past GST returns if the input tax:
(a) was claimed in the immediate prescribed accounting period before the date of the invoice; and
(b) is not claimed more than once.
Otherwise, you are required to disclose the error to the Comptroller in Section 1 of the template, and rectify your GST returns for the last 5 years. 
</t>
  </si>
  <si>
    <t>This concession only applies if there is no corresponding output tax error. For errors under the same scenario involving GST, please refer to ASK Administrative Concession B1 and quantify the standard-rated supplies error, if required.
You need not amend your past GST returns if the mistake does not affect the input tax claimable by you e.g.,  
- you are a fully taxable person; or
- your exempt supplies comprise only regulation 33 exempt supplies, or incidental exempt supplies under regulation 29(3) or you satisfy the De Minimis threshold; or
- you are a partially exempt business but the error is only related to under-reporting of standard-rated and/or zero-rated supplies.
However, you should make system changes at the next available opportunity to eliminate such discrepancies.
Otherwise, you are required to disclose the error to the Comptroller in Section 1 of the template, and rectify the errors by correcting the value of standard-rated supplies, zero-rated supplies and allowable input tax for the last 5 years.</t>
  </si>
  <si>
    <t>G8</t>
  </si>
  <si>
    <t xml:space="preserve">Rounding differences in the values reported in your GST returns as the Singapore dollars amounts are converted to your functional currency (e.g. USD) in your accounting system, and subsequently reconverted (e.g. from USD) to Singapore dollars for GST reporting. </t>
  </si>
  <si>
    <t>You need not amend your past GST returns if the same exchange rate is used for the conversion of Singapore dollars amounts to functional currency, and the subsequent reconversion to Singapore dollars for GST reporting purposes.</t>
  </si>
  <si>
    <t>Designation:</t>
  </si>
  <si>
    <t>Date:</t>
  </si>
  <si>
    <t>The value of output tax reported in the GST returns differs from the GST amount shown on the invoices and/or credit notes issued to customers due to: 
i) rounding differences (in cents) where the GST computed by the accounting system differs from the invoicing system. The following are some examples of rounding differences which are not exhaustive:
- the GST computed by the accounting system is based on each line item whereas the invoicing system computes GST based on the sum of all line items or vice versa; 
- for foreign currency denominated invoices, the accounting system converts and sums up the Singapore dollars equivalent of the GST amount of individual line items while the invoicing system converts the total foreign currency GST amount to Singapore dollars or vice versa; 
- the GST shown on the tax invoice is split into multiple line items in the accounting system (e.g. for different service fees booked under different accounting codes), resulting in rounding differences when these line items are summed up for GST reporting; or
ii) different currency exchange rates are used (including the number of decimal places used e.g. 1.4453 vs 1.445) for the accounting system and the invoicing system; or
iii) different currency exchange rates are used for the accounting/invoicing systems and for GST reporting purposes.</t>
  </si>
  <si>
    <r>
      <rPr>
        <sz val="12"/>
        <rFont val="Arial"/>
        <family val="2"/>
      </rPr>
      <t xml:space="preserve">1. For rounding differences in i), you need not amend your past GST returns (values of standard-rated supplies and output tax) and may continue with your current reporting method if you consistently round off the GST computed by your accounting system to the nearest cent (i.e. two decimal places) for all your invoices and/ or credit notes (i.e. you would round up the GST computed when the last digit is ≥ 5 and round down the GST computed when the last digit is ≤ 4). However, you should make system changes at the next available opportunity to eliminate such discrepancies in future. Pending the system change, you may continue with the current reporting practice. 
2. For differences due to currency exchange rate in ii) where you used different decimal places in your accounting and invoicing systems (e.g. 1.4453 is used in your accounting system and 1.445 is used in invoicing system), you need not amend your past GST returns (values of standard-rated supplies and output tax) if the following conditions are met:
a) the same exchange rate is used for your accounting and invoicing systems (e.g. daily exchange rate in both systems) except for the difference in the decimal places used; 
b) you consistently round off the exchange rate (i.e. you would round up when the last digit is ≥ 5 and round down when the last digit is ≤ 4 (e.g. 1.4453 is rounded to 1.445 and 1.4458 is rounded to 1.446) on invoices and credit notes issued for all standard-rated supplies.
However, you should make system changes at the next available opportunity to eliminate such discrepancies.
</t>
    </r>
    <r>
      <rPr>
        <b/>
        <sz val="12"/>
        <rFont val="Arial"/>
        <family val="2"/>
      </rPr>
      <t xml:space="preserve">For differences not covered in 1. and 2. above, you are required to quantify the error for a most representative 3-month period. </t>
    </r>
    <r>
      <rPr>
        <sz val="12"/>
        <rFont val="Arial"/>
        <family val="2"/>
      </rPr>
      <t xml:space="preserve">
If your quantification shows that you have over-accounted for output tax, you only need to declare the values quantified in this section of the template and you may choose not to amend your past GST returns. If you wish to claim the output tax over-accounted for the past periods, you must quantify the actual amount over-accounted in Section 1 of the template. No extrapolation is allowed. 
If your quantification shows an understatement of output tax, you are required to disclose the error to the Comptroller, and you should determine the value of output tax understated for the last 5 years or propose a method to estimate the value of output tax understated in Section 1 of the template.
</t>
    </r>
  </si>
  <si>
    <t>The value of input tax claimed in the GST returns differs from the GST amount shown on the invoices and/or credit notes received from the supplier due to rounding differences (in cents) where:
i) the GST computed by the accounting system differs from the supplier's tax invoice due to the number of decimal places used (e.g. your accounting system computes the GST amount based on 2 decimal places whereas the GST amount shown on the supplier's tax invoice is computed based on 4 decimal places); or
ii) the GST computed by the accounting system is based on each line item whereas the GST amount shown on the supplier's tax invoice is computed based on the sum of all line items or vice versa; or
iii) the GST shown on the supplier's invoice is split into multiple entries in the accounting system (e.g. due to allocation to different cost centres), resulting in rounding differences when these line items are summed up for GST reporting.</t>
  </si>
  <si>
    <t xml:space="preserve">You need not amend your past GST returns (values of taxable purchases and input tax claimed) if you consistently round off the GST computed by your accounting system to the nearest cent (i.e. two decimal places) for all your supplier's tax invoice and/ or credit note (i.e. you would round up the GST computed when the last digit is ≥ 5 and round down the GST computed when the last digit is ≤ 4). 
Otherwise, you are required to quantify the error for the error for a most representative 3-month period. In the quantification of such errors, you should note the following:
-  if the error quantified for the 3-month period shows that you have under-claimed input tax, you only need to declare the values quantified in this section of the template and you may choose not to amend your past GST returns. If you wish to claim the input tax under-claimed for the past periods, you must determine the actual amount under-claimed. No extrapolation is allowed. 
- If your quantification shows an over-claimed of input tax, you are required to disclose the error to the Comptroller, and you should determine the value of input tax over-claimed for the last 5 years or propose a method to estimate the value of input tax over-claimed in Section 1 of the template. 
You should make changes to your system at the next available opportunity to ensure that you claim the input tax incurred based on the GST amount reflected in the supplier's tax invoice, subject to the input tax claiming conditions. Pending the system change, you may continue with the current reporting practice.
</t>
  </si>
  <si>
    <r>
      <t>Non-tax values</t>
    </r>
    <r>
      <rPr>
        <vertAlign val="superscript"/>
        <sz val="12"/>
        <rFont val="Arial"/>
        <family val="2"/>
      </rPr>
      <t>#</t>
    </r>
    <r>
      <rPr>
        <sz val="12"/>
        <rFont val="Arial"/>
        <family val="2"/>
      </rPr>
      <t xml:space="preserve">  were declared in the GST returns by rounding the actual values to the nearest dollar. 
E.g. Value of standard-rated supplies of $1,005.96 reported as $1,006.00 instead of $1,005.00
</t>
    </r>
    <r>
      <rPr>
        <vertAlign val="superscript"/>
        <sz val="12"/>
        <rFont val="Arial"/>
        <family val="2"/>
      </rPr>
      <t>#</t>
    </r>
    <r>
      <rPr>
        <sz val="12"/>
        <rFont val="Arial"/>
        <family val="2"/>
      </rPr>
      <t xml:space="preserve">Non-tax values in the GST return: 
Box 1: Total value of standard-rated supplies;
Box 2: Total value of zero-rated supplies;
Box 3: Total value of exempt supplies;
Box 5: Total value of taxable purchases;
Box 13: Revenue;
Box 14: Value of imported services and/or Low-Value Goods ('LVG") subject to GST under reverse charge;
Box 15: Value of remote services by electronic marketplace operator ('EMO") subject to GST on behalf of third-party suppliers;
Box 16: Value of imported LVG by redeliverer or EMO subject to GST on behalf of third-party suppliers;
Box 17: Value of imported LVG subject to GST;
Box 9 and 21: Value of goods imported under approved schemes e.g. MES, IGDS. </t>
    </r>
  </si>
  <si>
    <t>Incorrect reporting of the total value of output tax due (Box 6) and/ or input tax and refunds claimed (Box 7) in the GST returns due to:
(i) dropping off the cents (e.g. value of output tax of $2,001.96 reported as $2,001.00); or
(ii) rounding to the nearest dollar (e.g. value of output tax of $2,001.96 reported as $2,002.00).</t>
  </si>
  <si>
    <t>You need not amend your past GST returns (values of taxable purchases and input tax claimed) or ask your supplier to reissue the tax invoice if you had claimed the input tax based on the supplier's exchange rate shown on the invoice. This would apply even if the exchange rate reflected in your accounting system is an inverse of the supplier's (e.g. SGD 1 = USD 0.7415) instead of the exchange rate reflected on the tax invoice (i.e. USD 1 = SGD 1.3487).
Where the number of decimal places of the exchange rate used in your accounting system differs from the exchange rate on the supplier's tax invoice (e.g. 1.455 in the accounting system versus 1.4553 shown on the supplier's tax invoice), you need not amend your past GST returns (values of taxable purchases and input tax claimed) if you consistently round off the exchange rate to the nearest last digit in your accounting system for all your supplier’s tax invoices (i.e. you would round up the exchange rate when the last digit is ≥ 5 and round down the exchange rate when the last digit is ≤ 4).
You should claim input tax based on the Singapore dollars equivalent of the total GST chargeable shown on the supplier's tax invoice in future.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</si>
</sst>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dd/mm/yyyy"/>
    <numFmt numFmtId="166" formatCode="0.0"/>
    <numFmt numFmtId="167" formatCode="[$-14809]dd/mm/yyyy;@"/>
    <numFmt numFmtId="168" formatCode="_-* #,##0_-;\-* #,##0_-;_-* &quot;-&quot;??_-;_-@_-"/>
  </numFmts>
  <fonts count="229" x14ac:knownFonts="1">
    <font>
      <sz val="11"/>
      <color theme="1"/>
      <name val="Calibri"/>
      <family val="2"/>
      <scheme val="minor"/>
    </font>
    <font>
      <b/>
      <sz val="11"/>
      <color theme="1"/>
      <name val="Arial"/>
      <family val="2"/>
    </font>
    <font>
      <b/>
      <sz val="8"/>
      <color theme="1"/>
      <name val="Arial"/>
      <family val="2"/>
    </font>
    <font>
      <sz val="8"/>
      <color theme="1"/>
      <name val="Arial"/>
      <family val="2"/>
    </font>
    <font>
      <b/>
      <sz val="10"/>
      <color theme="1"/>
      <name val="Arial"/>
      <family val="2"/>
    </font>
    <font>
      <sz val="11"/>
      <color theme="1"/>
      <name val="Arial"/>
      <family val="2"/>
    </font>
    <font>
      <b/>
      <u/>
      <sz val="11"/>
      <color theme="1"/>
      <name val="Arial"/>
      <family val="2"/>
    </font>
    <font>
      <i/>
      <sz val="8"/>
      <color theme="1"/>
      <name val="Arial"/>
      <family val="2"/>
    </font>
    <font>
      <b/>
      <sz val="12"/>
      <color theme="1"/>
      <name val="Arial"/>
      <family val="2"/>
    </font>
    <font>
      <sz val="10"/>
      <color theme="1"/>
      <name val="Calibri"/>
      <family val="2"/>
      <scheme val="minor"/>
    </font>
    <font>
      <sz val="10"/>
      <color theme="1"/>
      <name val="Arial"/>
      <family val="2"/>
    </font>
    <font>
      <sz val="12"/>
      <color theme="1"/>
      <name val="Arial"/>
      <family val="2"/>
    </font>
    <font>
      <u/>
      <sz val="11"/>
      <color theme="10"/>
      <name val="Calibri"/>
      <family val="2"/>
    </font>
    <font>
      <b/>
      <sz val="12"/>
      <color theme="1"/>
      <name val="Times New Roman"/>
      <family val="1"/>
    </font>
    <font>
      <i/>
      <sz val="10"/>
      <color theme="1"/>
      <name val="Arial"/>
      <family val="2"/>
    </font>
    <font>
      <b/>
      <sz val="8"/>
      <color theme="1"/>
      <name val="Wingdings"/>
      <charset val="2"/>
    </font>
    <font>
      <u/>
      <sz val="8"/>
      <color theme="10"/>
      <name val="Arial"/>
      <family val="2"/>
    </font>
    <font>
      <sz val="8"/>
      <color theme="1"/>
      <name val="Calibri"/>
      <family val="2"/>
      <scheme val="minor"/>
    </font>
    <font>
      <b/>
      <u/>
      <sz val="8"/>
      <color theme="1"/>
      <name val="Arial"/>
      <family val="2"/>
    </font>
    <font>
      <b/>
      <sz val="14"/>
      <color theme="1"/>
      <name val="Arial"/>
      <family val="2"/>
    </font>
    <font>
      <b/>
      <u/>
      <sz val="10"/>
      <color theme="1"/>
      <name val="Arial"/>
      <family val="2"/>
    </font>
    <font>
      <sz val="10"/>
      <name val="Arial"/>
      <family val="2"/>
    </font>
    <font>
      <sz val="11"/>
      <name val="Arial"/>
      <family val="2"/>
    </font>
    <font>
      <sz val="11"/>
      <color theme="1"/>
      <name val="Wingdings 2"/>
      <family val="1"/>
      <charset val="2"/>
    </font>
    <font>
      <b/>
      <sz val="10"/>
      <color theme="1"/>
      <name val="Calibri"/>
      <family val="2"/>
      <scheme val="minor"/>
    </font>
    <font>
      <b/>
      <u/>
      <sz val="12"/>
      <color theme="1"/>
      <name val="Arial"/>
      <family val="2"/>
    </font>
    <font>
      <b/>
      <sz val="28"/>
      <color indexed="12"/>
      <name val="Arial"/>
      <family val="2"/>
    </font>
    <font>
      <sz val="16"/>
      <name val="Arial"/>
      <family val="2"/>
    </font>
    <font>
      <sz val="16"/>
      <color indexed="12"/>
      <name val="Arial"/>
      <family val="2"/>
    </font>
    <font>
      <b/>
      <sz val="16"/>
      <name val="Arial"/>
      <family val="2"/>
    </font>
    <font>
      <sz val="10"/>
      <color indexed="8"/>
      <name val="Arial"/>
      <family val="2"/>
    </font>
    <font>
      <sz val="16"/>
      <color indexed="8"/>
      <name val="Arial"/>
      <family val="2"/>
    </font>
    <font>
      <b/>
      <sz val="16"/>
      <color indexed="10"/>
      <name val="Arial"/>
      <family val="2"/>
    </font>
    <font>
      <b/>
      <u/>
      <sz val="16"/>
      <name val="Arial"/>
      <family val="2"/>
    </font>
    <font>
      <b/>
      <u/>
      <sz val="16"/>
      <color indexed="8"/>
      <name val="Arial"/>
      <family val="2"/>
    </font>
    <font>
      <b/>
      <sz val="16"/>
      <color indexed="8"/>
      <name val="Arial"/>
      <family val="2"/>
    </font>
    <font>
      <b/>
      <i/>
      <sz val="20"/>
      <color indexed="8"/>
      <name val="Arial"/>
      <family val="2"/>
    </font>
    <font>
      <i/>
      <sz val="16"/>
      <color indexed="8"/>
      <name val="Arial"/>
      <family val="2"/>
    </font>
    <font>
      <b/>
      <sz val="14"/>
      <name val="Arial"/>
      <family val="2"/>
    </font>
    <font>
      <b/>
      <sz val="12"/>
      <name val="Calibri"/>
      <family val="2"/>
    </font>
    <font>
      <b/>
      <sz val="12"/>
      <name val="Arial"/>
      <family val="2"/>
    </font>
    <font>
      <b/>
      <i/>
      <sz val="16"/>
      <color indexed="9"/>
      <name val="Arial"/>
      <family val="2"/>
    </font>
    <font>
      <b/>
      <sz val="16"/>
      <color indexed="12"/>
      <name val="Arial"/>
      <family val="2"/>
    </font>
    <font>
      <b/>
      <strike/>
      <sz val="16"/>
      <color indexed="12"/>
      <name val="Arial"/>
      <family val="2"/>
    </font>
    <font>
      <b/>
      <sz val="16"/>
      <color indexed="9"/>
      <name val="Arial"/>
      <family val="2"/>
    </font>
    <font>
      <sz val="16"/>
      <color indexed="21"/>
      <name val="Arial"/>
      <family val="2"/>
    </font>
    <font>
      <sz val="16"/>
      <color indexed="10"/>
      <name val="Arial"/>
      <family val="2"/>
    </font>
    <font>
      <i/>
      <sz val="16"/>
      <name val="Arial"/>
      <family val="2"/>
    </font>
    <font>
      <b/>
      <i/>
      <sz val="20"/>
      <name val="Arial"/>
      <family val="2"/>
    </font>
    <font>
      <b/>
      <i/>
      <sz val="16"/>
      <color indexed="8"/>
      <name val="Arial"/>
      <family val="2"/>
    </font>
    <font>
      <u/>
      <sz val="16"/>
      <color indexed="8"/>
      <name val="Arial"/>
      <family val="2"/>
    </font>
    <font>
      <sz val="16"/>
      <color indexed="9"/>
      <name val="Arial"/>
      <family val="2"/>
    </font>
    <font>
      <sz val="12"/>
      <color theme="1"/>
      <name val="Calibri"/>
      <family val="2"/>
      <scheme val="minor"/>
    </font>
    <font>
      <sz val="12"/>
      <name val="Arial"/>
      <family val="2"/>
    </font>
    <font>
      <sz val="14"/>
      <color theme="1"/>
      <name val="Arial"/>
      <family val="2"/>
    </font>
    <font>
      <sz val="14"/>
      <color theme="1"/>
      <name val="Calibri"/>
      <family val="2"/>
      <scheme val="minor"/>
    </font>
    <font>
      <i/>
      <sz val="10"/>
      <color rgb="FFFF0000"/>
      <name val="Arial"/>
      <family val="2"/>
    </font>
    <font>
      <i/>
      <sz val="11"/>
      <color theme="1"/>
      <name val="Calibri"/>
      <family val="2"/>
      <scheme val="minor"/>
    </font>
    <font>
      <i/>
      <sz val="9"/>
      <color theme="1"/>
      <name val="Arial"/>
      <family val="2"/>
    </font>
    <font>
      <b/>
      <i/>
      <sz val="9"/>
      <color theme="1"/>
      <name val="Arial"/>
      <family val="2"/>
    </font>
    <font>
      <i/>
      <sz val="9"/>
      <name val="Arial"/>
      <family val="2"/>
    </font>
    <font>
      <sz val="11"/>
      <name val="Calibri"/>
      <family val="2"/>
      <scheme val="minor"/>
    </font>
    <font>
      <b/>
      <sz val="11"/>
      <name val="Arial"/>
      <family val="2"/>
    </font>
    <font>
      <sz val="14"/>
      <name val="Arial"/>
      <family val="2"/>
    </font>
    <font>
      <sz val="14"/>
      <color indexed="8"/>
      <name val="Arial"/>
      <family val="2"/>
    </font>
    <font>
      <sz val="12"/>
      <color indexed="9"/>
      <name val="Arial"/>
      <family val="2"/>
    </font>
    <font>
      <sz val="11"/>
      <color indexed="8"/>
      <name val="Arial"/>
      <family val="2"/>
    </font>
    <font>
      <b/>
      <sz val="8"/>
      <name val="Arial"/>
      <family val="2"/>
    </font>
    <font>
      <vertAlign val="superscript"/>
      <sz val="11"/>
      <color theme="1"/>
      <name val="Arial"/>
      <family val="2"/>
    </font>
    <font>
      <b/>
      <vertAlign val="superscript"/>
      <sz val="8"/>
      <color theme="1"/>
      <name val="Arial"/>
      <family val="2"/>
    </font>
    <font>
      <b/>
      <sz val="11"/>
      <color indexed="8"/>
      <name val="Arial"/>
      <family val="2"/>
    </font>
    <font>
      <b/>
      <sz val="11"/>
      <color indexed="8"/>
      <name val="Calibri"/>
      <family val="2"/>
    </font>
    <font>
      <i/>
      <sz val="11"/>
      <color indexed="8"/>
      <name val="Arial"/>
      <family val="2"/>
    </font>
    <font>
      <u/>
      <sz val="11"/>
      <color theme="10"/>
      <name val="Arial"/>
      <family val="2"/>
    </font>
    <font>
      <b/>
      <i/>
      <sz val="11"/>
      <color rgb="FFFF0000"/>
      <name val="Calibri"/>
      <family val="2"/>
      <scheme val="minor"/>
    </font>
    <font>
      <sz val="12"/>
      <color indexed="8"/>
      <name val="Arial"/>
      <family val="2"/>
    </font>
    <font>
      <sz val="10"/>
      <color theme="1"/>
      <name val="Wingdings 2"/>
      <family val="1"/>
      <charset val="2"/>
    </font>
    <font>
      <sz val="10"/>
      <name val="Wingdings 2"/>
      <family val="1"/>
      <charset val="2"/>
    </font>
    <font>
      <u/>
      <sz val="10"/>
      <color theme="1"/>
      <name val="Arial"/>
      <family val="2"/>
    </font>
    <font>
      <b/>
      <i/>
      <sz val="10"/>
      <color theme="1"/>
      <name val="Arial"/>
      <family val="2"/>
    </font>
    <font>
      <b/>
      <vertAlign val="superscript"/>
      <sz val="10"/>
      <color theme="1"/>
      <name val="Arial"/>
      <family val="2"/>
    </font>
    <font>
      <b/>
      <sz val="10"/>
      <name val="Arial"/>
      <family val="2"/>
    </font>
    <font>
      <sz val="11"/>
      <color indexed="8"/>
      <name val="Calibri"/>
      <family val="2"/>
    </font>
    <font>
      <b/>
      <i/>
      <sz val="12"/>
      <color rgb="FFFF0000"/>
      <name val="Calibri"/>
      <family val="2"/>
      <scheme val="minor"/>
    </font>
    <font>
      <b/>
      <sz val="11"/>
      <color theme="1"/>
      <name val="Times New Roman"/>
      <family val="1"/>
    </font>
    <font>
      <sz val="10"/>
      <color theme="1"/>
      <name val="Times New Roman"/>
      <family val="1"/>
    </font>
    <font>
      <sz val="10"/>
      <color rgb="FFFF0000"/>
      <name val="Arial"/>
      <family val="2"/>
    </font>
    <font>
      <sz val="10"/>
      <color rgb="FFFF0000"/>
      <name val="Times New Roman"/>
      <family val="1"/>
    </font>
    <font>
      <b/>
      <u/>
      <sz val="10"/>
      <color theme="3" tint="0.39997558519241921"/>
      <name val="Arial"/>
      <family val="2"/>
    </font>
    <font>
      <b/>
      <u/>
      <sz val="10"/>
      <color rgb="FF548DD4"/>
      <name val="Arial"/>
      <family val="2"/>
    </font>
    <font>
      <b/>
      <sz val="10"/>
      <color rgb="FF548DD4"/>
      <name val="Arial"/>
      <family val="2"/>
    </font>
    <font>
      <sz val="10"/>
      <color rgb="FF31849B"/>
      <name val="Arial"/>
      <family val="2"/>
    </font>
    <font>
      <sz val="9"/>
      <color theme="1"/>
      <name val="Arial"/>
      <family val="2"/>
    </font>
    <font>
      <sz val="9"/>
      <color theme="1"/>
      <name val="Calibri"/>
      <family val="2"/>
      <scheme val="minor"/>
    </font>
    <font>
      <i/>
      <sz val="8"/>
      <name val="Arial"/>
      <family val="2"/>
    </font>
    <font>
      <u/>
      <sz val="9"/>
      <color theme="1"/>
      <name val="Arial"/>
      <family val="2"/>
    </font>
    <font>
      <i/>
      <sz val="10"/>
      <name val="Arial"/>
      <family val="2"/>
    </font>
    <font>
      <u/>
      <sz val="10"/>
      <name val="Arial"/>
      <family val="2"/>
    </font>
    <font>
      <b/>
      <sz val="10"/>
      <color rgb="FFFF0000"/>
      <name val="Arial"/>
      <family val="2"/>
    </font>
    <font>
      <b/>
      <i/>
      <sz val="8"/>
      <color theme="1"/>
      <name val="Arial"/>
      <family val="2"/>
    </font>
    <font>
      <b/>
      <i/>
      <sz val="11"/>
      <color rgb="FF365F91"/>
      <name val="Arial"/>
      <family val="2"/>
    </font>
    <font>
      <b/>
      <sz val="12"/>
      <color rgb="FFFF0000"/>
      <name val="Arial"/>
      <family val="2"/>
    </font>
    <font>
      <b/>
      <sz val="9"/>
      <color theme="1"/>
      <name val="Arial"/>
      <family val="2"/>
    </font>
    <font>
      <b/>
      <sz val="8"/>
      <color theme="1"/>
      <name val="Arial Narrow"/>
      <family val="2"/>
    </font>
    <font>
      <sz val="11"/>
      <color theme="1"/>
      <name val="Calibri"/>
      <family val="2"/>
      <scheme val="minor"/>
    </font>
    <font>
      <sz val="9"/>
      <color indexed="81"/>
      <name val="Tahoma"/>
      <family val="2"/>
    </font>
    <font>
      <b/>
      <sz val="9"/>
      <color indexed="81"/>
      <name val="Tahoma"/>
      <family val="2"/>
    </font>
    <font>
      <b/>
      <sz val="8"/>
      <color indexed="8"/>
      <name val="Arial Narrow"/>
      <family val="2"/>
    </font>
    <font>
      <b/>
      <vertAlign val="superscript"/>
      <sz val="11"/>
      <color theme="1"/>
      <name val="Arial"/>
      <family val="2"/>
    </font>
    <font>
      <b/>
      <sz val="9.5"/>
      <color theme="1"/>
      <name val="Arial"/>
      <family val="2"/>
    </font>
    <font>
      <b/>
      <vertAlign val="superscript"/>
      <sz val="9.5"/>
      <color theme="1"/>
      <name val="Arial"/>
      <family val="2"/>
    </font>
    <font>
      <b/>
      <u/>
      <sz val="16"/>
      <color indexed="9"/>
      <name val="Arial"/>
      <family val="2"/>
    </font>
    <font>
      <strike/>
      <sz val="16"/>
      <name val="Arial"/>
      <family val="2"/>
    </font>
    <font>
      <b/>
      <vertAlign val="superscript"/>
      <sz val="10"/>
      <name val="Arial"/>
      <family val="2"/>
    </font>
    <font>
      <i/>
      <vertAlign val="superscript"/>
      <sz val="8"/>
      <name val="Arial"/>
      <family val="2"/>
    </font>
    <font>
      <sz val="9"/>
      <name val="Arial"/>
      <family val="2"/>
    </font>
    <font>
      <b/>
      <u/>
      <sz val="16"/>
      <color theme="1"/>
      <name val="Arial"/>
      <family val="2"/>
    </font>
    <font>
      <sz val="16"/>
      <color rgb="FFFF0000"/>
      <name val="Arial"/>
      <family val="2"/>
    </font>
    <font>
      <i/>
      <sz val="8"/>
      <color rgb="FFFF0000"/>
      <name val="Arial"/>
      <family val="2"/>
    </font>
    <font>
      <b/>
      <u/>
      <sz val="12"/>
      <name val="Arial"/>
      <family val="2"/>
    </font>
    <font>
      <sz val="12"/>
      <color rgb="FF000000"/>
      <name val="Arial"/>
      <family val="2"/>
    </font>
    <font>
      <b/>
      <sz val="12"/>
      <color rgb="FF000000"/>
      <name val="Arial"/>
      <family val="2"/>
    </font>
    <font>
      <b/>
      <sz val="10"/>
      <color indexed="8"/>
      <name val="Arial"/>
      <family val="2"/>
    </font>
    <font>
      <b/>
      <sz val="10"/>
      <color indexed="30"/>
      <name val="Arial"/>
      <family val="2"/>
    </font>
    <font>
      <b/>
      <sz val="12"/>
      <color indexed="30"/>
      <name val="Arial"/>
      <family val="2"/>
    </font>
    <font>
      <sz val="18"/>
      <color indexed="8"/>
      <name val="Arial"/>
      <family val="2"/>
    </font>
    <font>
      <b/>
      <i/>
      <sz val="10"/>
      <name val="Arial"/>
      <family val="2"/>
    </font>
    <font>
      <sz val="10"/>
      <color indexed="56"/>
      <name val="Arial"/>
      <family val="2"/>
    </font>
    <font>
      <sz val="10"/>
      <color indexed="30"/>
      <name val="Arial"/>
      <family val="2"/>
    </font>
    <font>
      <sz val="10"/>
      <color rgb="FF00B050"/>
      <name val="Arial"/>
      <family val="2"/>
    </font>
    <font>
      <b/>
      <sz val="10"/>
      <color rgb="FF0066CC"/>
      <name val="Arial"/>
      <family val="2"/>
    </font>
    <font>
      <b/>
      <sz val="10"/>
      <color indexed="10"/>
      <name val="Arial"/>
      <family val="2"/>
    </font>
    <font>
      <u/>
      <sz val="14"/>
      <name val="Arial"/>
      <family val="2"/>
    </font>
    <font>
      <u/>
      <sz val="12"/>
      <name val="Arial"/>
      <family val="2"/>
    </font>
    <font>
      <i/>
      <sz val="12"/>
      <name val="Arial"/>
      <family val="2"/>
    </font>
    <font>
      <sz val="12"/>
      <color theme="4"/>
      <name val="Arial"/>
      <family val="2"/>
    </font>
    <font>
      <b/>
      <u/>
      <sz val="12"/>
      <color indexed="8"/>
      <name val="Arial"/>
      <family val="2"/>
    </font>
    <font>
      <b/>
      <sz val="12"/>
      <color indexed="8"/>
      <name val="Arial"/>
      <family val="2"/>
    </font>
    <font>
      <sz val="10"/>
      <color indexed="8"/>
      <name val="Arial Narrow"/>
      <family val="2"/>
    </font>
    <font>
      <b/>
      <sz val="12"/>
      <color indexed="12"/>
      <name val="Arial"/>
      <family val="2"/>
    </font>
    <font>
      <b/>
      <sz val="10"/>
      <color indexed="9"/>
      <name val="Arial"/>
      <family val="2"/>
    </font>
    <font>
      <sz val="10"/>
      <color indexed="54"/>
      <name val="Arial"/>
      <family val="2"/>
    </font>
    <font>
      <sz val="12"/>
      <color indexed="54"/>
      <name val="Arial"/>
      <family val="2"/>
    </font>
    <font>
      <b/>
      <i/>
      <sz val="8"/>
      <color indexed="30"/>
      <name val="Arial Narrow"/>
      <family val="2"/>
    </font>
    <font>
      <b/>
      <i/>
      <sz val="8"/>
      <color rgb="FF0066CC"/>
      <name val="Arial Narrow"/>
      <family val="2"/>
    </font>
    <font>
      <b/>
      <i/>
      <sz val="8"/>
      <color rgb="FFFF0000"/>
      <name val="Arial Narrow"/>
      <family val="2"/>
    </font>
    <font>
      <b/>
      <sz val="10"/>
      <color theme="0"/>
      <name val="Arial"/>
      <family val="2"/>
    </font>
    <font>
      <sz val="10"/>
      <color theme="0"/>
      <name val="Arial"/>
      <family val="2"/>
    </font>
    <font>
      <sz val="10"/>
      <color theme="8"/>
      <name val="Arial Narrow"/>
      <family val="2"/>
    </font>
    <font>
      <b/>
      <sz val="10"/>
      <color theme="0"/>
      <name val="Calibri"/>
      <family val="2"/>
    </font>
    <font>
      <sz val="10"/>
      <color indexed="9"/>
      <name val="Arial"/>
      <family val="2"/>
    </font>
    <font>
      <b/>
      <sz val="10"/>
      <color indexed="8"/>
      <name val="Calibri"/>
      <family val="2"/>
    </font>
    <font>
      <sz val="11"/>
      <color theme="8"/>
      <name val="Arial Narrow"/>
      <family val="2"/>
    </font>
    <font>
      <b/>
      <sz val="12"/>
      <color indexed="8"/>
      <name val="Calibri"/>
      <family val="2"/>
    </font>
    <font>
      <sz val="10"/>
      <color indexed="23"/>
      <name val="Arial"/>
      <family val="2"/>
    </font>
    <font>
      <b/>
      <sz val="10"/>
      <color indexed="12"/>
      <name val="Arial"/>
      <family val="2"/>
    </font>
    <font>
      <b/>
      <i/>
      <sz val="10"/>
      <color rgb="FFFF0000"/>
      <name val="Arial"/>
      <family val="2"/>
    </font>
    <font>
      <b/>
      <sz val="12"/>
      <color theme="0"/>
      <name val="Arial"/>
      <family val="2"/>
    </font>
    <font>
      <sz val="12"/>
      <color theme="0"/>
      <name val="Arial"/>
      <family val="2"/>
    </font>
    <font>
      <sz val="12"/>
      <color theme="8"/>
      <name val="Arial Narrow"/>
      <family val="2"/>
    </font>
    <font>
      <b/>
      <sz val="12"/>
      <color theme="0"/>
      <name val="Calibri"/>
      <family val="2"/>
    </font>
    <font>
      <i/>
      <u/>
      <sz val="10"/>
      <color indexed="8"/>
      <name val="Arial"/>
      <family val="2"/>
    </font>
    <font>
      <sz val="12"/>
      <color indexed="23"/>
      <name val="Arial"/>
      <family val="2"/>
    </font>
    <font>
      <sz val="10"/>
      <color rgb="FF000000"/>
      <name val="Segoe UI"/>
      <family val="2"/>
    </font>
    <font>
      <sz val="11"/>
      <name val="Calibri"/>
      <family val="2"/>
    </font>
    <font>
      <b/>
      <sz val="11"/>
      <name val="Calibri"/>
      <family val="2"/>
    </font>
    <font>
      <b/>
      <u/>
      <sz val="14"/>
      <name val="Arial"/>
      <family val="2"/>
    </font>
    <font>
      <sz val="9"/>
      <color indexed="21"/>
      <name val="Arial"/>
      <family val="2"/>
    </font>
    <font>
      <b/>
      <i/>
      <sz val="12"/>
      <color rgb="FFFF0000"/>
      <name val="Arial"/>
      <family val="2"/>
    </font>
    <font>
      <b/>
      <u/>
      <sz val="14"/>
      <color indexed="10"/>
      <name val="Arial"/>
      <family val="2"/>
    </font>
    <font>
      <b/>
      <i/>
      <sz val="14"/>
      <color indexed="10"/>
      <name val="Arial"/>
      <family val="2"/>
    </font>
    <font>
      <b/>
      <sz val="10.5"/>
      <color indexed="8"/>
      <name val="Arial"/>
      <family val="2"/>
    </font>
    <font>
      <sz val="10.5"/>
      <color indexed="8"/>
      <name val="Arial"/>
      <family val="2"/>
    </font>
    <font>
      <i/>
      <sz val="12"/>
      <color indexed="30"/>
      <name val="Arial"/>
      <family val="2"/>
    </font>
    <font>
      <b/>
      <vertAlign val="superscript"/>
      <sz val="16"/>
      <name val="Arial"/>
      <family val="2"/>
    </font>
    <font>
      <sz val="11"/>
      <color rgb="FFFF0000"/>
      <name val="Calibri"/>
      <family val="2"/>
    </font>
    <font>
      <i/>
      <sz val="11"/>
      <name val="Calibri"/>
      <family val="2"/>
      <scheme val="minor"/>
    </font>
    <font>
      <sz val="10"/>
      <color theme="7"/>
      <name val="Arial"/>
      <family val="2"/>
    </font>
    <font>
      <sz val="11"/>
      <color theme="7"/>
      <name val="Calibri"/>
      <family val="2"/>
      <scheme val="minor"/>
    </font>
    <font>
      <b/>
      <strike/>
      <sz val="10"/>
      <color theme="1"/>
      <name val="Arial"/>
      <family val="2"/>
    </font>
    <font>
      <sz val="10"/>
      <color theme="5"/>
      <name val="Arial"/>
      <family val="2"/>
    </font>
    <font>
      <strike/>
      <sz val="10"/>
      <color theme="1"/>
      <name val="Arial"/>
      <family val="2"/>
    </font>
    <font>
      <u/>
      <sz val="11"/>
      <color theme="1"/>
      <name val="Calibri"/>
      <family val="2"/>
      <scheme val="minor"/>
    </font>
    <font>
      <b/>
      <sz val="10"/>
      <color theme="5"/>
      <name val="Arial"/>
      <family val="2"/>
    </font>
    <font>
      <sz val="11"/>
      <color rgb="FF000000"/>
      <name val="Calibri"/>
      <family val="2"/>
      <scheme val="minor"/>
    </font>
    <font>
      <sz val="11"/>
      <color theme="5"/>
      <name val="Calibri"/>
      <family val="2"/>
      <scheme val="minor"/>
    </font>
    <font>
      <i/>
      <sz val="8"/>
      <color theme="5"/>
      <name val="Arial"/>
      <family val="2"/>
    </font>
    <font>
      <sz val="11"/>
      <color rgb="FF00B050"/>
      <name val="Calibri"/>
      <family val="2"/>
      <scheme val="minor"/>
    </font>
    <font>
      <sz val="11"/>
      <color rgb="FFFF0000"/>
      <name val="Calibri"/>
      <family val="2"/>
      <scheme val="minor"/>
    </font>
    <font>
      <sz val="10"/>
      <color theme="7"/>
      <name val="Wingdings 2"/>
      <family val="1"/>
      <charset val="2"/>
    </font>
    <font>
      <i/>
      <sz val="8"/>
      <color theme="7"/>
      <name val="Arial"/>
      <family val="2"/>
    </font>
    <font>
      <sz val="8"/>
      <name val="Arial"/>
      <family val="2"/>
    </font>
    <font>
      <sz val="10"/>
      <name val="Calibri"/>
      <family val="2"/>
      <scheme val="minor"/>
    </font>
    <font>
      <sz val="11"/>
      <color theme="5"/>
      <name val="Arial"/>
      <family val="2"/>
    </font>
    <font>
      <strike/>
      <sz val="11"/>
      <color theme="1"/>
      <name val="Calibri"/>
      <family val="2"/>
      <scheme val="minor"/>
    </font>
    <font>
      <strike/>
      <sz val="11"/>
      <color rgb="FF00B050"/>
      <name val="Calibri"/>
      <family val="2"/>
      <scheme val="minor"/>
    </font>
    <font>
      <i/>
      <u/>
      <sz val="9"/>
      <name val="Arial"/>
      <family val="2"/>
    </font>
    <font>
      <b/>
      <u/>
      <sz val="10"/>
      <name val="Arial"/>
      <family val="2"/>
    </font>
    <font>
      <vertAlign val="superscript"/>
      <sz val="10"/>
      <name val="Arial"/>
      <family val="2"/>
    </font>
    <font>
      <strike/>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0000FF"/>
      <name val="Arial"/>
      <family val="2"/>
    </font>
    <font>
      <u/>
      <sz val="11"/>
      <color rgb="FF0000FF"/>
      <name val="Arial"/>
      <family val="2"/>
    </font>
    <font>
      <i/>
      <sz val="4"/>
      <name val="Arial"/>
      <family val="2"/>
    </font>
    <font>
      <vertAlign val="superscript"/>
      <sz val="16"/>
      <name val="Arial"/>
      <family val="2"/>
    </font>
    <font>
      <i/>
      <vertAlign val="superscript"/>
      <sz val="16"/>
      <name val="Arial"/>
      <family val="2"/>
    </font>
    <font>
      <i/>
      <sz val="12"/>
      <color rgb="FF0066CC"/>
      <name val="Arial"/>
      <family val="2"/>
    </font>
    <font>
      <sz val="14"/>
      <color rgb="FF00B050"/>
      <name val="Arial"/>
      <family val="2"/>
    </font>
    <font>
      <strike/>
      <sz val="12"/>
      <color indexed="8"/>
      <name val="Arial"/>
      <family val="2"/>
    </font>
    <font>
      <strike/>
      <sz val="12"/>
      <color indexed="23"/>
      <name val="Arial"/>
      <family val="2"/>
    </font>
    <font>
      <strike/>
      <sz val="12"/>
      <name val="Arial"/>
      <family val="2"/>
    </font>
    <font>
      <b/>
      <strike/>
      <sz val="12"/>
      <name val="Arial"/>
      <family val="2"/>
    </font>
    <font>
      <sz val="12"/>
      <color rgb="FF0066CC"/>
      <name val="Arial"/>
      <family val="2"/>
    </font>
    <font>
      <b/>
      <strike/>
      <sz val="12"/>
      <color theme="9"/>
      <name val="Arial"/>
      <family val="2"/>
    </font>
    <font>
      <vertAlign val="superscript"/>
      <sz val="12"/>
      <name val="Arial"/>
      <family val="2"/>
    </font>
  </fonts>
  <fills count="5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CC"/>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00FF"/>
        <bgColor indexed="64"/>
      </patternFill>
    </fill>
    <fill>
      <patternFill patternType="solid">
        <fgColor rgb="FFFFFFFF"/>
        <bgColor indexed="64"/>
      </patternFill>
    </fill>
    <fill>
      <patternFill patternType="solid">
        <fgColor rgb="FFFDE9D9"/>
        <bgColor indexed="64"/>
      </patternFill>
    </fill>
    <fill>
      <patternFill patternType="solid">
        <fgColor rgb="FF0070C0"/>
        <bgColor indexed="64"/>
      </patternFill>
    </fill>
    <fill>
      <patternFill patternType="solid">
        <fgColor rgb="FFFF0000"/>
        <bgColor indexed="64"/>
      </patternFill>
    </fill>
    <fill>
      <patternFill patternType="solid">
        <fgColor rgb="FFC5D9F1"/>
        <bgColor indexed="64"/>
      </patternFill>
    </fill>
    <fill>
      <patternFill patternType="solid">
        <fgColor theme="0" tint="-4.9989318521683403E-2"/>
        <bgColor indexed="64"/>
      </patternFill>
    </fill>
    <fill>
      <patternFill patternType="solid">
        <fgColor rgb="FFDBE5F1"/>
        <bgColor indexed="64"/>
      </patternFill>
    </fill>
    <fill>
      <patternFill patternType="solid">
        <fgColor theme="4" tint="0.79998168889431442"/>
        <bgColor indexed="64"/>
      </patternFill>
    </fill>
    <fill>
      <patternFill patternType="solid">
        <fgColor rgb="FFD8D8D8"/>
        <bgColor indexed="64"/>
      </patternFill>
    </fill>
    <fill>
      <patternFill patternType="solid">
        <fgColor theme="9" tint="0.59999389629810485"/>
        <bgColor indexed="64"/>
      </patternFill>
    </fill>
    <fill>
      <patternFill patternType="solid">
        <fgColor rgb="FF1976FF"/>
        <bgColor indexed="64"/>
      </patternFill>
    </fill>
    <fill>
      <patternFill patternType="solid">
        <fgColor theme="0" tint="-0.34998626667073579"/>
        <bgColor indexed="64"/>
      </patternFill>
    </fill>
    <fill>
      <patternFill patternType="solid">
        <fgColor rgb="FF0066FF"/>
        <bgColor indexed="64"/>
      </patternFill>
    </fill>
    <fill>
      <patternFill patternType="solid">
        <fgColor theme="8" tint="0.79998168889431442"/>
        <bgColor indexed="64"/>
      </patternFill>
    </fill>
    <fill>
      <patternFill patternType="solid">
        <fgColor rgb="FFC5E4ED"/>
        <bgColor indexed="64"/>
      </patternFill>
    </fill>
    <fill>
      <patternFill patternType="solid">
        <fgColor rgb="FFA8D08D"/>
        <bgColor indexed="64"/>
      </patternFill>
    </fill>
    <fill>
      <patternFill patternType="solid">
        <fgColor rgb="FFB8CCE4"/>
        <bgColor indexed="64"/>
      </patternFill>
    </fill>
    <fill>
      <patternFill patternType="solid">
        <fgColor rgb="FFDDEBF7"/>
        <bgColor indexed="64"/>
      </patternFill>
    </fill>
    <fill>
      <patternFill patternType="solid">
        <fgColor rgb="FFF2F2F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4">
    <border>
      <left/>
      <right/>
      <top/>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style="hair">
        <color rgb="FF0070C0"/>
      </top>
      <bottom style="hair">
        <color rgb="FF0070C0"/>
      </bottom>
      <diagonal/>
    </border>
    <border>
      <left/>
      <right/>
      <top style="hair">
        <color rgb="FF0070C0"/>
      </top>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4"/>
      </left>
      <right style="thin">
        <color theme="4"/>
      </right>
      <top style="thin">
        <color theme="4"/>
      </top>
      <bottom style="thin">
        <color theme="4"/>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rgb="FF0070C0"/>
      </top>
      <bottom/>
      <diagonal/>
    </border>
    <border>
      <left/>
      <right/>
      <top/>
      <bottom style="thin">
        <color rgb="FF0070C0"/>
      </bottom>
      <diagonal/>
    </border>
    <border>
      <left/>
      <right/>
      <top style="thin">
        <color rgb="FF0070C0"/>
      </top>
      <bottom style="thin">
        <color rgb="FF0070C0"/>
      </bottom>
      <diagonal/>
    </border>
    <border>
      <left style="thin">
        <color rgb="FF4F81BD"/>
      </left>
      <right style="thin">
        <color rgb="FF4F81BD"/>
      </right>
      <top style="thin">
        <color rgb="FF4F81BD"/>
      </top>
      <bottom style="thin">
        <color rgb="FF4F81BD"/>
      </bottom>
      <diagonal/>
    </border>
    <border>
      <left style="thin">
        <color rgb="FF4F81BD"/>
      </left>
      <right/>
      <top style="thin">
        <color rgb="FF4F81BD"/>
      </top>
      <bottom style="thin">
        <color rgb="FF4F81BD"/>
      </bottom>
      <diagonal/>
    </border>
    <border>
      <left/>
      <right/>
      <top style="thin">
        <color rgb="FF4F81BD"/>
      </top>
      <bottom style="thin">
        <color rgb="FF4F81BD"/>
      </bottom>
      <diagonal/>
    </border>
    <border>
      <left/>
      <right style="thin">
        <color rgb="FF4F81BD"/>
      </right>
      <top style="thin">
        <color rgb="FF4F81BD"/>
      </top>
      <bottom style="thin">
        <color rgb="FF4F81BD"/>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rgb="FF4F81BD"/>
      </left>
      <right/>
      <top style="thin">
        <color rgb="FF4F81BD"/>
      </top>
      <bottom/>
      <diagonal/>
    </border>
    <border>
      <left/>
      <right style="thin">
        <color rgb="FF4F81BD"/>
      </right>
      <top style="thin">
        <color rgb="FF4F81BD"/>
      </top>
      <bottom/>
      <diagonal/>
    </border>
    <border>
      <left style="thin">
        <color rgb="FF4F81BD"/>
      </left>
      <right/>
      <top/>
      <bottom style="thin">
        <color rgb="FF4F81BD"/>
      </bottom>
      <diagonal/>
    </border>
    <border>
      <left/>
      <right style="thin">
        <color rgb="FF4F81BD"/>
      </right>
      <top/>
      <bottom style="thin">
        <color rgb="FF4F81BD"/>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right/>
      <top style="medium">
        <color rgb="FF0000FF"/>
      </top>
      <bottom/>
      <diagonal/>
    </border>
    <border>
      <left style="thin">
        <color rgb="FF0000FF"/>
      </left>
      <right/>
      <top style="thin">
        <color rgb="FF0000FF"/>
      </top>
      <bottom/>
      <diagonal/>
    </border>
    <border>
      <left/>
      <right/>
      <top style="thin">
        <color rgb="FF0000FF"/>
      </top>
      <bottom/>
      <diagonal/>
    </border>
    <border>
      <left/>
      <right style="thin">
        <color rgb="FF0000FF"/>
      </right>
      <top style="thin">
        <color rgb="FF0000FF"/>
      </top>
      <bottom/>
      <diagonal/>
    </border>
    <border>
      <left style="thin">
        <color rgb="FF0000FF"/>
      </left>
      <right/>
      <top/>
      <bottom style="thin">
        <color rgb="FF0000FF"/>
      </bottom>
      <diagonal/>
    </border>
    <border>
      <left style="thin">
        <color rgb="FF0000FF"/>
      </left>
      <right/>
      <top/>
      <bottom style="thin">
        <color rgb="FF0070C0"/>
      </bottom>
      <diagonal/>
    </border>
    <border>
      <left/>
      <right style="thin">
        <color rgb="FF0000FF"/>
      </right>
      <top/>
      <bottom style="thin">
        <color rgb="FF0070C0"/>
      </bottom>
      <diagonal/>
    </border>
    <border>
      <left style="thin">
        <color rgb="FF0000FF"/>
      </left>
      <right/>
      <top style="thin">
        <color rgb="FF0070C0"/>
      </top>
      <bottom/>
      <diagonal/>
    </border>
    <border>
      <left/>
      <right style="thin">
        <color rgb="FF0000FF"/>
      </right>
      <top style="thin">
        <color rgb="FF0070C0"/>
      </top>
      <bottom/>
      <diagonal/>
    </border>
    <border>
      <left/>
      <right/>
      <top/>
      <bottom style="thin">
        <color rgb="FF0000FF"/>
      </bottom>
      <diagonal/>
    </border>
    <border>
      <left/>
      <right style="thin">
        <color rgb="FF0000FF"/>
      </right>
      <top/>
      <bottom style="thin">
        <color rgb="FF0000FF"/>
      </bottom>
      <diagonal/>
    </border>
    <border>
      <left style="thin">
        <color rgb="FF0000FF"/>
      </left>
      <right/>
      <top/>
      <bottom/>
      <diagonal/>
    </border>
    <border>
      <left/>
      <right style="thin">
        <color rgb="FF0000FF"/>
      </right>
      <top/>
      <bottom/>
      <diagonal/>
    </border>
    <border>
      <left style="double">
        <color rgb="FFE46D0A"/>
      </left>
      <right/>
      <top style="double">
        <color rgb="FFE46D0A"/>
      </top>
      <bottom style="double">
        <color rgb="FFE46D0A"/>
      </bottom>
      <diagonal/>
    </border>
    <border>
      <left/>
      <right style="double">
        <color rgb="FFE46D0A"/>
      </right>
      <top style="double">
        <color rgb="FFE46D0A"/>
      </top>
      <bottom style="double">
        <color rgb="FFE46D0A"/>
      </bottom>
      <diagonal/>
    </border>
    <border>
      <left/>
      <right/>
      <top style="double">
        <color rgb="FFE46D0A"/>
      </top>
      <bottom style="double">
        <color rgb="FFE46D0A"/>
      </bottom>
      <diagonal/>
    </border>
    <border>
      <left/>
      <right/>
      <top style="double">
        <color rgb="FFE46D0A"/>
      </top>
      <bottom/>
      <diagonal/>
    </border>
    <border>
      <left style="double">
        <color rgb="FFE46D0A"/>
      </left>
      <right/>
      <top style="double">
        <color rgb="FFE46D0A"/>
      </top>
      <bottom/>
      <diagonal/>
    </border>
    <border>
      <left/>
      <right style="double">
        <color rgb="FFE46D0A"/>
      </right>
      <top style="double">
        <color rgb="FFE46D0A"/>
      </top>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medium">
        <color rgb="FF0000FF"/>
      </left>
      <right style="hair">
        <color rgb="FF0000FF"/>
      </right>
      <top style="medium">
        <color rgb="FF0000FF"/>
      </top>
      <bottom/>
      <diagonal/>
    </border>
    <border>
      <left style="hair">
        <color rgb="FF0000FF"/>
      </left>
      <right style="hair">
        <color rgb="FF0000FF"/>
      </right>
      <top style="medium">
        <color rgb="FF0000FF"/>
      </top>
      <bottom/>
      <diagonal/>
    </border>
    <border>
      <left style="hair">
        <color rgb="FF0000FF"/>
      </left>
      <right style="hair">
        <color rgb="FF0000FF"/>
      </right>
      <top style="medium">
        <color rgb="FF0000FF"/>
      </top>
      <bottom style="hair">
        <color rgb="FF0000FF"/>
      </bottom>
      <diagonal/>
    </border>
    <border>
      <left style="hair">
        <color rgb="FF0000FF"/>
      </left>
      <right style="medium">
        <color rgb="FF0000FF"/>
      </right>
      <top style="medium">
        <color rgb="FF0000FF"/>
      </top>
      <bottom/>
      <diagonal/>
    </border>
    <border>
      <left style="medium">
        <color rgb="FF0000FF"/>
      </left>
      <right style="hair">
        <color rgb="FF0000FF"/>
      </right>
      <top/>
      <bottom style="hair">
        <color rgb="FF0000FF"/>
      </bottom>
      <diagonal/>
    </border>
    <border>
      <left style="hair">
        <color rgb="FF0000FF"/>
      </left>
      <right style="hair">
        <color rgb="FF0000FF"/>
      </right>
      <top/>
      <bottom style="hair">
        <color rgb="FF0000FF"/>
      </bottom>
      <diagonal/>
    </border>
    <border>
      <left style="hair">
        <color rgb="FF0000FF"/>
      </left>
      <right style="hair">
        <color rgb="FF0000FF"/>
      </right>
      <top style="thin">
        <color rgb="FF0000FF"/>
      </top>
      <bottom style="hair">
        <color rgb="FF0000FF"/>
      </bottom>
      <diagonal/>
    </border>
    <border>
      <left style="hair">
        <color rgb="FF0000FF"/>
      </left>
      <right style="medium">
        <color rgb="FF0000FF"/>
      </right>
      <top/>
      <bottom style="hair">
        <color rgb="FF0000FF"/>
      </bottom>
      <diagonal/>
    </border>
    <border>
      <left style="medium">
        <color rgb="FF0000FF"/>
      </left>
      <right style="hair">
        <color rgb="FF0000FF"/>
      </right>
      <top style="hair">
        <color rgb="FF0000FF"/>
      </top>
      <bottom style="hair">
        <color rgb="FF0000FF"/>
      </bottom>
      <diagonal/>
    </border>
    <border>
      <left style="hair">
        <color rgb="FF0000FF"/>
      </left>
      <right style="hair">
        <color rgb="FF0000FF"/>
      </right>
      <top style="hair">
        <color rgb="FF0000FF"/>
      </top>
      <bottom style="hair">
        <color rgb="FF0000FF"/>
      </bottom>
      <diagonal/>
    </border>
    <border>
      <left style="hair">
        <color rgb="FF0000FF"/>
      </left>
      <right style="medium">
        <color rgb="FF0000FF"/>
      </right>
      <top style="hair">
        <color rgb="FF0000FF"/>
      </top>
      <bottom style="hair">
        <color rgb="FF0000FF"/>
      </bottom>
      <diagonal/>
    </border>
    <border>
      <left style="thin">
        <color rgb="FF0000FF"/>
      </left>
      <right/>
      <top style="thin">
        <color rgb="FF0000FF"/>
      </top>
      <bottom style="hair">
        <color rgb="FF0000FF"/>
      </bottom>
      <diagonal/>
    </border>
    <border>
      <left/>
      <right/>
      <top style="thin">
        <color rgb="FF0000FF"/>
      </top>
      <bottom style="hair">
        <color rgb="FF0000FF"/>
      </bottom>
      <diagonal/>
    </border>
    <border>
      <left/>
      <right style="hair">
        <color rgb="FF0000FF"/>
      </right>
      <top style="thin">
        <color rgb="FF0000FF"/>
      </top>
      <bottom style="hair">
        <color rgb="FF0000FF"/>
      </bottom>
      <diagonal/>
    </border>
    <border>
      <left style="hair">
        <color rgb="FF0000FF"/>
      </left>
      <right/>
      <top style="thin">
        <color rgb="FF0000FF"/>
      </top>
      <bottom style="hair">
        <color rgb="FF0000FF"/>
      </bottom>
      <diagonal/>
    </border>
    <border>
      <left/>
      <right style="thin">
        <color rgb="FF0000FF"/>
      </right>
      <top style="thin">
        <color rgb="FF0000FF"/>
      </top>
      <bottom style="hair">
        <color rgb="FF0000FF"/>
      </bottom>
      <diagonal/>
    </border>
    <border>
      <left style="thin">
        <color rgb="FF0000FF"/>
      </left>
      <right/>
      <top style="hair">
        <color rgb="FF0000FF"/>
      </top>
      <bottom style="thin">
        <color rgb="FF0000FF"/>
      </bottom>
      <diagonal/>
    </border>
    <border>
      <left/>
      <right/>
      <top style="hair">
        <color rgb="FF0000FF"/>
      </top>
      <bottom style="thin">
        <color rgb="FF0000FF"/>
      </bottom>
      <diagonal/>
    </border>
    <border>
      <left/>
      <right style="hair">
        <color rgb="FF0000FF"/>
      </right>
      <top style="hair">
        <color rgb="FF0000FF"/>
      </top>
      <bottom style="thin">
        <color rgb="FF0000FF"/>
      </bottom>
      <diagonal/>
    </border>
    <border>
      <left style="hair">
        <color rgb="FF0000FF"/>
      </left>
      <right/>
      <top style="hair">
        <color rgb="FF0000FF"/>
      </top>
      <bottom style="thin">
        <color rgb="FF0000FF"/>
      </bottom>
      <diagonal/>
    </border>
    <border>
      <left/>
      <right style="thin">
        <color rgb="FF0000FF"/>
      </right>
      <top style="hair">
        <color rgb="FF0000FF"/>
      </top>
      <bottom style="thin">
        <color rgb="FF0000FF"/>
      </bottom>
      <diagonal/>
    </border>
    <border>
      <left/>
      <right style="hair">
        <color rgb="FF0000FF"/>
      </right>
      <top style="thin">
        <color rgb="FF0000FF"/>
      </top>
      <bottom/>
      <diagonal/>
    </border>
    <border>
      <left style="hair">
        <color rgb="FF0000FF"/>
      </left>
      <right style="thin">
        <color rgb="FF0000FF"/>
      </right>
      <top style="thin">
        <color rgb="FF0000FF"/>
      </top>
      <bottom/>
      <diagonal/>
    </border>
    <border>
      <left style="thin">
        <color rgb="FF0000FF"/>
      </left>
      <right/>
      <top/>
      <bottom style="hair">
        <color rgb="FF0000FF"/>
      </bottom>
      <diagonal/>
    </border>
    <border>
      <left/>
      <right style="hair">
        <color rgb="FF0000FF"/>
      </right>
      <top/>
      <bottom style="hair">
        <color rgb="FF0000FF"/>
      </bottom>
      <diagonal/>
    </border>
    <border>
      <left style="hair">
        <color rgb="FF0000FF"/>
      </left>
      <right style="thin">
        <color rgb="FF0000FF"/>
      </right>
      <top/>
      <bottom style="hair">
        <color rgb="FF0000FF"/>
      </bottom>
      <diagonal/>
    </border>
    <border>
      <left style="thin">
        <color rgb="FF0000FF"/>
      </left>
      <right/>
      <top style="hair">
        <color rgb="FF0000FF"/>
      </top>
      <bottom style="hair">
        <color rgb="FF0000FF"/>
      </bottom>
      <diagonal/>
    </border>
    <border>
      <left/>
      <right style="hair">
        <color rgb="FF0000FF"/>
      </right>
      <top style="hair">
        <color rgb="FF0000FF"/>
      </top>
      <bottom style="hair">
        <color rgb="FF0000FF"/>
      </bottom>
      <diagonal/>
    </border>
    <border>
      <left style="hair">
        <color rgb="FF0000FF"/>
      </left>
      <right style="thin">
        <color rgb="FF0000FF"/>
      </right>
      <top style="hair">
        <color rgb="FF0000FF"/>
      </top>
      <bottom style="hair">
        <color rgb="FF0000FF"/>
      </bottom>
      <diagonal/>
    </border>
    <border>
      <left style="hair">
        <color rgb="FF0000FF"/>
      </left>
      <right style="hair">
        <color rgb="FF0000FF"/>
      </right>
      <top style="hair">
        <color rgb="FF0000FF"/>
      </top>
      <bottom style="thin">
        <color rgb="FF0000FF"/>
      </bottom>
      <diagonal/>
    </border>
    <border>
      <left style="hair">
        <color rgb="FF0000FF"/>
      </left>
      <right style="thin">
        <color rgb="FF0000FF"/>
      </right>
      <top style="hair">
        <color rgb="FF0000FF"/>
      </top>
      <bottom style="thin">
        <color rgb="FF0000FF"/>
      </bottom>
      <diagonal/>
    </border>
    <border>
      <left style="thin">
        <color rgb="FF0000FF"/>
      </left>
      <right/>
      <top style="hair">
        <color rgb="FF0000FF"/>
      </top>
      <bottom/>
      <diagonal/>
    </border>
    <border>
      <left/>
      <right/>
      <top style="hair">
        <color rgb="FF0000FF"/>
      </top>
      <bottom/>
      <diagonal/>
    </border>
    <border>
      <left/>
      <right style="hair">
        <color rgb="FF0000FF"/>
      </right>
      <top style="hair">
        <color rgb="FF0000FF"/>
      </top>
      <bottom/>
      <diagonal/>
    </border>
    <border>
      <left style="hair">
        <color rgb="FF0000FF"/>
      </left>
      <right/>
      <top style="hair">
        <color rgb="FF0000FF"/>
      </top>
      <bottom style="hair">
        <color rgb="FF0000FF"/>
      </bottom>
      <diagonal/>
    </border>
    <border>
      <left/>
      <right/>
      <top style="hair">
        <color rgb="FF0000FF"/>
      </top>
      <bottom style="hair">
        <color rgb="FF0000FF"/>
      </bottom>
      <diagonal/>
    </border>
    <border>
      <left/>
      <right style="thin">
        <color rgb="FF0000FF"/>
      </right>
      <top style="hair">
        <color rgb="FF0000FF"/>
      </top>
      <bottom style="hair">
        <color rgb="FF0000FF"/>
      </bottom>
      <diagonal/>
    </border>
    <border>
      <left/>
      <right style="hair">
        <color rgb="FF0000FF"/>
      </right>
      <top/>
      <bottom style="thin">
        <color rgb="FF0000FF"/>
      </bottom>
      <diagonal/>
    </border>
    <border>
      <left style="hair">
        <color rgb="FF0000FF"/>
      </left>
      <right/>
      <top style="hair">
        <color rgb="FF0000FF"/>
      </top>
      <bottom/>
      <diagonal/>
    </border>
    <border>
      <left/>
      <right style="thin">
        <color rgb="FF0000FF"/>
      </right>
      <top style="hair">
        <color rgb="FF0000FF"/>
      </top>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style="hair">
        <color rgb="FF0000FF"/>
      </right>
      <top/>
      <bottom/>
      <diagonal/>
    </border>
    <border>
      <left style="hair">
        <color rgb="FF0000FF"/>
      </left>
      <right/>
      <top/>
      <bottom/>
      <diagonal/>
    </border>
    <border>
      <left style="hair">
        <color rgb="FF0000FF"/>
      </left>
      <right/>
      <top/>
      <bottom style="thin">
        <color rgb="FF0000FF"/>
      </bottom>
      <diagonal/>
    </border>
    <border>
      <left style="medium">
        <color rgb="FF0000FF"/>
      </left>
      <right style="hair">
        <color rgb="FF0000FF"/>
      </right>
      <top style="hair">
        <color rgb="FF0000FF"/>
      </top>
      <bottom style="medium">
        <color rgb="FF0000FF"/>
      </bottom>
      <diagonal/>
    </border>
    <border>
      <left style="hair">
        <color rgb="FF0000FF"/>
      </left>
      <right style="hair">
        <color rgb="FF0000FF"/>
      </right>
      <top style="hair">
        <color rgb="FF0000FF"/>
      </top>
      <bottom style="medium">
        <color rgb="FF0000FF"/>
      </bottom>
      <diagonal/>
    </border>
    <border>
      <left/>
      <right style="thin">
        <color rgb="FF0070C0"/>
      </right>
      <top/>
      <bottom style="thin">
        <color rgb="FF0070C0"/>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rgb="FF0070C0"/>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double">
        <color auto="1"/>
      </bottom>
      <diagonal/>
    </border>
    <border>
      <left/>
      <right/>
      <top/>
      <bottom style="hair">
        <color rgb="FF0070C0"/>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right/>
      <top/>
      <bottom style="thin">
        <color theme="4"/>
      </bottom>
      <diagonal/>
    </border>
    <border>
      <left/>
      <right style="thin">
        <color rgb="FF0070C0"/>
      </right>
      <top/>
      <bottom/>
      <diagonal/>
    </border>
    <border>
      <left style="hair">
        <color rgb="FF0070C0"/>
      </left>
      <right/>
      <top style="thin">
        <color rgb="FF0070C0"/>
      </top>
      <bottom/>
      <diagonal/>
    </border>
    <border>
      <left/>
      <right style="hair">
        <color rgb="FF0070C0"/>
      </right>
      <top style="thin">
        <color rgb="FF0070C0"/>
      </top>
      <bottom/>
      <diagonal/>
    </border>
    <border>
      <left style="hair">
        <color rgb="FF0070C0"/>
      </left>
      <right/>
      <top/>
      <bottom/>
      <diagonal/>
    </border>
    <border>
      <left/>
      <right style="hair">
        <color rgb="FF0070C0"/>
      </right>
      <top/>
      <bottom/>
      <diagonal/>
    </border>
    <border>
      <left/>
      <right style="hair">
        <color rgb="FF0070C0"/>
      </right>
      <top/>
      <bottom style="hair">
        <color rgb="FF0070C0"/>
      </bottom>
      <diagonal/>
    </border>
    <border>
      <left style="hair">
        <color rgb="FF0070C0"/>
      </left>
      <right/>
      <top/>
      <bottom style="hair">
        <color rgb="FF0070C0"/>
      </bottom>
      <diagonal/>
    </border>
    <border>
      <left/>
      <right style="hair">
        <color rgb="FF0070C0"/>
      </right>
      <top style="hair">
        <color rgb="FF0070C0"/>
      </top>
      <bottom style="hair">
        <color rgb="FF0070C0"/>
      </bottom>
      <diagonal/>
    </border>
    <border>
      <left style="hair">
        <color rgb="FF0070C0"/>
      </left>
      <right/>
      <top style="hair">
        <color rgb="FF0070C0"/>
      </top>
      <bottom/>
      <diagonal/>
    </border>
    <border>
      <left/>
      <right style="hair">
        <color rgb="FF0070C0"/>
      </right>
      <top style="hair">
        <color rgb="FF0070C0"/>
      </top>
      <bottom/>
      <diagonal/>
    </border>
    <border>
      <left style="hair">
        <color rgb="FF0070C0"/>
      </left>
      <right/>
      <top style="hair">
        <color rgb="FF0070C0"/>
      </top>
      <bottom style="hair">
        <color rgb="FF0070C0"/>
      </bottom>
      <diagonal/>
    </border>
    <border>
      <left/>
      <right/>
      <top style="hair">
        <color theme="4"/>
      </top>
      <bottom/>
      <diagonal/>
    </border>
    <border>
      <left style="hair">
        <color theme="4"/>
      </left>
      <right/>
      <top/>
      <bottom style="hair">
        <color theme="4"/>
      </bottom>
      <diagonal/>
    </border>
    <border>
      <left/>
      <right/>
      <top/>
      <bottom style="hair">
        <color theme="4"/>
      </bottom>
      <diagonal/>
    </border>
    <border>
      <left/>
      <right style="thin">
        <color rgb="FF0070C0"/>
      </right>
      <top/>
      <bottom style="hair">
        <color rgb="FF0070C0"/>
      </bottom>
      <diagonal/>
    </border>
    <border>
      <left style="hair">
        <color theme="4"/>
      </left>
      <right/>
      <top style="hair">
        <color theme="4"/>
      </top>
      <bottom style="hair">
        <color theme="4"/>
      </bottom>
      <diagonal/>
    </border>
    <border>
      <left/>
      <right/>
      <top style="hair">
        <color theme="4"/>
      </top>
      <bottom style="hair">
        <color theme="4"/>
      </bottom>
      <diagonal/>
    </border>
    <border>
      <left style="thin">
        <color theme="4"/>
      </left>
      <right/>
      <top style="thin">
        <color theme="4"/>
      </top>
      <bottom style="thin">
        <color rgb="FF4F81BD"/>
      </bottom>
      <diagonal/>
    </border>
    <border>
      <left/>
      <right/>
      <top style="thin">
        <color theme="4"/>
      </top>
      <bottom style="thin">
        <color rgb="FF4F81BD"/>
      </bottom>
      <diagonal/>
    </border>
    <border>
      <left/>
      <right style="thin">
        <color theme="4"/>
      </right>
      <top style="thin">
        <color theme="4"/>
      </top>
      <bottom style="thin">
        <color rgb="FF4F81BD"/>
      </bottom>
      <diagonal/>
    </border>
    <border>
      <left style="thin">
        <color theme="4"/>
      </left>
      <right/>
      <top style="thin">
        <color rgb="FF4F81BD"/>
      </top>
      <bottom style="thin">
        <color rgb="FF4F81BD"/>
      </bottom>
      <diagonal/>
    </border>
    <border>
      <left/>
      <right style="thin">
        <color theme="4"/>
      </right>
      <top style="thin">
        <color rgb="FF4F81BD"/>
      </top>
      <bottom style="thin">
        <color rgb="FF4F81BD"/>
      </bottom>
      <diagonal/>
    </border>
    <border>
      <left style="thin">
        <color theme="4"/>
      </left>
      <right/>
      <top style="thin">
        <color rgb="FF4F81BD"/>
      </top>
      <bottom style="thin">
        <color theme="4"/>
      </bottom>
      <diagonal/>
    </border>
    <border>
      <left/>
      <right/>
      <top style="thin">
        <color rgb="FF4F81BD"/>
      </top>
      <bottom style="thin">
        <color theme="4"/>
      </bottom>
      <diagonal/>
    </border>
    <border>
      <left/>
      <right style="thin">
        <color theme="4"/>
      </right>
      <top style="thin">
        <color rgb="FF4F81BD"/>
      </top>
      <bottom style="thin">
        <color theme="4"/>
      </bottom>
      <diagonal/>
    </border>
    <border>
      <left style="thin">
        <color theme="4"/>
      </left>
      <right/>
      <top style="hair">
        <color theme="4"/>
      </top>
      <bottom style="hair">
        <color theme="4"/>
      </bottom>
      <diagonal/>
    </border>
    <border>
      <left/>
      <right style="thin">
        <color theme="4"/>
      </right>
      <top style="hair">
        <color theme="4"/>
      </top>
      <bottom style="hair">
        <color theme="4"/>
      </bottom>
      <diagonal/>
    </border>
    <border>
      <left style="thin">
        <color theme="4"/>
      </left>
      <right/>
      <top/>
      <bottom style="hair">
        <color theme="4"/>
      </bottom>
      <diagonal/>
    </border>
    <border>
      <left/>
      <right style="thin">
        <color theme="4"/>
      </right>
      <top/>
      <bottom style="hair">
        <color theme="4"/>
      </bottom>
      <diagonal/>
    </border>
    <border>
      <left/>
      <right style="thin">
        <color theme="4"/>
      </right>
      <top style="hair">
        <color theme="4"/>
      </top>
      <bottom/>
      <diagonal/>
    </border>
    <border>
      <left/>
      <right/>
      <top style="thin">
        <color rgb="FF4F81BD"/>
      </top>
      <bottom/>
      <diagonal/>
    </border>
    <border>
      <left/>
      <right/>
      <top/>
      <bottom style="thin">
        <color rgb="FF4F81BD"/>
      </bottom>
      <diagonal/>
    </border>
    <border>
      <left style="hair">
        <color auto="1"/>
      </left>
      <right/>
      <top/>
      <bottom style="hair">
        <color auto="1"/>
      </bottom>
      <diagonal/>
    </border>
    <border>
      <left/>
      <right/>
      <top/>
      <bottom style="hair">
        <color auto="1"/>
      </bottom>
      <diagonal/>
    </border>
    <border>
      <left style="thin">
        <color auto="1"/>
      </left>
      <right/>
      <top style="hair">
        <color auto="1"/>
      </top>
      <bottom style="hair">
        <color auto="1"/>
      </bottom>
      <diagonal/>
    </border>
    <border>
      <left style="thin">
        <color auto="1"/>
      </left>
      <right/>
      <top/>
      <bottom style="hair">
        <color auto="1"/>
      </bottom>
      <diagonal/>
    </border>
    <border>
      <left style="hair">
        <color auto="1"/>
      </left>
      <right/>
      <top style="hair">
        <color auto="1"/>
      </top>
      <bottom/>
      <diagonal/>
    </border>
    <border>
      <left/>
      <right/>
      <top style="hair">
        <color auto="1"/>
      </top>
      <bottom/>
      <diagonal/>
    </border>
    <border>
      <left style="thin">
        <color auto="1"/>
      </left>
      <right/>
      <top style="hair">
        <color auto="1"/>
      </top>
      <bottom/>
      <diagonal/>
    </border>
    <border>
      <left/>
      <right style="thin">
        <color auto="1"/>
      </right>
      <top style="hair">
        <color auto="1"/>
      </top>
      <bottom/>
      <diagonal/>
    </border>
    <border>
      <left/>
      <right style="thin">
        <color auto="1"/>
      </right>
      <top/>
      <bottom style="hair">
        <color auto="1"/>
      </bottom>
      <diagonal/>
    </border>
    <border>
      <left style="hair">
        <color auto="1"/>
      </left>
      <right/>
      <top/>
      <bottom/>
      <diagonal/>
    </border>
    <border>
      <left/>
      <right style="thin">
        <color theme="4"/>
      </right>
      <top/>
      <bottom style="thin">
        <color theme="4"/>
      </bottom>
      <diagonal/>
    </border>
    <border>
      <left style="thin">
        <color theme="4"/>
      </left>
      <right/>
      <top/>
      <bottom style="thin">
        <color theme="4"/>
      </bottom>
      <diagonal/>
    </border>
    <border>
      <left style="thin">
        <color rgb="FF4F81BD"/>
      </left>
      <right style="thin">
        <color rgb="FF4F81BD"/>
      </right>
      <top style="thin">
        <color rgb="FF4F81BD"/>
      </top>
      <bottom/>
      <diagonal/>
    </border>
    <border>
      <left style="thin">
        <color rgb="FF4F81BD"/>
      </left>
      <right style="thin">
        <color rgb="FF4F81BD"/>
      </right>
      <top/>
      <bottom style="thin">
        <color rgb="FF4F81BD"/>
      </bottom>
      <diagonal/>
    </border>
    <border>
      <left style="thin">
        <color rgb="FF0070C0"/>
      </left>
      <right style="hair">
        <color rgb="FF0070C0"/>
      </right>
      <top style="thin">
        <color rgb="FF0070C0"/>
      </top>
      <bottom style="thin">
        <color rgb="FF0070C0"/>
      </bottom>
      <diagonal/>
    </border>
    <border>
      <left style="hair">
        <color theme="4"/>
      </left>
      <right style="hair">
        <color rgb="FF0070C0"/>
      </right>
      <top/>
      <bottom/>
      <diagonal/>
    </border>
    <border>
      <left style="hair">
        <color theme="4"/>
      </left>
      <right style="hair">
        <color rgb="FF0070C0"/>
      </right>
      <top style="hair">
        <color theme="4"/>
      </top>
      <bottom style="hair">
        <color theme="4"/>
      </bottom>
      <diagonal/>
    </border>
    <border>
      <left style="hair">
        <color theme="4"/>
      </left>
      <right style="hair">
        <color rgb="FF0070C0"/>
      </right>
      <top/>
      <bottom style="hair">
        <color theme="4"/>
      </bottom>
      <diagonal/>
    </border>
    <border>
      <left/>
      <right/>
      <top style="thin">
        <color auto="1"/>
      </top>
      <bottom style="medium">
        <color indexed="64"/>
      </bottom>
      <diagonal/>
    </border>
    <border>
      <left style="thin">
        <color rgb="FF0070C0"/>
      </left>
      <right/>
      <top style="thin">
        <color rgb="FF0070C0"/>
      </top>
      <bottom style="thin">
        <color theme="4"/>
      </bottom>
      <diagonal/>
    </border>
    <border>
      <left/>
      <right/>
      <top style="thin">
        <color rgb="FF0070C0"/>
      </top>
      <bottom style="thin">
        <color theme="4"/>
      </bottom>
      <diagonal/>
    </border>
    <border>
      <left/>
      <right style="thin">
        <color rgb="FF0070C0"/>
      </right>
      <top style="thin">
        <color rgb="FF0070C0"/>
      </top>
      <bottom style="thin">
        <color theme="4"/>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style="thin">
        <color theme="4"/>
      </left>
      <right style="thin">
        <color theme="4"/>
      </right>
      <top style="thin">
        <color rgb="FF0070C0"/>
      </top>
      <bottom/>
      <diagonal/>
    </border>
    <border>
      <left style="thin">
        <color theme="4"/>
      </left>
      <right style="thin">
        <color theme="4"/>
      </right>
      <top/>
      <bottom style="thin">
        <color theme="4"/>
      </bottom>
      <diagonal/>
    </border>
    <border>
      <left style="thin">
        <color theme="4"/>
      </left>
      <right style="thin">
        <color theme="4"/>
      </right>
      <top/>
      <bottom/>
      <diagonal/>
    </border>
    <border>
      <left style="hair">
        <color theme="4"/>
      </left>
      <right/>
      <top style="hair">
        <color theme="4"/>
      </top>
      <bottom/>
      <diagonal/>
    </border>
    <border>
      <left/>
      <right style="hair">
        <color theme="4"/>
      </right>
      <top style="hair">
        <color theme="4"/>
      </top>
      <bottom/>
      <diagonal/>
    </border>
    <border>
      <left style="hair">
        <color theme="4"/>
      </left>
      <right/>
      <top/>
      <bottom/>
      <diagonal/>
    </border>
    <border>
      <left/>
      <right style="hair">
        <color theme="4"/>
      </right>
      <top/>
      <bottom/>
      <diagonal/>
    </border>
    <border>
      <left/>
      <right style="hair">
        <color theme="4"/>
      </right>
      <top/>
      <bottom style="hair">
        <color theme="4"/>
      </bottom>
      <diagonal/>
    </border>
    <border>
      <left style="medium">
        <color rgb="FF0000FF"/>
      </left>
      <right/>
      <top style="medium">
        <color rgb="FF0000FF"/>
      </top>
      <bottom/>
      <diagonal/>
    </border>
    <border>
      <left/>
      <right style="medium">
        <color rgb="FF0000FF"/>
      </right>
      <top style="medium">
        <color rgb="FF0000FF"/>
      </top>
      <bottom/>
      <diagonal/>
    </border>
    <border>
      <left style="hair">
        <color rgb="FF0000FF"/>
      </left>
      <right style="medium">
        <color rgb="FF0000FF"/>
      </right>
      <top style="hair">
        <color rgb="FF0000FF"/>
      </top>
      <bottom style="medium">
        <color rgb="FF0000FF"/>
      </bottom>
      <diagonal/>
    </border>
    <border>
      <left style="medium">
        <color rgb="FF0000FF"/>
      </left>
      <right style="hair">
        <color rgb="FF0000FF"/>
      </right>
      <top style="dashed">
        <color rgb="FF0000FF"/>
      </top>
      <bottom style="hair">
        <color rgb="FF0000FF"/>
      </bottom>
      <diagonal/>
    </border>
    <border>
      <left style="hair">
        <color rgb="FF0000FF"/>
      </left>
      <right style="hair">
        <color rgb="FF0000FF"/>
      </right>
      <top style="dashed">
        <color rgb="FF0000FF"/>
      </top>
      <bottom style="hair">
        <color rgb="FF0000FF"/>
      </bottom>
      <diagonal/>
    </border>
    <border>
      <left style="hair">
        <color rgb="FF0000FF"/>
      </left>
      <right style="medium">
        <color rgb="FF0000FF"/>
      </right>
      <top style="dashed">
        <color rgb="FF0000FF"/>
      </top>
      <bottom style="hair">
        <color rgb="FF0000FF"/>
      </bottom>
      <diagonal/>
    </border>
    <border>
      <left/>
      <right/>
      <top style="thin">
        <color auto="1"/>
      </top>
      <bottom style="double">
        <color auto="1"/>
      </bottom>
      <diagonal/>
    </border>
    <border>
      <left style="medium">
        <color indexed="64"/>
      </left>
      <right style="thin">
        <color indexed="64"/>
      </right>
      <top style="medium">
        <color indexed="64"/>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indexed="64"/>
      </right>
      <top/>
      <bottom style="thin">
        <color indexed="64"/>
      </bottom>
      <diagonal/>
    </border>
    <border>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top/>
      <bottom style="thin">
        <color auto="1"/>
      </bottom>
      <diagonal/>
    </border>
    <border>
      <left style="thin">
        <color indexed="64"/>
      </left>
      <right style="medium">
        <color indexed="64"/>
      </right>
      <top/>
      <bottom style="thin">
        <color indexed="64"/>
      </bottom>
      <diagonal/>
    </border>
    <border>
      <left style="medium">
        <color indexed="64"/>
      </left>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auto="1"/>
      </top>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bottom/>
      <diagonal/>
    </border>
    <border>
      <left/>
      <right style="thin">
        <color rgb="FF808080"/>
      </right>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theme="4"/>
      </left>
      <right/>
      <top style="thin">
        <color theme="4"/>
      </top>
      <bottom style="hair">
        <color theme="4"/>
      </bottom>
      <diagonal/>
    </border>
    <border>
      <left/>
      <right/>
      <top style="thin">
        <color theme="4"/>
      </top>
      <bottom style="hair">
        <color theme="4"/>
      </bottom>
      <diagonal/>
    </border>
    <border>
      <left/>
      <right style="thin">
        <color theme="4"/>
      </right>
      <top style="hair">
        <color rgb="FF0070C0"/>
      </top>
      <bottom/>
      <diagonal/>
    </border>
    <border>
      <left style="thin">
        <color theme="4"/>
      </left>
      <right/>
      <top style="hair">
        <color rgb="FF0070C0"/>
      </top>
      <bottom style="thin">
        <color theme="4"/>
      </bottom>
      <diagonal/>
    </border>
    <border>
      <left/>
      <right/>
      <top style="hair">
        <color rgb="FF0070C0"/>
      </top>
      <bottom style="thin">
        <color theme="4"/>
      </bottom>
      <diagonal/>
    </border>
    <border>
      <left/>
      <right style="thin">
        <color theme="4"/>
      </right>
      <top style="hair">
        <color rgb="FF0070C0"/>
      </top>
      <bottom style="thin">
        <color theme="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style="thin">
        <color theme="4"/>
      </right>
      <top style="thin">
        <color theme="4"/>
      </top>
      <bottom style="hair">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left>
      <right style="thin">
        <color theme="1"/>
      </right>
      <top style="thin">
        <color theme="1"/>
      </top>
      <bottom style="thin">
        <color theme="1"/>
      </bottom>
      <diagonal/>
    </border>
    <border>
      <left style="thin">
        <color theme="1"/>
      </left>
      <right style="thin">
        <color auto="1"/>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auto="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bottom style="thin">
        <color theme="1"/>
      </bottom>
      <diagonal/>
    </border>
    <border>
      <left style="thin">
        <color theme="1"/>
      </left>
      <right/>
      <top/>
      <bottom/>
      <diagonal/>
    </border>
    <border>
      <left/>
      <right style="thin">
        <color theme="1"/>
      </right>
      <top/>
      <bottom/>
      <diagonal/>
    </border>
    <border>
      <left style="thin">
        <color theme="1"/>
      </left>
      <right style="thin">
        <color auto="1"/>
      </right>
      <top style="thin">
        <color theme="1"/>
      </top>
      <bottom style="thin">
        <color auto="1"/>
      </bottom>
      <diagonal/>
    </border>
    <border>
      <left style="thin">
        <color indexed="64"/>
      </left>
      <right/>
      <top style="thin">
        <color theme="1"/>
      </top>
      <bottom style="thin">
        <color auto="1"/>
      </bottom>
      <diagonal/>
    </border>
    <border>
      <left/>
      <right/>
      <top style="thin">
        <color theme="1"/>
      </top>
      <bottom style="thin">
        <color auto="1"/>
      </bottom>
      <diagonal/>
    </border>
    <border>
      <left/>
      <right style="thin">
        <color theme="1"/>
      </right>
      <top style="thin">
        <color theme="1"/>
      </top>
      <bottom style="thin">
        <color auto="1"/>
      </bottom>
      <diagonal/>
    </border>
  </borders>
  <cellStyleXfs count="57">
    <xf numFmtId="0" fontId="0" fillId="0" borderId="0"/>
    <xf numFmtId="0" fontId="71" fillId="0" borderId="0" applyNumberFormat="0" applyFill="0" applyBorder="0" applyAlignment="0" applyProtection="0"/>
    <xf numFmtId="0" fontId="12" fillId="0" borderId="0" applyNumberFormat="0" applyFill="0" applyBorder="0" applyAlignment="0" applyProtection="0">
      <alignment vertical="top"/>
      <protection locked="0"/>
    </xf>
    <xf numFmtId="0" fontId="21" fillId="0" borderId="0"/>
    <xf numFmtId="0" fontId="30" fillId="0" borderId="0"/>
    <xf numFmtId="164" fontId="30" fillId="0" borderId="0" applyFont="0" applyFill="0" applyBorder="0" applyAlignment="0" applyProtection="0"/>
    <xf numFmtId="9" fontId="30" fillId="0" borderId="0" applyFont="0" applyFill="0" applyBorder="0" applyAlignment="0" applyProtection="0"/>
    <xf numFmtId="0" fontId="30" fillId="0" borderId="0"/>
    <xf numFmtId="164" fontId="30" fillId="0" borderId="0" applyFont="0" applyFill="0" applyBorder="0" applyAlignment="0" applyProtection="0"/>
    <xf numFmtId="9" fontId="104" fillId="0" borderId="0" applyFont="0" applyFill="0" applyBorder="0" applyAlignment="0" applyProtection="0"/>
    <xf numFmtId="0" fontId="82" fillId="0" borderId="0"/>
    <xf numFmtId="43" fontId="104" fillId="0" borderId="0" applyFont="0" applyFill="0" applyBorder="0" applyAlignment="0" applyProtection="0"/>
    <xf numFmtId="164" fontId="82" fillId="0" borderId="0" applyFont="0" applyFill="0" applyBorder="0" applyAlignment="0" applyProtection="0"/>
    <xf numFmtId="164" fontId="82" fillId="0" borderId="0" applyFont="0" applyFill="0" applyBorder="0" applyAlignment="0" applyProtection="0"/>
    <xf numFmtId="0" fontId="200" fillId="0" borderId="0" applyNumberFormat="0" applyFill="0" applyBorder="0" applyAlignment="0" applyProtection="0"/>
    <xf numFmtId="0" fontId="201" fillId="0" borderId="251" applyNumberFormat="0" applyFill="0" applyAlignment="0" applyProtection="0"/>
    <xf numFmtId="0" fontId="202" fillId="0" borderId="252" applyNumberFormat="0" applyFill="0" applyAlignment="0" applyProtection="0"/>
    <xf numFmtId="0" fontId="203" fillId="0" borderId="253" applyNumberFormat="0" applyFill="0" applyAlignment="0" applyProtection="0"/>
    <xf numFmtId="0" fontId="203" fillId="0" borderId="0" applyNumberFormat="0" applyFill="0" applyBorder="0" applyAlignment="0" applyProtection="0"/>
    <xf numFmtId="0" fontId="204" fillId="27" borderId="0" applyNumberFormat="0" applyBorder="0" applyAlignment="0" applyProtection="0"/>
    <xf numFmtId="0" fontId="205" fillId="28" borderId="0" applyNumberFormat="0" applyBorder="0" applyAlignment="0" applyProtection="0"/>
    <xf numFmtId="0" fontId="206" fillId="29" borderId="0" applyNumberFormat="0" applyBorder="0" applyAlignment="0" applyProtection="0"/>
    <xf numFmtId="0" fontId="207" fillId="30" borderId="254" applyNumberFormat="0" applyAlignment="0" applyProtection="0"/>
    <xf numFmtId="0" fontId="208" fillId="31" borderId="255" applyNumberFormat="0" applyAlignment="0" applyProtection="0"/>
    <xf numFmtId="0" fontId="209" fillId="31" borderId="254" applyNumberFormat="0" applyAlignment="0" applyProtection="0"/>
    <xf numFmtId="0" fontId="210" fillId="0" borderId="256" applyNumberFormat="0" applyFill="0" applyAlignment="0" applyProtection="0"/>
    <xf numFmtId="0" fontId="211" fillId="32" borderId="257" applyNumberFormat="0" applyAlignment="0" applyProtection="0"/>
    <xf numFmtId="0" fontId="188" fillId="0" borderId="0" applyNumberFormat="0" applyFill="0" applyBorder="0" applyAlignment="0" applyProtection="0"/>
    <xf numFmtId="0" fontId="104" fillId="33" borderId="258" applyNumberFormat="0" applyFont="0" applyAlignment="0" applyProtection="0"/>
    <xf numFmtId="0" fontId="212" fillId="0" borderId="0" applyNumberFormat="0" applyFill="0" applyBorder="0" applyAlignment="0" applyProtection="0"/>
    <xf numFmtId="0" fontId="213" fillId="0" borderId="259" applyNumberFormat="0" applyFill="0" applyAlignment="0" applyProtection="0"/>
    <xf numFmtId="0" fontId="214" fillId="34" borderId="0" applyNumberFormat="0" applyBorder="0" applyAlignment="0" applyProtection="0"/>
    <xf numFmtId="0" fontId="104" fillId="35" borderId="0" applyNumberFormat="0" applyBorder="0" applyAlignment="0" applyProtection="0"/>
    <xf numFmtId="0" fontId="104" fillId="36" borderId="0" applyNumberFormat="0" applyBorder="0" applyAlignment="0" applyProtection="0"/>
    <xf numFmtId="0" fontId="104" fillId="37" borderId="0" applyNumberFormat="0" applyBorder="0" applyAlignment="0" applyProtection="0"/>
    <xf numFmtId="0" fontId="214" fillId="38" borderId="0" applyNumberFormat="0" applyBorder="0" applyAlignment="0" applyProtection="0"/>
    <xf numFmtId="0" fontId="104" fillId="39" borderId="0" applyNumberFormat="0" applyBorder="0" applyAlignment="0" applyProtection="0"/>
    <xf numFmtId="0" fontId="104" fillId="40" borderId="0" applyNumberFormat="0" applyBorder="0" applyAlignment="0" applyProtection="0"/>
    <xf numFmtId="0" fontId="104" fillId="41" borderId="0" applyNumberFormat="0" applyBorder="0" applyAlignment="0" applyProtection="0"/>
    <xf numFmtId="0" fontId="214" fillId="42" borderId="0" applyNumberFormat="0" applyBorder="0" applyAlignment="0" applyProtection="0"/>
    <xf numFmtId="0" fontId="104" fillId="43" borderId="0" applyNumberFormat="0" applyBorder="0" applyAlignment="0" applyProtection="0"/>
    <xf numFmtId="0" fontId="104" fillId="44" borderId="0" applyNumberFormat="0" applyBorder="0" applyAlignment="0" applyProtection="0"/>
    <xf numFmtId="0" fontId="104" fillId="45" borderId="0" applyNumberFormat="0" applyBorder="0" applyAlignment="0" applyProtection="0"/>
    <xf numFmtId="0" fontId="214" fillId="46" borderId="0" applyNumberFormat="0" applyBorder="0" applyAlignment="0" applyProtection="0"/>
    <xf numFmtId="0" fontId="104" fillId="47" borderId="0" applyNumberFormat="0" applyBorder="0" applyAlignment="0" applyProtection="0"/>
    <xf numFmtId="0" fontId="104" fillId="48" borderId="0" applyNumberFormat="0" applyBorder="0" applyAlignment="0" applyProtection="0"/>
    <xf numFmtId="0" fontId="104" fillId="49" borderId="0" applyNumberFormat="0" applyBorder="0" applyAlignment="0" applyProtection="0"/>
    <xf numFmtId="0" fontId="214" fillId="50" borderId="0" applyNumberFormat="0" applyBorder="0" applyAlignment="0" applyProtection="0"/>
    <xf numFmtId="0" fontId="104" fillId="51" borderId="0" applyNumberFormat="0" applyBorder="0" applyAlignment="0" applyProtection="0"/>
    <xf numFmtId="0" fontId="104" fillId="52" borderId="0" applyNumberFormat="0" applyBorder="0" applyAlignment="0" applyProtection="0"/>
    <xf numFmtId="0" fontId="104" fillId="53" borderId="0" applyNumberFormat="0" applyBorder="0" applyAlignment="0" applyProtection="0"/>
    <xf numFmtId="0" fontId="214" fillId="54" borderId="0" applyNumberFormat="0" applyBorder="0" applyAlignment="0" applyProtection="0"/>
    <xf numFmtId="0" fontId="104" fillId="55" borderId="0" applyNumberFormat="0" applyBorder="0" applyAlignment="0" applyProtection="0"/>
    <xf numFmtId="0" fontId="104" fillId="56" borderId="0" applyNumberFormat="0" applyBorder="0" applyAlignment="0" applyProtection="0"/>
    <xf numFmtId="0" fontId="104" fillId="57" borderId="0" applyNumberFormat="0" applyBorder="0" applyAlignment="0" applyProtection="0"/>
    <xf numFmtId="43" fontId="30" fillId="0" borderId="0" applyFont="0" applyFill="0" applyBorder="0" applyAlignment="0" applyProtection="0"/>
    <xf numFmtId="0" fontId="82" fillId="0" borderId="0" applyFill="0" applyBorder="0"/>
  </cellStyleXfs>
  <cellXfs count="1707">
    <xf numFmtId="0" fontId="0" fillId="0" borderId="0" xfId="0"/>
    <xf numFmtId="0" fontId="73" fillId="0" borderId="120" xfId="2" applyFont="1" applyBorder="1" applyAlignment="1" applyProtection="1">
      <alignment horizontal="center" vertical="center" wrapText="1"/>
    </xf>
    <xf numFmtId="0" fontId="73" fillId="0" borderId="120" xfId="2" applyFont="1" applyBorder="1" applyAlignment="1" applyProtection="1">
      <alignment horizontal="center" vertical="center" wrapText="1"/>
    </xf>
    <xf numFmtId="0" fontId="8" fillId="2" borderId="0" xfId="0" applyFont="1" applyFill="1"/>
    <xf numFmtId="0" fontId="0" fillId="2" borderId="0" xfId="0" applyFill="1"/>
    <xf numFmtId="0" fontId="5" fillId="2" borderId="0" xfId="0" applyFont="1" applyFill="1"/>
    <xf numFmtId="0" fontId="11" fillId="2" borderId="0" xfId="0" applyFont="1" applyFill="1"/>
    <xf numFmtId="0" fontId="1" fillId="2" borderId="0" xfId="0" applyFont="1" applyFill="1"/>
    <xf numFmtId="0" fontId="4" fillId="2" borderId="0" xfId="0" applyFont="1" applyFill="1" applyAlignment="1">
      <alignment horizontal="left"/>
    </xf>
    <xf numFmtId="0" fontId="13" fillId="2" borderId="0" xfId="0" applyFont="1" applyFill="1" applyAlignment="1">
      <alignment horizontal="justify"/>
    </xf>
    <xf numFmtId="0" fontId="10" fillId="2" borderId="0" xfId="0" applyFont="1" applyFill="1" applyAlignment="1">
      <alignment horizontal="left"/>
    </xf>
    <xf numFmtId="0" fontId="10" fillId="2" borderId="0" xfId="0" applyFont="1" applyFill="1" applyAlignment="1">
      <alignment horizontal="justify"/>
    </xf>
    <xf numFmtId="0" fontId="6" fillId="2" borderId="0" xfId="0" applyFont="1" applyFill="1"/>
    <xf numFmtId="0" fontId="1" fillId="2" borderId="0" xfId="0" applyFont="1" applyFill="1" applyAlignment="1">
      <alignment horizontal="justify"/>
    </xf>
    <xf numFmtId="0" fontId="2" fillId="2" borderId="0" xfId="0" applyFont="1" applyFill="1" applyAlignment="1">
      <alignment horizontal="justify"/>
    </xf>
    <xf numFmtId="0" fontId="17" fillId="2" borderId="0" xfId="0" applyFont="1" applyFill="1"/>
    <xf numFmtId="0" fontId="14" fillId="2" borderId="0" xfId="0" applyFont="1" applyFill="1" applyAlignment="1">
      <alignment horizontal="center"/>
    </xf>
    <xf numFmtId="0" fontId="7" fillId="2" borderId="0" xfId="0" applyFont="1" applyFill="1" applyAlignment="1">
      <alignment horizontal="center"/>
    </xf>
    <xf numFmtId="0" fontId="6" fillId="2" borderId="0" xfId="0" applyFont="1" applyFill="1" applyAlignment="1">
      <alignment horizontal="left"/>
    </xf>
    <xf numFmtId="0" fontId="18" fillId="2" borderId="0" xfId="0" applyFont="1" applyFill="1" applyAlignment="1">
      <alignment horizontal="justify"/>
    </xf>
    <xf numFmtId="0" fontId="6" fillId="2" borderId="0" xfId="0" applyFont="1" applyFill="1" applyAlignment="1">
      <alignment horizontal="justify"/>
    </xf>
    <xf numFmtId="0" fontId="5" fillId="2" borderId="0" xfId="0" applyFont="1" applyFill="1" applyAlignment="1">
      <alignment horizontal="justify" vertical="top" wrapText="1"/>
    </xf>
    <xf numFmtId="0" fontId="5" fillId="2" borderId="0" xfId="0" applyFont="1" applyFill="1" applyAlignment="1">
      <alignment horizontal="justify"/>
    </xf>
    <xf numFmtId="0" fontId="14" fillId="2" borderId="0" xfId="0" applyFont="1" applyFill="1" applyAlignment="1">
      <alignment horizontal="left"/>
    </xf>
    <xf numFmtId="0" fontId="4" fillId="2" borderId="0" xfId="0" applyFont="1" applyFill="1" applyAlignment="1">
      <alignment horizontal="justify"/>
    </xf>
    <xf numFmtId="0" fontId="4" fillId="2" borderId="1" xfId="0" applyFont="1" applyFill="1" applyBorder="1" applyAlignment="1">
      <alignment horizontal="justify" vertical="top" wrapText="1"/>
    </xf>
    <xf numFmtId="0" fontId="4" fillId="2" borderId="3" xfId="0" applyFont="1" applyFill="1" applyBorder="1" applyAlignment="1">
      <alignment horizontal="justify" vertical="top" wrapText="1"/>
    </xf>
    <xf numFmtId="0" fontId="10" fillId="0" borderId="0" xfId="0" applyFont="1" applyAlignment="1">
      <alignment wrapText="1"/>
    </xf>
    <xf numFmtId="0" fontId="10" fillId="2" borderId="0" xfId="0" applyFont="1" applyFill="1"/>
    <xf numFmtId="0" fontId="0" fillId="2" borderId="14" xfId="0" applyFill="1" applyBorder="1"/>
    <xf numFmtId="0" fontId="0" fillId="2" borderId="15" xfId="0" applyFill="1" applyBorder="1"/>
    <xf numFmtId="0" fontId="2" fillId="0" borderId="19" xfId="0" applyFont="1" applyBorder="1" applyAlignment="1">
      <alignment horizontal="center" wrapText="1"/>
    </xf>
    <xf numFmtId="0" fontId="3" fillId="3" borderId="19" xfId="0" applyFont="1" applyFill="1" applyBorder="1" applyAlignment="1">
      <alignment horizontal="justify" vertical="top" wrapText="1"/>
    </xf>
    <xf numFmtId="0" fontId="2" fillId="2" borderId="19" xfId="0" applyFont="1" applyFill="1" applyBorder="1" applyAlignment="1">
      <alignment horizontal="center" wrapText="1"/>
    </xf>
    <xf numFmtId="0" fontId="3" fillId="3" borderId="19" xfId="0" applyFont="1" applyFill="1" applyBorder="1" applyAlignment="1">
      <alignment vertical="top" wrapText="1"/>
    </xf>
    <xf numFmtId="0" fontId="10" fillId="2" borderId="0" xfId="0" applyFont="1" applyFill="1" applyAlignment="1">
      <alignment horizontal="justify" vertical="top" wrapText="1"/>
    </xf>
    <xf numFmtId="0" fontId="9" fillId="2" borderId="0" xfId="0" applyFont="1" applyFill="1"/>
    <xf numFmtId="0" fontId="10" fillId="2" borderId="0" xfId="0" applyFont="1" applyFill="1" applyAlignment="1">
      <alignment vertical="top"/>
    </xf>
    <xf numFmtId="0" fontId="10" fillId="2" borderId="0" xfId="0" applyFont="1" applyFill="1" applyAlignment="1">
      <alignment vertical="top" wrapText="1"/>
    </xf>
    <xf numFmtId="0" fontId="4" fillId="2" borderId="0" xfId="0" applyFont="1" applyFill="1" applyAlignment="1">
      <alignment horizontal="left" vertical="top" wrapText="1"/>
    </xf>
    <xf numFmtId="0" fontId="24" fillId="2" borderId="0" xfId="0" applyFont="1" applyFill="1" applyAlignment="1">
      <alignment horizontal="left"/>
    </xf>
    <xf numFmtId="0" fontId="20" fillId="2" borderId="0" xfId="0" applyFont="1" applyFill="1" applyAlignment="1">
      <alignment horizontal="left" vertical="top"/>
    </xf>
    <xf numFmtId="0" fontId="25" fillId="2" borderId="0" xfId="0" applyFont="1" applyFill="1"/>
    <xf numFmtId="0" fontId="27" fillId="0" borderId="0" xfId="3" applyFont="1"/>
    <xf numFmtId="0" fontId="29" fillId="8" borderId="14" xfId="3" applyFont="1" applyFill="1" applyBorder="1" applyAlignment="1">
      <alignment horizontal="justify" wrapText="1"/>
    </xf>
    <xf numFmtId="0" fontId="29" fillId="8" borderId="0" xfId="3" applyFont="1" applyFill="1" applyAlignment="1">
      <alignment horizontal="left" indent="1"/>
    </xf>
    <xf numFmtId="0" fontId="29" fillId="8" borderId="15" xfId="3" applyFont="1" applyFill="1" applyBorder="1" applyAlignment="1">
      <alignment horizontal="left" indent="1"/>
    </xf>
    <xf numFmtId="0" fontId="32" fillId="8" borderId="14" xfId="3" applyFont="1" applyFill="1" applyBorder="1" applyAlignment="1">
      <alignment wrapText="1"/>
    </xf>
    <xf numFmtId="0" fontId="29" fillId="8" borderId="14" xfId="3" applyFont="1" applyFill="1" applyBorder="1" applyAlignment="1">
      <alignment horizontal="left" wrapText="1" indent="1"/>
    </xf>
    <xf numFmtId="0" fontId="29" fillId="8" borderId="0" xfId="3" applyFont="1" applyFill="1" applyAlignment="1">
      <alignment horizontal="left" wrapText="1" indent="1"/>
    </xf>
    <xf numFmtId="0" fontId="29" fillId="8" borderId="0" xfId="3" applyFont="1" applyFill="1" applyAlignment="1">
      <alignment horizontal="justify" wrapText="1"/>
    </xf>
    <xf numFmtId="0" fontId="32" fillId="8" borderId="0" xfId="3" applyFont="1" applyFill="1" applyAlignment="1">
      <alignment wrapText="1"/>
    </xf>
    <xf numFmtId="0" fontId="29" fillId="8" borderId="14" xfId="3" applyFont="1" applyFill="1" applyBorder="1"/>
    <xf numFmtId="0" fontId="29" fillId="8" borderId="0" xfId="3" applyFont="1" applyFill="1"/>
    <xf numFmtId="0" fontId="27" fillId="8" borderId="0" xfId="3" applyFont="1" applyFill="1"/>
    <xf numFmtId="0" fontId="29" fillId="8" borderId="0" xfId="3" applyFont="1" applyFill="1" applyAlignment="1">
      <alignment horizontal="right"/>
    </xf>
    <xf numFmtId="0" fontId="27" fillId="8" borderId="15" xfId="3" applyFont="1" applyFill="1" applyBorder="1"/>
    <xf numFmtId="9" fontId="31" fillId="8" borderId="0" xfId="6" applyFont="1" applyFill="1" applyBorder="1" applyAlignment="1"/>
    <xf numFmtId="0" fontId="23" fillId="2" borderId="0" xfId="0" applyFont="1" applyFill="1"/>
    <xf numFmtId="0" fontId="10" fillId="2" borderId="0" xfId="0" applyFont="1" applyFill="1" applyAlignment="1">
      <alignment vertical="center"/>
    </xf>
    <xf numFmtId="0" fontId="54" fillId="13" borderId="0" xfId="0" applyFont="1" applyFill="1"/>
    <xf numFmtId="0" fontId="55" fillId="13" borderId="0" xfId="0" applyFont="1" applyFill="1"/>
    <xf numFmtId="0" fontId="0" fillId="2" borderId="0" xfId="0" applyFill="1" applyAlignment="1">
      <alignment vertical="top"/>
    </xf>
    <xf numFmtId="0" fontId="5" fillId="2" borderId="0" xfId="0" applyFont="1" applyFill="1" applyAlignment="1">
      <alignment vertical="top"/>
    </xf>
    <xf numFmtId="0" fontId="61" fillId="2" borderId="0" xfId="0" applyFont="1" applyFill="1"/>
    <xf numFmtId="0" fontId="62" fillId="2" borderId="0" xfId="0" applyFont="1" applyFill="1"/>
    <xf numFmtId="0" fontId="20" fillId="2" borderId="0" xfId="0" applyFont="1" applyFill="1"/>
    <xf numFmtId="0" fontId="3" fillId="2" borderId="0" xfId="0" applyFont="1" applyFill="1"/>
    <xf numFmtId="0" fontId="20" fillId="2" borderId="0" xfId="0" applyFont="1" applyFill="1" applyAlignment="1">
      <alignment horizontal="left"/>
    </xf>
    <xf numFmtId="0" fontId="3" fillId="2" borderId="0" xfId="0" applyFont="1" applyFill="1" applyAlignment="1">
      <alignment horizontal="justify" vertical="top" wrapText="1"/>
    </xf>
    <xf numFmtId="0" fontId="10" fillId="4" borderId="19" xfId="0" applyFont="1" applyFill="1" applyBorder="1" applyAlignment="1">
      <alignment horizontal="left" wrapText="1"/>
    </xf>
    <xf numFmtId="0" fontId="3" fillId="4" borderId="19" xfId="0" applyFont="1" applyFill="1" applyBorder="1" applyAlignment="1">
      <alignment horizontal="left" wrapText="1"/>
    </xf>
    <xf numFmtId="39" fontId="3" fillId="4" borderId="19" xfId="0" applyNumberFormat="1" applyFont="1" applyFill="1" applyBorder="1" applyAlignment="1">
      <alignment horizontal="right" wrapText="1"/>
    </xf>
    <xf numFmtId="39" fontId="10" fillId="4" borderId="19" xfId="0" applyNumberFormat="1" applyFont="1" applyFill="1" applyBorder="1" applyAlignment="1">
      <alignment horizontal="right" vertical="top" wrapText="1"/>
    </xf>
    <xf numFmtId="0" fontId="0" fillId="2" borderId="0" xfId="0" applyFill="1" applyAlignment="1">
      <alignment horizontal="left"/>
    </xf>
    <xf numFmtId="0" fontId="2" fillId="4" borderId="19" xfId="0" applyFont="1" applyFill="1" applyBorder="1" applyAlignment="1">
      <alignment horizontal="center" vertical="top" wrapText="1"/>
    </xf>
    <xf numFmtId="0" fontId="3" fillId="4" borderId="19" xfId="0" applyFont="1" applyFill="1" applyBorder="1" applyAlignment="1">
      <alignment horizontal="center" wrapText="1"/>
    </xf>
    <xf numFmtId="0" fontId="67" fillId="4" borderId="19" xfId="0" applyFont="1" applyFill="1" applyBorder="1" applyAlignment="1">
      <alignment horizontal="justify" vertical="top" wrapText="1"/>
    </xf>
    <xf numFmtId="39" fontId="3" fillId="4" borderId="19" xfId="0" applyNumberFormat="1" applyFont="1" applyFill="1" applyBorder="1" applyAlignment="1">
      <alignment horizontal="right" vertical="top" wrapText="1"/>
    </xf>
    <xf numFmtId="0" fontId="57" fillId="0" borderId="115" xfId="0" applyFont="1" applyBorder="1" applyAlignment="1">
      <alignment vertical="top"/>
    </xf>
    <xf numFmtId="0" fontId="0" fillId="2" borderId="0" xfId="0" applyFill="1" applyAlignment="1">
      <alignment horizontal="left" vertical="top" wrapText="1"/>
    </xf>
    <xf numFmtId="0" fontId="60" fillId="0" borderId="0" xfId="0" applyFont="1"/>
    <xf numFmtId="0" fontId="0" fillId="2" borderId="16" xfId="0" applyFill="1" applyBorder="1"/>
    <xf numFmtId="0" fontId="0" fillId="2" borderId="10" xfId="0" applyFill="1" applyBorder="1"/>
    <xf numFmtId="0" fontId="0" fillId="2" borderId="17" xfId="0" applyFill="1" applyBorder="1"/>
    <xf numFmtId="0" fontId="22" fillId="2" borderId="0" xfId="0" applyFont="1" applyFill="1" applyAlignment="1">
      <alignment horizontal="center" vertical="top" wrapText="1"/>
    </xf>
    <xf numFmtId="0" fontId="74" fillId="2" borderId="0" xfId="0" quotePrefix="1" applyFont="1" applyFill="1"/>
    <xf numFmtId="0" fontId="0" fillId="2" borderId="113" xfId="0" applyFill="1" applyBorder="1"/>
    <xf numFmtId="0" fontId="0" fillId="2" borderId="115" xfId="0" applyFill="1" applyBorder="1" applyAlignment="1">
      <alignment horizontal="left" vertical="top" wrapText="1"/>
    </xf>
    <xf numFmtId="0" fontId="0" fillId="2" borderId="114" xfId="0" applyFill="1" applyBorder="1" applyAlignment="1">
      <alignment horizontal="left" vertical="top" wrapText="1"/>
    </xf>
    <xf numFmtId="0" fontId="0" fillId="2" borderId="118" xfId="0" applyFill="1" applyBorder="1" applyAlignment="1">
      <alignment horizontal="left" vertical="top" wrapText="1"/>
    </xf>
    <xf numFmtId="0" fontId="0" fillId="2" borderId="6" xfId="0" applyFill="1" applyBorder="1" applyAlignment="1">
      <alignment horizontal="left" vertical="top" wrapText="1"/>
    </xf>
    <xf numFmtId="0" fontId="10" fillId="2" borderId="6" xfId="0" applyFont="1" applyFill="1" applyBorder="1" applyAlignment="1">
      <alignment horizontal="left" vertical="top"/>
    </xf>
    <xf numFmtId="0" fontId="10" fillId="2" borderId="6" xfId="0" applyFont="1" applyFill="1" applyBorder="1" applyAlignment="1">
      <alignment vertical="top"/>
    </xf>
    <xf numFmtId="0" fontId="10" fillId="2" borderId="7" xfId="0" applyFont="1" applyFill="1" applyBorder="1" applyAlignment="1">
      <alignment vertical="top"/>
    </xf>
    <xf numFmtId="0" fontId="10" fillId="2" borderId="119" xfId="0" applyFont="1" applyFill="1" applyBorder="1" applyAlignment="1">
      <alignment horizontal="justify" vertical="top" wrapText="1"/>
    </xf>
    <xf numFmtId="0" fontId="0" fillId="2" borderId="119" xfId="0" applyFill="1" applyBorder="1"/>
    <xf numFmtId="0" fontId="10" fillId="2" borderId="119" xfId="0" applyFont="1" applyFill="1" applyBorder="1" applyAlignment="1">
      <alignment vertical="top"/>
    </xf>
    <xf numFmtId="0" fontId="10" fillId="2" borderId="119" xfId="0" applyFont="1" applyFill="1" applyBorder="1" applyAlignment="1">
      <alignment horizontal="left" vertical="top" wrapText="1"/>
    </xf>
    <xf numFmtId="0" fontId="0" fillId="2" borderId="117" xfId="0" applyFill="1" applyBorder="1" applyAlignment="1">
      <alignment horizontal="left" vertical="top" wrapText="1"/>
    </xf>
    <xf numFmtId="0" fontId="10" fillId="2" borderId="113" xfId="0" applyFont="1" applyFill="1" applyBorder="1" applyAlignment="1">
      <alignment vertical="top"/>
    </xf>
    <xf numFmtId="0" fontId="10" fillId="2" borderId="115" xfId="0" applyFont="1" applyFill="1" applyBorder="1" applyAlignment="1">
      <alignment horizontal="justify" vertical="top" wrapText="1"/>
    </xf>
    <xf numFmtId="0" fontId="0" fillId="2" borderId="115" xfId="0" applyFill="1" applyBorder="1"/>
    <xf numFmtId="0" fontId="10" fillId="2" borderId="115" xfId="0" applyFont="1" applyFill="1" applyBorder="1" applyAlignment="1">
      <alignment vertical="top"/>
    </xf>
    <xf numFmtId="0" fontId="10" fillId="2" borderId="115" xfId="0" applyFont="1" applyFill="1" applyBorder="1" applyAlignment="1">
      <alignment horizontal="left" vertical="top" wrapText="1"/>
    </xf>
    <xf numFmtId="0" fontId="0" fillId="0" borderId="11" xfId="0" applyBorder="1"/>
    <xf numFmtId="0" fontId="0" fillId="0" borderId="12" xfId="0" applyBorder="1"/>
    <xf numFmtId="0" fontId="0" fillId="0" borderId="13" xfId="0" applyBorder="1"/>
    <xf numFmtId="0" fontId="0" fillId="0" borderId="14" xfId="0" applyBorder="1"/>
    <xf numFmtId="0" fontId="8" fillId="0" borderId="0" xfId="0" applyFont="1"/>
    <xf numFmtId="0" fontId="0" fillId="0" borderId="15" xfId="0" applyBorder="1"/>
    <xf numFmtId="0" fontId="19" fillId="0" borderId="0" xfId="0" applyFont="1"/>
    <xf numFmtId="0" fontId="5" fillId="0" borderId="0" xfId="0" applyFont="1"/>
    <xf numFmtId="0" fontId="8" fillId="0" borderId="14"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vertical="top" wrapText="1"/>
    </xf>
    <xf numFmtId="0" fontId="10" fillId="0" borderId="0" xfId="0" applyFont="1" applyAlignment="1">
      <alignment horizontal="justify" vertical="top" wrapText="1"/>
    </xf>
    <xf numFmtId="0" fontId="9" fillId="0" borderId="0" xfId="0" applyFont="1"/>
    <xf numFmtId="0" fontId="10" fillId="0" borderId="0" xfId="0" applyFont="1" applyAlignment="1">
      <alignment vertical="top"/>
    </xf>
    <xf numFmtId="0" fontId="9" fillId="0" borderId="15" xfId="0" applyFont="1" applyBorder="1"/>
    <xf numFmtId="0" fontId="10" fillId="0" borderId="0" xfId="0" applyFont="1"/>
    <xf numFmtId="0" fontId="10" fillId="0" borderId="0" xfId="0" applyFont="1" applyAlignment="1">
      <alignment horizontal="left" vertical="top"/>
    </xf>
    <xf numFmtId="0" fontId="8" fillId="13" borderId="0" xfId="0" applyFont="1" applyFill="1" applyAlignment="1">
      <alignment horizontal="left"/>
    </xf>
    <xf numFmtId="0" fontId="8" fillId="13" borderId="0" xfId="0" applyFont="1" applyFill="1"/>
    <xf numFmtId="0" fontId="4" fillId="2" borderId="0" xfId="0" applyFont="1" applyFill="1" applyAlignment="1">
      <alignment vertical="top"/>
    </xf>
    <xf numFmtId="0" fontId="10" fillId="2" borderId="22" xfId="0" applyFont="1" applyFill="1" applyBorder="1" applyAlignment="1">
      <alignment horizontal="left" vertical="top"/>
    </xf>
    <xf numFmtId="0" fontId="76" fillId="2" borderId="0" xfId="0" applyFont="1" applyFill="1" applyAlignment="1">
      <alignment horizontal="center" vertical="center" wrapText="1"/>
    </xf>
    <xf numFmtId="0" fontId="77" fillId="2" borderId="0" xfId="0" applyFont="1" applyFill="1" applyAlignment="1">
      <alignment horizontal="center" vertical="center" wrapText="1"/>
    </xf>
    <xf numFmtId="166" fontId="21" fillId="2" borderId="0" xfId="0" applyNumberFormat="1" applyFont="1" applyFill="1" applyAlignment="1">
      <alignment horizontal="left" vertical="top"/>
    </xf>
    <xf numFmtId="0" fontId="55" fillId="2" borderId="0" xfId="0" applyFont="1" applyFill="1"/>
    <xf numFmtId="0" fontId="11" fillId="13" borderId="0" xfId="0" applyFont="1" applyFill="1"/>
    <xf numFmtId="0" fontId="52" fillId="13" borderId="0" xfId="0" applyFont="1" applyFill="1"/>
    <xf numFmtId="0" fontId="52" fillId="2" borderId="0" xfId="0" applyFont="1" applyFill="1"/>
    <xf numFmtId="0" fontId="10" fillId="2" borderId="0" xfId="0" applyFont="1" applyFill="1" applyAlignment="1">
      <alignment vertical="center" wrapText="1"/>
    </xf>
    <xf numFmtId="0" fontId="10" fillId="2" borderId="0" xfId="0" applyFont="1" applyFill="1" applyAlignment="1">
      <alignment horizontal="center" vertical="center" wrapText="1"/>
    </xf>
    <xf numFmtId="0" fontId="10" fillId="2" borderId="135" xfId="0" applyFont="1" applyFill="1" applyBorder="1" applyAlignment="1">
      <alignment vertical="center" wrapText="1"/>
    </xf>
    <xf numFmtId="0" fontId="10" fillId="2" borderId="136" xfId="0" applyFont="1" applyFill="1" applyBorder="1" applyAlignment="1">
      <alignment vertical="center" wrapText="1"/>
    </xf>
    <xf numFmtId="0" fontId="10" fillId="2" borderId="137" xfId="0" applyFont="1" applyFill="1" applyBorder="1" applyAlignment="1">
      <alignment vertical="center" wrapText="1"/>
    </xf>
    <xf numFmtId="0" fontId="10" fillId="2" borderId="138" xfId="0" applyFont="1" applyFill="1" applyBorder="1" applyAlignment="1">
      <alignment vertical="center" wrapText="1"/>
    </xf>
    <xf numFmtId="0" fontId="10" fillId="2" borderId="137" xfId="0" applyFont="1" applyFill="1" applyBorder="1" applyAlignment="1">
      <alignment vertical="top" wrapText="1"/>
    </xf>
    <xf numFmtId="0" fontId="10" fillId="2" borderId="138" xfId="0" applyFont="1" applyFill="1" applyBorder="1" applyAlignment="1">
      <alignment vertical="top" wrapText="1"/>
    </xf>
    <xf numFmtId="0" fontId="10" fillId="2" borderId="138" xfId="0" applyFont="1" applyFill="1" applyBorder="1" applyAlignment="1">
      <alignment horizontal="left" vertical="top" wrapText="1"/>
    </xf>
    <xf numFmtId="0" fontId="10" fillId="2" borderId="127" xfId="0" applyFont="1" applyFill="1" applyBorder="1" applyAlignment="1">
      <alignment horizontal="left" vertical="top" wrapText="1"/>
    </xf>
    <xf numFmtId="0" fontId="10" fillId="2" borderId="140" xfId="0" applyFont="1" applyFill="1" applyBorder="1" applyAlignment="1">
      <alignment vertical="center" wrapText="1"/>
    </xf>
    <xf numFmtId="0" fontId="10" fillId="2" borderId="139" xfId="0" applyFont="1" applyFill="1" applyBorder="1" applyAlignment="1">
      <alignment vertical="center" wrapText="1"/>
    </xf>
    <xf numFmtId="0" fontId="10" fillId="2" borderId="142" xfId="0" applyFont="1" applyFill="1" applyBorder="1" applyAlignment="1">
      <alignment vertical="top" wrapText="1"/>
    </xf>
    <xf numFmtId="0" fontId="10" fillId="2" borderId="143" xfId="0" applyFont="1" applyFill="1" applyBorder="1" applyAlignment="1">
      <alignment vertical="top" wrapText="1"/>
    </xf>
    <xf numFmtId="0" fontId="10" fillId="2" borderId="139" xfId="0" applyFont="1" applyFill="1" applyBorder="1" applyAlignment="1">
      <alignment horizontal="left" vertical="top" wrapText="1"/>
    </xf>
    <xf numFmtId="0" fontId="10" fillId="2" borderId="144" xfId="0" applyFont="1" applyFill="1" applyBorder="1" applyAlignment="1">
      <alignment horizontal="left" vertical="top" wrapText="1"/>
    </xf>
    <xf numFmtId="0" fontId="10" fillId="2" borderId="8" xfId="0" applyFont="1" applyFill="1" applyBorder="1" applyAlignment="1">
      <alignment vertical="center" wrapText="1"/>
    </xf>
    <xf numFmtId="0" fontId="10" fillId="2" borderId="144" xfId="0" applyFont="1" applyFill="1" applyBorder="1" applyAlignment="1">
      <alignment vertical="center" wrapText="1"/>
    </xf>
    <xf numFmtId="0" fontId="10" fillId="2" borderId="141" xfId="0" applyFont="1" applyFill="1" applyBorder="1" applyAlignment="1">
      <alignment vertical="center" wrapText="1"/>
    </xf>
    <xf numFmtId="0" fontId="10" fillId="2" borderId="142" xfId="0" applyFont="1" applyFill="1" applyBorder="1" applyAlignment="1">
      <alignment horizontal="left" vertical="top" wrapText="1"/>
    </xf>
    <xf numFmtId="0" fontId="10" fillId="2" borderId="143" xfId="0" applyFont="1" applyFill="1" applyBorder="1" applyAlignment="1">
      <alignment horizontal="left" vertical="top" wrapText="1"/>
    </xf>
    <xf numFmtId="0" fontId="10" fillId="2" borderId="134" xfId="0" applyFont="1" applyFill="1" applyBorder="1" applyAlignment="1">
      <alignment horizontal="left" vertical="top"/>
    </xf>
    <xf numFmtId="166" fontId="21" fillId="2" borderId="138" xfId="0" applyNumberFormat="1" applyFont="1" applyFill="1" applyBorder="1" applyAlignment="1">
      <alignment horizontal="left" vertical="top" wrapText="1"/>
    </xf>
    <xf numFmtId="0" fontId="77" fillId="2" borderId="138" xfId="0" applyFont="1" applyFill="1" applyBorder="1" applyAlignment="1">
      <alignment horizontal="center" vertical="center" wrapText="1"/>
    </xf>
    <xf numFmtId="166" fontId="21" fillId="2" borderId="137" xfId="0" applyNumberFormat="1" applyFont="1" applyFill="1" applyBorder="1" applyAlignment="1">
      <alignment horizontal="left" vertical="top" wrapText="1"/>
    </xf>
    <xf numFmtId="0" fontId="77" fillId="2" borderId="137" xfId="0" applyFont="1" applyFill="1" applyBorder="1" applyAlignment="1">
      <alignment horizontal="center" vertical="center" wrapText="1"/>
    </xf>
    <xf numFmtId="0" fontId="10" fillId="2" borderId="127" xfId="0" applyFont="1" applyFill="1" applyBorder="1" applyAlignment="1">
      <alignment vertical="center" wrapText="1"/>
    </xf>
    <xf numFmtId="0" fontId="4" fillId="2" borderId="127" xfId="0" applyFont="1" applyFill="1" applyBorder="1" applyAlignment="1">
      <alignment vertical="top"/>
    </xf>
    <xf numFmtId="0" fontId="4" fillId="2" borderId="148" xfId="0" applyFont="1" applyFill="1" applyBorder="1" applyAlignment="1">
      <alignment vertical="top"/>
    </xf>
    <xf numFmtId="166" fontId="21" fillId="2" borderId="127" xfId="0" applyNumberFormat="1" applyFont="1" applyFill="1" applyBorder="1" applyAlignment="1">
      <alignment horizontal="left" vertical="top" wrapText="1"/>
    </xf>
    <xf numFmtId="0" fontId="76" fillId="2" borderId="127" xfId="0" applyFont="1" applyFill="1" applyBorder="1" applyAlignment="1">
      <alignment horizontal="center" vertical="center" wrapText="1"/>
    </xf>
    <xf numFmtId="0" fontId="77" fillId="2" borderId="127" xfId="0" applyFont="1" applyFill="1" applyBorder="1" applyAlignment="1">
      <alignment horizontal="center" vertical="center" wrapText="1"/>
    </xf>
    <xf numFmtId="0" fontId="77" fillId="2" borderId="140" xfId="0" applyFont="1" applyFill="1" applyBorder="1" applyAlignment="1">
      <alignment horizontal="center" vertical="center" wrapText="1"/>
    </xf>
    <xf numFmtId="0" fontId="77" fillId="2" borderId="139" xfId="0" applyFont="1" applyFill="1" applyBorder="1" applyAlignment="1">
      <alignment horizontal="center" vertical="center" wrapText="1"/>
    </xf>
    <xf numFmtId="0" fontId="10" fillId="2" borderId="0" xfId="0" applyFont="1" applyFill="1" applyAlignment="1">
      <alignment horizontal="left" vertical="top"/>
    </xf>
    <xf numFmtId="0" fontId="23" fillId="2" borderId="0" xfId="0" applyFont="1" applyFill="1" applyAlignment="1">
      <alignment vertical="center" wrapText="1"/>
    </xf>
    <xf numFmtId="0" fontId="23" fillId="2" borderId="146" xfId="0" applyFont="1" applyFill="1" applyBorder="1" applyAlignment="1">
      <alignment vertical="center" wrapText="1"/>
    </xf>
    <xf numFmtId="0" fontId="23" fillId="2" borderId="149" xfId="0" applyFont="1" applyFill="1" applyBorder="1" applyAlignment="1">
      <alignment vertical="center" wrapText="1"/>
    </xf>
    <xf numFmtId="0" fontId="4" fillId="2" borderId="23" xfId="0" applyFont="1" applyFill="1" applyBorder="1" applyAlignment="1">
      <alignment vertical="top"/>
    </xf>
    <xf numFmtId="0" fontId="4" fillId="5" borderId="0" xfId="0" applyFont="1" applyFill="1" applyAlignment="1">
      <alignment vertical="top"/>
    </xf>
    <xf numFmtId="0" fontId="4" fillId="2" borderId="0" xfId="0" applyFont="1" applyFill="1" applyAlignment="1">
      <alignment horizontal="left" vertical="top"/>
    </xf>
    <xf numFmtId="166" fontId="21" fillId="2" borderId="9" xfId="0" applyNumberFormat="1" applyFont="1" applyFill="1" applyBorder="1" applyAlignment="1">
      <alignment horizontal="left" vertical="top" wrapText="1"/>
    </xf>
    <xf numFmtId="0" fontId="76" fillId="2" borderId="9" xfId="0" applyFont="1" applyFill="1" applyBorder="1" applyAlignment="1">
      <alignment horizontal="center" vertical="center" wrapText="1"/>
    </xf>
    <xf numFmtId="0" fontId="77" fillId="2" borderId="9" xfId="0" applyFont="1" applyFill="1" applyBorder="1" applyAlignment="1">
      <alignment horizontal="center" vertical="center" wrapText="1"/>
    </xf>
    <xf numFmtId="0" fontId="10" fillId="2" borderId="161" xfId="0" applyFont="1" applyFill="1" applyBorder="1" applyAlignment="1">
      <alignment vertical="top"/>
    </xf>
    <xf numFmtId="0" fontId="10" fillId="2" borderId="147" xfId="0" applyFont="1" applyFill="1" applyBorder="1" applyAlignment="1">
      <alignment horizontal="left" vertical="top" wrapText="1"/>
    </xf>
    <xf numFmtId="0" fontId="10" fillId="2" borderId="147" xfId="0" applyFont="1" applyFill="1" applyBorder="1" applyAlignment="1">
      <alignment horizontal="center" vertical="top"/>
    </xf>
    <xf numFmtId="0" fontId="10" fillId="2" borderId="131" xfId="0" applyFont="1" applyFill="1" applyBorder="1" applyAlignment="1">
      <alignment vertical="top"/>
    </xf>
    <xf numFmtId="0" fontId="10" fillId="2" borderId="131" xfId="0" applyFont="1" applyFill="1" applyBorder="1" applyAlignment="1">
      <alignment horizontal="left" wrapText="1"/>
    </xf>
    <xf numFmtId="0" fontId="10" fillId="2" borderId="132" xfId="0" applyFont="1" applyFill="1" applyBorder="1" applyAlignment="1">
      <alignment horizontal="left" wrapText="1"/>
    </xf>
    <xf numFmtId="0" fontId="14" fillId="15" borderId="159" xfId="0" applyFont="1" applyFill="1" applyBorder="1" applyAlignment="1">
      <alignment vertical="center"/>
    </xf>
    <xf numFmtId="0" fontId="14" fillId="15" borderId="150" xfId="0" applyFont="1" applyFill="1" applyBorder="1" applyAlignment="1">
      <alignment vertical="center"/>
    </xf>
    <xf numFmtId="0" fontId="10" fillId="2" borderId="129" xfId="0" applyFont="1" applyFill="1" applyBorder="1"/>
    <xf numFmtId="0" fontId="10" fillId="2" borderId="130" xfId="0" applyFont="1" applyFill="1" applyBorder="1"/>
    <xf numFmtId="0" fontId="14" fillId="15" borderId="159" xfId="0" applyFont="1" applyFill="1" applyBorder="1" applyAlignment="1">
      <alignment horizontal="left" vertical="center"/>
    </xf>
    <xf numFmtId="0" fontId="8" fillId="13" borderId="0" xfId="0" applyFont="1" applyFill="1" applyAlignment="1">
      <alignment horizontal="left" vertical="top"/>
    </xf>
    <xf numFmtId="0" fontId="0" fillId="13" borderId="0" xfId="0" applyFill="1"/>
    <xf numFmtId="0" fontId="5" fillId="2" borderId="112" xfId="0" applyFont="1" applyFill="1" applyBorder="1" applyAlignment="1">
      <alignment vertical="top"/>
    </xf>
    <xf numFmtId="0" fontId="22" fillId="2" borderId="0" xfId="0" applyFont="1" applyFill="1" applyAlignment="1">
      <alignment vertical="top" wrapText="1"/>
    </xf>
    <xf numFmtId="0" fontId="78" fillId="2" borderId="0" xfId="0" applyFont="1" applyFill="1"/>
    <xf numFmtId="0" fontId="10" fillId="0" borderId="20" xfId="0" applyFont="1" applyBorder="1" applyAlignment="1">
      <alignment vertical="top" wrapText="1"/>
    </xf>
    <xf numFmtId="0" fontId="4" fillId="15" borderId="25" xfId="0" applyFont="1" applyFill="1" applyBorder="1" applyAlignment="1">
      <alignment horizontal="center" vertical="top" wrapText="1"/>
    </xf>
    <xf numFmtId="0" fontId="4" fillId="15" borderId="25" xfId="0" applyFont="1" applyFill="1" applyBorder="1" applyAlignment="1">
      <alignment horizontal="left" vertical="top" wrapText="1"/>
    </xf>
    <xf numFmtId="0" fontId="79" fillId="15" borderId="25" xfId="0" applyFont="1" applyFill="1" applyBorder="1" applyAlignment="1">
      <alignment horizontal="justify" vertical="top" wrapText="1"/>
    </xf>
    <xf numFmtId="0" fontId="14" fillId="15" borderId="25" xfId="0" applyFont="1" applyFill="1" applyBorder="1" applyAlignment="1">
      <alignment vertical="top" wrapText="1"/>
    </xf>
    <xf numFmtId="0" fontId="10" fillId="4" borderId="19" xfId="0" applyFont="1" applyFill="1" applyBorder="1" applyAlignment="1">
      <alignment horizontal="left" vertical="top" wrapText="1"/>
    </xf>
    <xf numFmtId="0" fontId="3" fillId="4" borderId="19" xfId="0" applyFont="1" applyFill="1" applyBorder="1" applyAlignment="1">
      <alignment horizontal="left" vertical="top" wrapText="1"/>
    </xf>
    <xf numFmtId="0" fontId="1" fillId="0" borderId="19" xfId="0" applyFont="1" applyBorder="1" applyAlignment="1">
      <alignment horizontal="left" wrapText="1"/>
    </xf>
    <xf numFmtId="0" fontId="83" fillId="2" borderId="0" xfId="0" applyFont="1" applyFill="1"/>
    <xf numFmtId="0" fontId="2" fillId="0" borderId="0" xfId="0" applyFont="1" applyAlignment="1">
      <alignment vertical="center" wrapText="1"/>
    </xf>
    <xf numFmtId="0" fontId="1" fillId="6" borderId="14" xfId="0" applyFont="1" applyFill="1" applyBorder="1" applyAlignment="1">
      <alignment horizontal="left" vertical="top"/>
    </xf>
    <xf numFmtId="0" fontId="1" fillId="6" borderId="0" xfId="0" applyFont="1" applyFill="1" applyAlignment="1">
      <alignment horizontal="left" vertical="top"/>
    </xf>
    <xf numFmtId="0" fontId="0" fillId="6" borderId="0" xfId="0" applyFill="1"/>
    <xf numFmtId="0" fontId="0" fillId="6" borderId="15" xfId="0" applyFill="1" applyBorder="1"/>
    <xf numFmtId="0" fontId="9" fillId="0" borderId="14" xfId="0" applyFont="1" applyBorder="1"/>
    <xf numFmtId="0" fontId="10" fillId="0" borderId="0" xfId="0" applyFont="1" applyAlignment="1">
      <alignment vertical="top" wrapText="1"/>
    </xf>
    <xf numFmtId="0" fontId="10" fillId="0" borderId="119" xfId="0" applyFont="1" applyBorder="1" applyAlignment="1">
      <alignment vertical="top" wrapText="1"/>
    </xf>
    <xf numFmtId="0" fontId="86" fillId="0" borderId="0" xfId="0" applyFont="1" applyAlignment="1">
      <alignment horizontal="left" vertical="top"/>
    </xf>
    <xf numFmtId="0" fontId="10" fillId="0" borderId="0" xfId="0" applyFont="1" applyAlignment="1">
      <alignment horizontal="left"/>
    </xf>
    <xf numFmtId="0" fontId="21" fillId="0" borderId="29" xfId="0" applyFont="1" applyBorder="1" applyAlignment="1">
      <alignment vertical="top" wrapText="1"/>
    </xf>
    <xf numFmtId="0" fontId="21" fillId="0" borderId="170" xfId="0" applyFont="1" applyBorder="1" applyAlignment="1">
      <alignment vertical="top" wrapText="1"/>
    </xf>
    <xf numFmtId="0" fontId="21" fillId="0" borderId="175" xfId="0" applyFont="1" applyBorder="1" applyAlignment="1">
      <alignment vertical="top" wrapText="1"/>
    </xf>
    <xf numFmtId="0" fontId="21" fillId="0" borderId="166" xfId="0" applyFont="1" applyBorder="1" applyAlignment="1">
      <alignment vertical="top" wrapText="1"/>
    </xf>
    <xf numFmtId="0" fontId="10" fillId="0" borderId="167" xfId="0" applyFont="1" applyBorder="1" applyAlignment="1">
      <alignment horizontal="left" vertical="top"/>
    </xf>
    <xf numFmtId="0" fontId="10" fillId="0" borderId="167" xfId="0" applyFont="1" applyBorder="1" applyAlignment="1">
      <alignment vertical="top"/>
    </xf>
    <xf numFmtId="0" fontId="10" fillId="0" borderId="167" xfId="0" applyFont="1" applyBorder="1"/>
    <xf numFmtId="0" fontId="9" fillId="0" borderId="167" xfId="0" applyFont="1" applyBorder="1"/>
    <xf numFmtId="0" fontId="0" fillId="2" borderId="118" xfId="0" applyFill="1" applyBorder="1"/>
    <xf numFmtId="0" fontId="0" fillId="2" borderId="167" xfId="0" applyFill="1" applyBorder="1"/>
    <xf numFmtId="0" fontId="0" fillId="2" borderId="174" xfId="0" applyFill="1" applyBorder="1"/>
    <xf numFmtId="0" fontId="58" fillId="0" borderId="115" xfId="0" applyFont="1" applyBorder="1" applyAlignment="1">
      <alignment vertical="top"/>
    </xf>
    <xf numFmtId="0" fontId="93" fillId="2" borderId="0" xfId="0" applyFont="1" applyFill="1"/>
    <xf numFmtId="0" fontId="0" fillId="0" borderId="16" xfId="0" applyBorder="1"/>
    <xf numFmtId="0" fontId="5" fillId="0" borderId="10" xfId="0" applyFont="1" applyBorder="1"/>
    <xf numFmtId="0" fontId="0" fillId="0" borderId="10" xfId="0" applyBorder="1"/>
    <xf numFmtId="0" fontId="0" fillId="0" borderId="17" xfId="0" applyBorder="1"/>
    <xf numFmtId="0" fontId="23" fillId="4" borderId="169" xfId="0" applyFont="1" applyFill="1" applyBorder="1" applyAlignment="1">
      <alignment horizontal="center" vertical="center" wrapText="1"/>
    </xf>
    <xf numFmtId="0" fontId="23" fillId="4" borderId="167" xfId="0" applyFont="1" applyFill="1" applyBorder="1" applyAlignment="1">
      <alignment horizontal="center" vertical="center" wrapText="1"/>
    </xf>
    <xf numFmtId="0" fontId="10" fillId="0" borderId="167" xfId="0" applyFont="1" applyBorder="1" applyAlignment="1">
      <alignment vertical="top" wrapText="1"/>
    </xf>
    <xf numFmtId="0" fontId="23" fillId="4" borderId="174" xfId="0" applyFont="1" applyFill="1" applyBorder="1" applyAlignment="1">
      <alignment horizontal="center" vertical="center" wrapText="1"/>
    </xf>
    <xf numFmtId="0" fontId="23" fillId="0" borderId="0" xfId="0" applyFont="1" applyAlignment="1">
      <alignment vertical="center" wrapText="1"/>
    </xf>
    <xf numFmtId="0" fontId="23" fillId="0" borderId="6"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vertical="center" wrapText="1"/>
    </xf>
    <xf numFmtId="0" fontId="4" fillId="2" borderId="128" xfId="0" applyFont="1" applyFill="1" applyBorder="1" applyAlignment="1">
      <alignment horizontal="left"/>
    </xf>
    <xf numFmtId="0" fontId="4" fillId="2" borderId="129" xfId="0" applyFont="1" applyFill="1" applyBorder="1" applyAlignment="1">
      <alignment horizontal="left"/>
    </xf>
    <xf numFmtId="0" fontId="4" fillId="2" borderId="129" xfId="0" applyFont="1" applyFill="1" applyBorder="1" applyAlignment="1">
      <alignment horizontal="left" wrapText="1"/>
    </xf>
    <xf numFmtId="0" fontId="4" fillId="2" borderId="130" xfId="0" applyFont="1" applyFill="1" applyBorder="1" applyAlignment="1">
      <alignment horizontal="left" wrapText="1"/>
    </xf>
    <xf numFmtId="0" fontId="4" fillId="2" borderId="110" xfId="0" applyFont="1" applyFill="1" applyBorder="1" applyAlignment="1">
      <alignment horizontal="left"/>
    </xf>
    <xf numFmtId="0" fontId="10" fillId="2" borderId="131" xfId="0" applyFont="1" applyFill="1" applyBorder="1" applyAlignment="1">
      <alignment vertical="center"/>
    </xf>
    <xf numFmtId="0" fontId="4" fillId="2" borderId="128" xfId="0" applyFont="1" applyFill="1" applyBorder="1"/>
    <xf numFmtId="0" fontId="8" fillId="2" borderId="0" xfId="0" applyFont="1" applyFill="1" applyAlignment="1">
      <alignment horizontal="left" vertical="top"/>
    </xf>
    <xf numFmtId="0" fontId="10" fillId="2" borderId="132" xfId="0" applyFont="1" applyFill="1" applyBorder="1" applyAlignment="1">
      <alignment vertical="top"/>
    </xf>
    <xf numFmtId="0" fontId="10" fillId="2" borderId="147" xfId="0" applyFont="1" applyFill="1" applyBorder="1" applyAlignment="1">
      <alignment vertical="top"/>
    </xf>
    <xf numFmtId="0" fontId="10" fillId="2" borderId="162" xfId="0" applyFont="1" applyFill="1" applyBorder="1" applyAlignment="1">
      <alignment vertical="top"/>
    </xf>
    <xf numFmtId="0" fontId="95" fillId="2" borderId="0" xfId="0" applyFont="1" applyFill="1"/>
    <xf numFmtId="0" fontId="14" fillId="2" borderId="0" xfId="0" applyFont="1" applyFill="1" applyAlignment="1">
      <alignment horizontal="left" vertical="top" wrapText="1"/>
    </xf>
    <xf numFmtId="0" fontId="10" fillId="2" borderId="145" xfId="0" applyFont="1" applyFill="1" applyBorder="1" applyAlignment="1">
      <alignment horizontal="left" vertical="center" wrapText="1"/>
    </xf>
    <xf numFmtId="166" fontId="21" fillId="2" borderId="9" xfId="0" applyNumberFormat="1" applyFont="1" applyFill="1" applyBorder="1" applyAlignment="1">
      <alignment horizontal="left" vertical="top"/>
    </xf>
    <xf numFmtId="0" fontId="77" fillId="2" borderId="143" xfId="0" applyFont="1" applyFill="1" applyBorder="1" applyAlignment="1">
      <alignment horizontal="center" vertical="center" wrapText="1"/>
    </xf>
    <xf numFmtId="166" fontId="21" fillId="2" borderId="127" xfId="0" applyNumberFormat="1" applyFont="1" applyFill="1" applyBorder="1" applyAlignment="1">
      <alignment horizontal="left" vertical="top"/>
    </xf>
    <xf numFmtId="0" fontId="14" fillId="2" borderId="131" xfId="0" applyFont="1" applyFill="1" applyBorder="1" applyAlignment="1">
      <alignment horizontal="left" vertical="center"/>
    </xf>
    <xf numFmtId="0" fontId="10" fillId="2" borderId="132" xfId="0" applyFont="1" applyFill="1" applyBorder="1" applyAlignment="1">
      <alignment horizontal="left" vertical="center" wrapText="1"/>
    </xf>
    <xf numFmtId="0" fontId="4" fillId="2" borderId="131" xfId="0" applyFont="1" applyFill="1" applyBorder="1" applyAlignment="1">
      <alignment horizontal="left" vertical="center"/>
    </xf>
    <xf numFmtId="0" fontId="4" fillId="2" borderId="0" xfId="0" applyFont="1" applyFill="1" applyAlignment="1">
      <alignment horizontal="left" vertical="center" wrapText="1"/>
    </xf>
    <xf numFmtId="0" fontId="96" fillId="2" borderId="131" xfId="0" applyFont="1" applyFill="1" applyBorder="1" applyAlignment="1">
      <alignment horizontal="left" vertical="center"/>
    </xf>
    <xf numFmtId="0" fontId="21" fillId="2" borderId="0" xfId="0" applyFont="1" applyFill="1" applyAlignment="1">
      <alignment horizontal="left" vertical="center" wrapText="1"/>
    </xf>
    <xf numFmtId="0" fontId="21" fillId="2" borderId="132" xfId="0" applyFont="1" applyFill="1" applyBorder="1" applyAlignment="1">
      <alignment horizontal="left" vertical="center" wrapText="1"/>
    </xf>
    <xf numFmtId="0" fontId="14" fillId="2" borderId="145" xfId="0" applyFont="1" applyFill="1" applyBorder="1" applyAlignment="1">
      <alignment vertical="center"/>
    </xf>
    <xf numFmtId="0" fontId="10" fillId="2" borderId="163" xfId="0" applyFont="1" applyFill="1" applyBorder="1" applyAlignment="1">
      <alignment horizontal="left" vertical="center" wrapText="1"/>
    </xf>
    <xf numFmtId="0" fontId="14" fillId="2" borderId="131" xfId="0" applyFont="1" applyFill="1" applyBorder="1" applyAlignment="1">
      <alignment horizontal="left" vertical="top" wrapText="1"/>
    </xf>
    <xf numFmtId="0" fontId="14" fillId="2" borderId="0" xfId="0" applyFont="1" applyFill="1" applyAlignment="1">
      <alignment vertical="center"/>
    </xf>
    <xf numFmtId="0" fontId="14" fillId="2" borderId="131" xfId="0" applyFont="1" applyFill="1" applyBorder="1" applyAlignment="1">
      <alignment vertical="center"/>
    </xf>
    <xf numFmtId="0" fontId="10" fillId="2" borderId="131" xfId="0" applyFont="1" applyFill="1" applyBorder="1" applyAlignment="1">
      <alignment horizontal="left"/>
    </xf>
    <xf numFmtId="0" fontId="10" fillId="2" borderId="133" xfId="0" applyFont="1" applyFill="1" applyBorder="1" applyAlignment="1">
      <alignment vertical="center"/>
    </xf>
    <xf numFmtId="0" fontId="4" fillId="2" borderId="134" xfId="0" applyFont="1" applyFill="1" applyBorder="1" applyAlignment="1">
      <alignment vertical="top"/>
    </xf>
    <xf numFmtId="0" fontId="4" fillId="5" borderId="180" xfId="0" applyFont="1" applyFill="1" applyBorder="1" applyAlignment="1">
      <alignment horizontal="center" vertical="top"/>
    </xf>
    <xf numFmtId="0" fontId="23" fillId="2" borderId="181" xfId="0" applyFont="1" applyFill="1" applyBorder="1" applyAlignment="1">
      <alignment vertical="center" wrapText="1"/>
    </xf>
    <xf numFmtId="0" fontId="23" fillId="2" borderId="182" xfId="0" applyFont="1" applyFill="1" applyBorder="1" applyAlignment="1">
      <alignment vertical="center" wrapText="1"/>
    </xf>
    <xf numFmtId="0" fontId="23" fillId="2" borderId="183" xfId="0" applyFont="1" applyFill="1" applyBorder="1" applyAlignment="1">
      <alignment vertical="center" wrapText="1"/>
    </xf>
    <xf numFmtId="0" fontId="23" fillId="2" borderId="137" xfId="0" applyFont="1" applyFill="1" applyBorder="1" applyAlignment="1">
      <alignment vertical="center" wrapText="1"/>
    </xf>
    <xf numFmtId="0" fontId="4" fillId="2" borderId="18" xfId="0" applyFont="1" applyFill="1" applyBorder="1" applyAlignment="1">
      <alignment horizontal="left" wrapText="1"/>
    </xf>
    <xf numFmtId="0" fontId="4" fillId="2" borderId="18" xfId="0" applyFont="1" applyFill="1" applyBorder="1" applyAlignment="1">
      <alignment horizontal="left"/>
    </xf>
    <xf numFmtId="0" fontId="10" fillId="2" borderId="129" xfId="0" applyFont="1" applyFill="1" applyBorder="1" applyAlignment="1">
      <alignment vertical="center"/>
    </xf>
    <xf numFmtId="0" fontId="10" fillId="2" borderId="129" xfId="0" applyFont="1" applyFill="1" applyBorder="1" applyAlignment="1">
      <alignment horizontal="left" vertical="top" wrapText="1"/>
    </xf>
    <xf numFmtId="0" fontId="10" fillId="2" borderId="129" xfId="0" applyFont="1" applyFill="1" applyBorder="1" applyAlignment="1">
      <alignment horizontal="left" vertical="top"/>
    </xf>
    <xf numFmtId="0" fontId="10" fillId="2" borderId="133" xfId="0" applyFont="1" applyFill="1" applyBorder="1" applyAlignment="1">
      <alignment horizontal="left" vertical="top"/>
    </xf>
    <xf numFmtId="0" fontId="10" fillId="2" borderId="9" xfId="0" applyFont="1" applyFill="1" applyBorder="1" applyAlignment="1">
      <alignment vertical="center" wrapText="1"/>
    </xf>
    <xf numFmtId="0" fontId="10" fillId="2" borderId="142" xfId="0" applyFont="1" applyFill="1" applyBorder="1" applyAlignment="1">
      <alignment vertical="center" wrapText="1"/>
    </xf>
    <xf numFmtId="0" fontId="10" fillId="2" borderId="143" xfId="0" applyFont="1" applyFill="1" applyBorder="1" applyAlignment="1">
      <alignment vertical="center" wrapText="1"/>
    </xf>
    <xf numFmtId="166" fontId="21" fillId="0" borderId="0" xfId="0" applyNumberFormat="1" applyFont="1" applyAlignment="1">
      <alignment horizontal="left" vertical="top" wrapText="1"/>
    </xf>
    <xf numFmtId="166" fontId="21" fillId="0" borderId="0" xfId="0" applyNumberFormat="1" applyFont="1" applyAlignment="1">
      <alignment horizontal="left" vertical="top"/>
    </xf>
    <xf numFmtId="166" fontId="97" fillId="0" borderId="0" xfId="0" applyNumberFormat="1" applyFont="1" applyAlignment="1">
      <alignment horizontal="left" vertical="top" wrapText="1"/>
    </xf>
    <xf numFmtId="0" fontId="4" fillId="15" borderId="27" xfId="0" applyFont="1" applyFill="1" applyBorder="1" applyAlignment="1">
      <alignment vertical="top" wrapText="1"/>
    </xf>
    <xf numFmtId="0" fontId="4" fillId="2" borderId="132" xfId="0" applyFont="1" applyFill="1" applyBorder="1" applyAlignment="1">
      <alignment horizontal="left" vertical="center"/>
    </xf>
    <xf numFmtId="0" fontId="55" fillId="0" borderId="0" xfId="0" applyFont="1"/>
    <xf numFmtId="0" fontId="4" fillId="5" borderId="19" xfId="0" applyFont="1" applyFill="1" applyBorder="1" applyAlignment="1">
      <alignment horizontal="center" vertical="top"/>
    </xf>
    <xf numFmtId="0" fontId="4" fillId="15" borderId="26" xfId="0" applyFont="1" applyFill="1" applyBorder="1" applyAlignment="1">
      <alignment vertical="top" wrapText="1"/>
    </xf>
    <xf numFmtId="0" fontId="10" fillId="2" borderId="0" xfId="0" applyFont="1" applyFill="1" applyAlignment="1">
      <alignment horizontal="justify" wrapText="1"/>
    </xf>
    <xf numFmtId="0" fontId="10" fillId="0" borderId="0" xfId="0" applyFont="1" applyAlignment="1">
      <alignment horizontal="center" vertical="top" wrapText="1"/>
    </xf>
    <xf numFmtId="0" fontId="10" fillId="2" borderId="0" xfId="0" applyFont="1" applyFill="1" applyAlignment="1">
      <alignment horizontal="center" vertical="top" wrapText="1"/>
    </xf>
    <xf numFmtId="0" fontId="10" fillId="2" borderId="0" xfId="0" applyFont="1" applyFill="1" applyAlignment="1">
      <alignment horizontal="left" vertical="top" wrapText="1"/>
    </xf>
    <xf numFmtId="0" fontId="10" fillId="2" borderId="6" xfId="0" applyFont="1" applyFill="1" applyBorder="1" applyAlignment="1">
      <alignment horizontal="left" vertical="top" wrapText="1"/>
    </xf>
    <xf numFmtId="0" fontId="86" fillId="2" borderId="0" xfId="0" applyFont="1" applyFill="1" applyAlignment="1">
      <alignment horizontal="left" vertical="top" wrapText="1"/>
    </xf>
    <xf numFmtId="0" fontId="4" fillId="2" borderId="26" xfId="0" applyFont="1" applyFill="1" applyBorder="1" applyAlignment="1">
      <alignment horizontal="left" vertical="top" wrapText="1"/>
    </xf>
    <xf numFmtId="166" fontId="21" fillId="2" borderId="0" xfId="0" applyNumberFormat="1" applyFont="1" applyFill="1" applyAlignment="1">
      <alignment horizontal="left" vertical="top" wrapText="1"/>
    </xf>
    <xf numFmtId="0" fontId="10" fillId="2" borderId="137" xfId="0" applyFont="1" applyFill="1" applyBorder="1" applyAlignment="1">
      <alignment horizontal="left" vertical="top" wrapText="1"/>
    </xf>
    <xf numFmtId="0" fontId="10" fillId="2" borderId="140" xfId="0" applyFont="1" applyFill="1" applyBorder="1" applyAlignment="1">
      <alignment horizontal="left" vertical="top" wrapText="1"/>
    </xf>
    <xf numFmtId="0" fontId="1" fillId="6" borderId="11" xfId="0" applyFont="1" applyFill="1" applyBorder="1" applyAlignment="1">
      <alignment horizontal="left" vertical="top"/>
    </xf>
    <xf numFmtId="0" fontId="1" fillId="6" borderId="12" xfId="0" applyFont="1" applyFill="1" applyBorder="1" applyAlignment="1">
      <alignment horizontal="left" vertical="top"/>
    </xf>
    <xf numFmtId="0" fontId="0" fillId="6" borderId="12" xfId="0" applyFill="1" applyBorder="1"/>
    <xf numFmtId="0" fontId="0" fillId="6" borderId="13" xfId="0" applyFill="1" applyBorder="1"/>
    <xf numFmtId="0" fontId="58" fillId="0" borderId="184" xfId="0" applyFont="1" applyBorder="1" applyAlignment="1">
      <alignment vertical="top"/>
    </xf>
    <xf numFmtId="0" fontId="57" fillId="0" borderId="184" xfId="0" applyFont="1" applyBorder="1" applyAlignment="1">
      <alignment vertical="top"/>
    </xf>
    <xf numFmtId="0" fontId="0" fillId="2" borderId="11" xfId="0" applyFill="1" applyBorder="1"/>
    <xf numFmtId="0" fontId="0" fillId="2" borderId="12" xfId="0" applyFill="1" applyBorder="1"/>
    <xf numFmtId="0" fontId="0" fillId="2" borderId="13" xfId="0" applyFill="1" applyBorder="1"/>
    <xf numFmtId="0" fontId="4" fillId="2" borderId="26" xfId="0" applyFont="1" applyFill="1" applyBorder="1" applyAlignment="1">
      <alignment vertical="top" wrapText="1"/>
    </xf>
    <xf numFmtId="0" fontId="52" fillId="0" borderId="0" xfId="0" applyFont="1"/>
    <xf numFmtId="0" fontId="52" fillId="0" borderId="0" xfId="0" applyFont="1" applyAlignment="1">
      <alignment vertical="center"/>
    </xf>
    <xf numFmtId="0" fontId="101" fillId="13" borderId="0" xfId="0" applyFont="1" applyFill="1"/>
    <xf numFmtId="0" fontId="10" fillId="2" borderId="133" xfId="0" applyFont="1" applyFill="1" applyBorder="1" applyAlignment="1">
      <alignment horizontal="left" vertical="top" wrapText="1"/>
    </xf>
    <xf numFmtId="0" fontId="8" fillId="0" borderId="0" xfId="0" applyFont="1" applyAlignment="1">
      <alignment vertical="top" wrapText="1"/>
    </xf>
    <xf numFmtId="0" fontId="0" fillId="0" borderId="0" xfId="0" applyAlignment="1">
      <alignment wrapText="1"/>
    </xf>
    <xf numFmtId="0" fontId="4" fillId="0" borderId="25" xfId="0" applyFont="1" applyBorder="1" applyAlignment="1">
      <alignment horizontal="justify" vertical="top" wrapText="1"/>
    </xf>
    <xf numFmtId="0" fontId="81" fillId="2" borderId="0" xfId="0" applyFont="1" applyFill="1" applyAlignment="1">
      <alignment horizontal="left" vertical="top" wrapText="1"/>
    </xf>
    <xf numFmtId="0" fontId="40" fillId="13" borderId="0" xfId="0" quotePrefix="1" applyFont="1" applyFill="1" applyAlignment="1">
      <alignment horizontal="left"/>
    </xf>
    <xf numFmtId="0" fontId="0" fillId="2" borderId="0" xfId="0" applyFill="1" applyAlignment="1">
      <alignment horizontal="left" vertical="top"/>
    </xf>
    <xf numFmtId="0" fontId="10" fillId="2" borderId="140" xfId="0" applyFont="1" applyFill="1" applyBorder="1" applyAlignment="1">
      <alignment vertical="top" wrapText="1"/>
    </xf>
    <xf numFmtId="0" fontId="4" fillId="2" borderId="19" xfId="0" applyFont="1" applyFill="1" applyBorder="1" applyAlignment="1">
      <alignment horizontal="left" vertical="top" wrapText="1"/>
    </xf>
    <xf numFmtId="0" fontId="10" fillId="2" borderId="0" xfId="0" quotePrefix="1" applyFont="1" applyFill="1" applyAlignment="1">
      <alignment horizontal="left" vertical="top" wrapText="1"/>
    </xf>
    <xf numFmtId="0" fontId="57" fillId="2" borderId="0" xfId="0" applyFont="1" applyFill="1"/>
    <xf numFmtId="0" fontId="5" fillId="4" borderId="18" xfId="0" applyFont="1" applyFill="1" applyBorder="1" applyAlignment="1" applyProtection="1">
      <alignment horizontal="left" vertical="top" wrapText="1"/>
      <protection locked="0"/>
    </xf>
    <xf numFmtId="0" fontId="14" fillId="0" borderId="0" xfId="0" applyFont="1" applyAlignment="1">
      <alignment horizontal="left" vertical="top" wrapText="1"/>
    </xf>
    <xf numFmtId="0" fontId="79" fillId="13" borderId="0" xfId="0" applyFont="1" applyFill="1" applyAlignment="1">
      <alignment horizontal="left" vertical="top" indent="4"/>
    </xf>
    <xf numFmtId="0" fontId="5" fillId="2" borderId="24" xfId="0" applyFont="1" applyFill="1" applyBorder="1" applyAlignment="1">
      <alignment vertical="top"/>
    </xf>
    <xf numFmtId="0" fontId="10" fillId="2" borderId="21" xfId="0" applyFont="1" applyFill="1" applyBorder="1" applyAlignment="1">
      <alignment horizontal="left" vertical="top" wrapText="1"/>
    </xf>
    <xf numFmtId="0" fontId="4" fillId="2" borderId="19" xfId="0" applyFont="1" applyFill="1" applyBorder="1" applyAlignment="1">
      <alignment horizontal="left" wrapText="1"/>
    </xf>
    <xf numFmtId="0" fontId="0" fillId="2" borderId="0" xfId="0" applyFill="1" applyAlignment="1">
      <alignment wrapText="1"/>
    </xf>
    <xf numFmtId="0" fontId="5" fillId="2" borderId="0" xfId="0" applyFont="1" applyFill="1" applyAlignment="1">
      <alignment vertical="top" wrapText="1"/>
    </xf>
    <xf numFmtId="0" fontId="4" fillId="0" borderId="25" xfId="0" applyFont="1" applyBorder="1" applyAlignment="1">
      <alignment wrapText="1"/>
    </xf>
    <xf numFmtId="0" fontId="10" fillId="0" borderId="0" xfId="0" applyFont="1" applyAlignment="1" applyProtection="1">
      <alignment vertical="top" wrapText="1"/>
      <protection locked="0"/>
    </xf>
    <xf numFmtId="0" fontId="56" fillId="0" borderId="0" xfId="0" applyFont="1" applyAlignment="1" applyProtection="1">
      <alignment horizontal="left"/>
      <protection locked="0"/>
    </xf>
    <xf numFmtId="0" fontId="10" fillId="4" borderId="122" xfId="0" applyFont="1" applyFill="1" applyBorder="1" applyAlignment="1" applyProtection="1">
      <alignment horizontal="left" wrapText="1"/>
      <protection locked="0"/>
    </xf>
    <xf numFmtId="0" fontId="10" fillId="4" borderId="122" xfId="0" applyFont="1" applyFill="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86" fillId="2" borderId="0" xfId="0" applyFont="1" applyFill="1" applyAlignment="1" applyProtection="1">
      <alignment horizontal="left" vertical="top" wrapText="1"/>
      <protection locked="0"/>
    </xf>
    <xf numFmtId="0" fontId="81" fillId="2" borderId="0" xfId="0" applyFont="1" applyFill="1" applyAlignment="1">
      <alignment vertical="top" wrapText="1"/>
    </xf>
    <xf numFmtId="0" fontId="58" fillId="2" borderId="0" xfId="0" applyFont="1" applyFill="1" applyAlignment="1">
      <alignment vertical="top"/>
    </xf>
    <xf numFmtId="0" fontId="78" fillId="0" borderId="0" xfId="0" applyFont="1"/>
    <xf numFmtId="0" fontId="61" fillId="0" borderId="0" xfId="0" applyFont="1" applyAlignment="1">
      <alignment horizontal="left"/>
    </xf>
    <xf numFmtId="0" fontId="0" fillId="0" borderId="0" xfId="0" applyAlignment="1">
      <alignment vertical="top"/>
    </xf>
    <xf numFmtId="0" fontId="22" fillId="0" borderId="0" xfId="0" applyFont="1" applyAlignment="1">
      <alignment vertical="top" wrapText="1"/>
    </xf>
    <xf numFmtId="0" fontId="10" fillId="4" borderId="19" xfId="0" applyFont="1" applyFill="1" applyBorder="1" applyAlignment="1">
      <alignment horizontal="center" vertical="top" wrapText="1"/>
    </xf>
    <xf numFmtId="0" fontId="16" fillId="4" borderId="19" xfId="2" applyFont="1" applyFill="1" applyBorder="1" applyAlignment="1" applyProtection="1">
      <alignment horizontal="left" wrapText="1"/>
    </xf>
    <xf numFmtId="0" fontId="73" fillId="4" borderId="19" xfId="2" applyFont="1" applyFill="1" applyBorder="1" applyAlignment="1" applyProtection="1">
      <alignment horizontal="left" wrapText="1"/>
    </xf>
    <xf numFmtId="0" fontId="10" fillId="4" borderId="19" xfId="0" applyFont="1" applyFill="1" applyBorder="1" applyAlignment="1">
      <alignment horizontal="center" wrapText="1"/>
    </xf>
    <xf numFmtId="39" fontId="10" fillId="4" borderId="19" xfId="0" applyNumberFormat="1" applyFont="1" applyFill="1" applyBorder="1" applyAlignment="1">
      <alignment horizontal="right" wrapText="1"/>
    </xf>
    <xf numFmtId="166" fontId="21" fillId="0" borderId="0" xfId="0" applyNumberFormat="1" applyFont="1" applyAlignment="1">
      <alignment vertical="top" wrapText="1"/>
    </xf>
    <xf numFmtId="0" fontId="4" fillId="2" borderId="20" xfId="0" applyFont="1" applyFill="1" applyBorder="1"/>
    <xf numFmtId="0" fontId="31" fillId="0" borderId="0" xfId="7" applyFont="1" applyAlignment="1">
      <alignment wrapText="1"/>
    </xf>
    <xf numFmtId="0" fontId="31" fillId="8" borderId="15" xfId="7" applyFont="1" applyFill="1" applyBorder="1" applyAlignment="1">
      <alignment wrapText="1"/>
    </xf>
    <xf numFmtId="0" fontId="31" fillId="8" borderId="0" xfId="7" applyFont="1" applyFill="1" applyAlignment="1">
      <alignment wrapText="1"/>
    </xf>
    <xf numFmtId="0" fontId="31" fillId="8" borderId="14" xfId="7" applyFont="1" applyFill="1" applyBorder="1"/>
    <xf numFmtId="0" fontId="31" fillId="8" borderId="0" xfId="7" applyFont="1" applyFill="1"/>
    <xf numFmtId="0" fontId="31" fillId="8" borderId="15" xfId="7" applyFont="1" applyFill="1" applyBorder="1"/>
    <xf numFmtId="0" fontId="31" fillId="0" borderId="0" xfId="7" applyFont="1"/>
    <xf numFmtId="0" fontId="31" fillId="8" borderId="11" xfId="7" applyFont="1" applyFill="1" applyBorder="1"/>
    <xf numFmtId="0" fontId="31" fillId="0" borderId="12" xfId="7" applyFont="1" applyBorder="1"/>
    <xf numFmtId="0" fontId="29" fillId="8" borderId="12" xfId="7" applyFont="1" applyFill="1" applyBorder="1"/>
    <xf numFmtId="0" fontId="31" fillId="8" borderId="12" xfId="7" applyFont="1" applyFill="1" applyBorder="1"/>
    <xf numFmtId="0" fontId="31" fillId="8" borderId="13" xfId="7" applyFont="1" applyFill="1" applyBorder="1"/>
    <xf numFmtId="0" fontId="33" fillId="8" borderId="14" xfId="7" applyFont="1" applyFill="1" applyBorder="1"/>
    <xf numFmtId="0" fontId="36" fillId="0" borderId="40" xfId="7" applyFont="1" applyBorder="1" applyAlignment="1">
      <alignment horizontal="left" readingOrder="1"/>
    </xf>
    <xf numFmtId="0" fontId="31" fillId="0" borderId="41" xfId="7" applyFont="1" applyBorder="1"/>
    <xf numFmtId="0" fontId="29" fillId="8" borderId="41" xfId="7" applyFont="1" applyFill="1" applyBorder="1"/>
    <xf numFmtId="0" fontId="31" fillId="8" borderId="41" xfId="7" applyFont="1" applyFill="1" applyBorder="1"/>
    <xf numFmtId="0" fontId="31" fillId="8" borderId="42" xfId="7" applyFont="1" applyFill="1" applyBorder="1"/>
    <xf numFmtId="0" fontId="33" fillId="8" borderId="50" xfId="7" applyFont="1" applyFill="1" applyBorder="1"/>
    <xf numFmtId="0" fontId="29" fillId="8" borderId="0" xfId="7" applyFont="1" applyFill="1"/>
    <xf numFmtId="0" fontId="31" fillId="8" borderId="51" xfId="7" applyFont="1" applyFill="1" applyBorder="1"/>
    <xf numFmtId="0" fontId="29" fillId="8" borderId="14" xfId="7" applyFont="1" applyFill="1" applyBorder="1"/>
    <xf numFmtId="0" fontId="29" fillId="8" borderId="50" xfId="7" applyFont="1" applyFill="1" applyBorder="1"/>
    <xf numFmtId="0" fontId="37" fillId="0" borderId="0" xfId="7" applyFont="1" applyAlignment="1">
      <alignment horizontal="left" readingOrder="1"/>
    </xf>
    <xf numFmtId="0" fontId="37" fillId="8" borderId="0" xfId="7" applyFont="1" applyFill="1" applyAlignment="1">
      <alignment horizontal="left" readingOrder="1"/>
    </xf>
    <xf numFmtId="0" fontId="31" fillId="0" borderId="14" xfId="7" applyFont="1" applyBorder="1"/>
    <xf numFmtId="0" fontId="31" fillId="0" borderId="50" xfId="7" applyFont="1" applyBorder="1"/>
    <xf numFmtId="0" fontId="29" fillId="0" borderId="0" xfId="7" applyFont="1"/>
    <xf numFmtId="0" fontId="31" fillId="0" borderId="51" xfId="7" applyFont="1" applyBorder="1"/>
    <xf numFmtId="0" fontId="31" fillId="0" borderId="15" xfId="7" applyFont="1" applyBorder="1"/>
    <xf numFmtId="0" fontId="35" fillId="8" borderId="14" xfId="7" applyFont="1" applyFill="1" applyBorder="1"/>
    <xf numFmtId="0" fontId="35" fillId="8" borderId="43" xfId="7" applyFont="1" applyFill="1" applyBorder="1"/>
    <xf numFmtId="0" fontId="37" fillId="0" borderId="48" xfId="7" applyFont="1" applyBorder="1"/>
    <xf numFmtId="0" fontId="31" fillId="8" borderId="48" xfId="7" applyFont="1" applyFill="1" applyBorder="1"/>
    <xf numFmtId="0" fontId="31" fillId="8" borderId="49" xfId="7" applyFont="1" applyFill="1" applyBorder="1"/>
    <xf numFmtId="0" fontId="35" fillId="8" borderId="0" xfId="7" applyFont="1" applyFill="1"/>
    <xf numFmtId="0" fontId="37" fillId="0" borderId="0" xfId="7" applyFont="1"/>
    <xf numFmtId="0" fontId="37" fillId="8" borderId="0" xfId="7" applyFont="1" applyFill="1"/>
    <xf numFmtId="0" fontId="39" fillId="8" borderId="54" xfId="7" applyFont="1" applyFill="1" applyBorder="1" applyAlignment="1">
      <alignment horizontal="center" vertical="center" wrapText="1"/>
    </xf>
    <xf numFmtId="0" fontId="39" fillId="8" borderId="55" xfId="7" applyFont="1" applyFill="1" applyBorder="1" applyAlignment="1">
      <alignment horizontal="center" vertical="center" wrapText="1"/>
    </xf>
    <xf numFmtId="0" fontId="40" fillId="8" borderId="0" xfId="7" applyFont="1" applyFill="1" applyAlignment="1">
      <alignment horizontal="center" vertical="center" wrapText="1"/>
    </xf>
    <xf numFmtId="0" fontId="35" fillId="8" borderId="14" xfId="7" applyFont="1" applyFill="1" applyBorder="1" applyAlignment="1">
      <alignment vertical="center"/>
    </xf>
    <xf numFmtId="0" fontId="41" fillId="10" borderId="58" xfId="7" applyFont="1" applyFill="1" applyBorder="1" applyAlignment="1">
      <alignment vertical="center"/>
    </xf>
    <xf numFmtId="0" fontId="42" fillId="10" borderId="59" xfId="7" applyFont="1" applyFill="1" applyBorder="1" applyAlignment="1">
      <alignment vertical="center"/>
    </xf>
    <xf numFmtId="0" fontId="43" fillId="10" borderId="59" xfId="7" applyFont="1" applyFill="1" applyBorder="1" applyAlignment="1">
      <alignment vertical="center"/>
    </xf>
    <xf numFmtId="0" fontId="42" fillId="10" borderId="60" xfId="7" applyFont="1" applyFill="1" applyBorder="1" applyAlignment="1">
      <alignment vertical="center"/>
    </xf>
    <xf numFmtId="0" fontId="31" fillId="8" borderId="15" xfId="7" applyFont="1" applyFill="1" applyBorder="1" applyAlignment="1">
      <alignment vertical="center"/>
    </xf>
    <xf numFmtId="0" fontId="31" fillId="8" borderId="0" xfId="7" applyFont="1" applyFill="1" applyAlignment="1">
      <alignment vertical="center"/>
    </xf>
    <xf numFmtId="0" fontId="44" fillId="11" borderId="61" xfId="7" applyFont="1" applyFill="1" applyBorder="1" applyAlignment="1">
      <alignment vertical="center" wrapText="1"/>
    </xf>
    <xf numFmtId="0" fontId="44" fillId="7" borderId="62" xfId="7" applyFont="1" applyFill="1" applyBorder="1" applyAlignment="1">
      <alignment horizontal="center" vertical="center" wrapText="1"/>
    </xf>
    <xf numFmtId="14" fontId="29" fillId="4" borderId="63" xfId="7" applyNumberFormat="1" applyFont="1" applyFill="1" applyBorder="1" applyAlignment="1" applyProtection="1">
      <alignment horizontal="right" vertical="top" wrapText="1"/>
      <protection locked="0"/>
    </xf>
    <xf numFmtId="0" fontId="44" fillId="11" borderId="65" xfId="7" applyFont="1" applyFill="1" applyBorder="1" applyAlignment="1">
      <alignment vertical="center" wrapText="1"/>
    </xf>
    <xf numFmtId="0" fontId="44" fillId="7" borderId="66" xfId="7" applyFont="1" applyFill="1" applyBorder="1" applyAlignment="1">
      <alignment horizontal="center" vertical="center" wrapText="1"/>
    </xf>
    <xf numFmtId="14" fontId="29" fillId="4" borderId="67" xfId="7" applyNumberFormat="1" applyFont="1" applyFill="1" applyBorder="1" applyAlignment="1" applyProtection="1">
      <alignment horizontal="right" vertical="top" wrapText="1"/>
      <protection locked="0"/>
    </xf>
    <xf numFmtId="0" fontId="27" fillId="8" borderId="69" xfId="7" applyFont="1" applyFill="1" applyBorder="1" applyAlignment="1">
      <alignment horizontal="center" vertical="center" wrapText="1"/>
    </xf>
    <xf numFmtId="0" fontId="27" fillId="8" borderId="70" xfId="7" applyFont="1" applyFill="1" applyBorder="1" applyAlignment="1">
      <alignment vertical="center" wrapText="1"/>
    </xf>
    <xf numFmtId="4" fontId="27" fillId="4" borderId="70" xfId="8" applyNumberFormat="1" applyFont="1" applyFill="1" applyBorder="1" applyAlignment="1" applyProtection="1">
      <alignment horizontal="right" vertical="center" wrapText="1"/>
      <protection locked="0"/>
    </xf>
    <xf numFmtId="4" fontId="27" fillId="0" borderId="71" xfId="8" applyNumberFormat="1" applyFont="1" applyFill="1" applyBorder="1" applyAlignment="1">
      <alignment horizontal="left" vertical="center" wrapText="1"/>
    </xf>
    <xf numFmtId="4" fontId="27" fillId="8" borderId="70" xfId="8" applyNumberFormat="1" applyFont="1" applyFill="1" applyBorder="1" applyAlignment="1">
      <alignment horizontal="right" vertical="center" wrapText="1"/>
    </xf>
    <xf numFmtId="164" fontId="27" fillId="8" borderId="0" xfId="8" applyFont="1" applyFill="1" applyBorder="1" applyAlignment="1" applyProtection="1">
      <alignment horizontal="left" wrapText="1"/>
      <protection locked="0"/>
    </xf>
    <xf numFmtId="164" fontId="31" fillId="8" borderId="0" xfId="8" applyFont="1" applyFill="1" applyBorder="1" applyAlignment="1" applyProtection="1">
      <alignment horizontal="left"/>
      <protection locked="0"/>
    </xf>
    <xf numFmtId="164" fontId="27" fillId="8" borderId="0" xfId="8" applyFont="1" applyFill="1" applyBorder="1" applyAlignment="1">
      <alignment horizontal="left" wrapText="1"/>
    </xf>
    <xf numFmtId="0" fontId="45" fillId="8" borderId="14" xfId="7" applyFont="1" applyFill="1" applyBorder="1" applyAlignment="1">
      <alignment horizontal="center" wrapText="1"/>
    </xf>
    <xf numFmtId="0" fontId="37" fillId="8" borderId="40" xfId="7" applyFont="1" applyFill="1" applyBorder="1" applyAlignment="1">
      <alignment horizontal="left" indent="1"/>
    </xf>
    <xf numFmtId="0" fontId="35" fillId="8" borderId="50" xfId="7" applyFont="1" applyFill="1" applyBorder="1"/>
    <xf numFmtId="0" fontId="44" fillId="8" borderId="14" xfId="7" applyFont="1" applyFill="1" applyBorder="1" applyAlignment="1">
      <alignment horizontal="center"/>
    </xf>
    <xf numFmtId="0" fontId="31" fillId="8" borderId="14" xfId="7" applyFont="1" applyFill="1" applyBorder="1" applyAlignment="1">
      <alignment horizontal="left" vertical="top" wrapText="1"/>
    </xf>
    <xf numFmtId="0" fontId="45" fillId="8" borderId="41" xfId="7" applyFont="1" applyFill="1" applyBorder="1" applyAlignment="1">
      <alignment wrapText="1"/>
    </xf>
    <xf numFmtId="0" fontId="45" fillId="8" borderId="41" xfId="7" applyFont="1" applyFill="1" applyBorder="1" applyAlignment="1">
      <alignment horizontal="right" wrapText="1"/>
    </xf>
    <xf numFmtId="4" fontId="45" fillId="8" borderId="41" xfId="7" applyNumberFormat="1" applyFont="1" applyFill="1" applyBorder="1" applyAlignment="1">
      <alignment horizontal="right" wrapText="1"/>
    </xf>
    <xf numFmtId="0" fontId="46" fillId="8" borderId="50" xfId="7" applyFont="1" applyFill="1" applyBorder="1"/>
    <xf numFmtId="0" fontId="27" fillId="8" borderId="14" xfId="7" applyFont="1" applyFill="1" applyBorder="1"/>
    <xf numFmtId="14" fontId="44" fillId="7" borderId="67" xfId="7" applyNumberFormat="1" applyFont="1" applyFill="1" applyBorder="1" applyAlignment="1">
      <alignment horizontal="center" vertical="top" wrapText="1"/>
    </xf>
    <xf numFmtId="0" fontId="27" fillId="8" borderId="15" xfId="7" applyFont="1" applyFill="1" applyBorder="1"/>
    <xf numFmtId="14" fontId="44" fillId="7" borderId="70" xfId="7" applyNumberFormat="1" applyFont="1" applyFill="1" applyBorder="1" applyAlignment="1">
      <alignment horizontal="center" vertical="top" wrapText="1"/>
    </xf>
    <xf numFmtId="4" fontId="27" fillId="8" borderId="70" xfId="8" applyNumberFormat="1" applyFont="1" applyFill="1" applyBorder="1" applyAlignment="1">
      <alignment horizontal="left" wrapText="1"/>
    </xf>
    <xf numFmtId="4" fontId="27" fillId="8" borderId="89" xfId="8" applyNumberFormat="1" applyFont="1" applyFill="1" applyBorder="1" applyAlignment="1">
      <alignment horizontal="left" wrapText="1"/>
    </xf>
    <xf numFmtId="0" fontId="27" fillId="0" borderId="0" xfId="7" applyFont="1"/>
    <xf numFmtId="4" fontId="27" fillId="8" borderId="90" xfId="8" applyNumberFormat="1" applyFont="1" applyFill="1" applyBorder="1" applyAlignment="1">
      <alignment horizontal="left" wrapText="1"/>
    </xf>
    <xf numFmtId="4" fontId="27" fillId="8" borderId="91" xfId="8" applyNumberFormat="1" applyFont="1" applyFill="1" applyBorder="1" applyAlignment="1">
      <alignment horizontal="left" wrapText="1"/>
    </xf>
    <xf numFmtId="0" fontId="45" fillId="8" borderId="40" xfId="7" applyFont="1" applyFill="1" applyBorder="1" applyAlignment="1">
      <alignment horizontal="center" wrapText="1"/>
    </xf>
    <xf numFmtId="0" fontId="31" fillId="8" borderId="14" xfId="7" applyFont="1" applyFill="1" applyBorder="1" applyAlignment="1">
      <alignment horizontal="left"/>
    </xf>
    <xf numFmtId="0" fontId="31" fillId="8" borderId="16" xfId="7" applyFont="1" applyFill="1" applyBorder="1" applyAlignment="1">
      <alignment horizontal="left"/>
    </xf>
    <xf numFmtId="0" fontId="31" fillId="8" borderId="10" xfId="7" applyFont="1" applyFill="1" applyBorder="1" applyAlignment="1">
      <alignment horizontal="left"/>
    </xf>
    <xf numFmtId="0" fontId="45" fillId="8" borderId="10" xfId="7" applyFont="1" applyFill="1" applyBorder="1" applyAlignment="1">
      <alignment wrapText="1"/>
    </xf>
    <xf numFmtId="0" fontId="45" fillId="8" borderId="10" xfId="7" applyFont="1" applyFill="1" applyBorder="1" applyAlignment="1">
      <alignment horizontal="right" wrapText="1"/>
    </xf>
    <xf numFmtId="4" fontId="45" fillId="8" borderId="10" xfId="7" applyNumberFormat="1" applyFont="1" applyFill="1" applyBorder="1" applyAlignment="1">
      <alignment horizontal="right" wrapText="1"/>
    </xf>
    <xf numFmtId="0" fontId="31" fillId="8" borderId="10" xfId="7" applyFont="1" applyFill="1" applyBorder="1"/>
    <xf numFmtId="0" fontId="31" fillId="8" borderId="17" xfId="7" applyFont="1" applyFill="1" applyBorder="1"/>
    <xf numFmtId="0" fontId="37" fillId="8" borderId="40" xfId="7" applyFont="1" applyFill="1" applyBorder="1"/>
    <xf numFmtId="0" fontId="37" fillId="8" borderId="50" xfId="7" applyFont="1" applyFill="1" applyBorder="1"/>
    <xf numFmtId="0" fontId="44" fillId="8" borderId="14" xfId="7" applyFont="1" applyFill="1" applyBorder="1" applyAlignment="1">
      <alignment horizontal="center" vertical="center" wrapText="1"/>
    </xf>
    <xf numFmtId="0" fontId="31" fillId="8" borderId="50" xfId="7" applyFont="1" applyFill="1" applyBorder="1" applyAlignment="1">
      <alignment horizontal="left"/>
    </xf>
    <xf numFmtId="0" fontId="45" fillId="8" borderId="41" xfId="7" applyFont="1" applyFill="1" applyBorder="1" applyAlignment="1">
      <alignment horizontal="left"/>
    </xf>
    <xf numFmtId="0" fontId="47" fillId="8" borderId="50" xfId="7" applyFont="1" applyFill="1" applyBorder="1"/>
    <xf numFmtId="164" fontId="31" fillId="8" borderId="93" xfId="8" applyFont="1" applyFill="1" applyBorder="1" applyAlignment="1">
      <alignment horizontal="center" vertical="center"/>
    </xf>
    <xf numFmtId="0" fontId="49" fillId="8" borderId="94" xfId="7" applyFont="1" applyFill="1" applyBorder="1" applyAlignment="1">
      <alignment horizontal="center" vertical="center" wrapText="1"/>
    </xf>
    <xf numFmtId="0" fontId="31" fillId="8" borderId="50" xfId="7" applyFont="1" applyFill="1" applyBorder="1" applyAlignment="1">
      <alignment horizontal="left" indent="1"/>
    </xf>
    <xf numFmtId="0" fontId="49" fillId="8" borderId="103" xfId="7" applyFont="1" applyFill="1" applyBorder="1" applyAlignment="1">
      <alignment horizontal="center" vertical="center" wrapText="1"/>
    </xf>
    <xf numFmtId="164" fontId="31" fillId="8" borderId="0" xfId="8" applyFont="1" applyFill="1" applyBorder="1" applyAlignment="1">
      <alignment horizontal="center" vertical="center"/>
    </xf>
    <xf numFmtId="0" fontId="27" fillId="8" borderId="50" xfId="7" applyFont="1" applyFill="1" applyBorder="1" applyAlignment="1">
      <alignment horizontal="left" indent="1"/>
    </xf>
    <xf numFmtId="164" fontId="31" fillId="8" borderId="0" xfId="8" applyFont="1" applyFill="1" applyBorder="1" applyAlignment="1"/>
    <xf numFmtId="10" fontId="31" fillId="8" borderId="0" xfId="8" applyNumberFormat="1" applyFont="1" applyFill="1" applyBorder="1" applyAlignment="1">
      <alignment horizontal="center"/>
    </xf>
    <xf numFmtId="0" fontId="51" fillId="8" borderId="103" xfId="7" applyFont="1" applyFill="1" applyBorder="1" applyAlignment="1" applyProtection="1">
      <alignment vertical="center" wrapText="1"/>
      <protection locked="0"/>
    </xf>
    <xf numFmtId="10" fontId="31" fillId="8" borderId="48" xfId="8" applyNumberFormat="1" applyFont="1" applyFill="1" applyBorder="1" applyAlignment="1">
      <alignment horizontal="center"/>
    </xf>
    <xf numFmtId="0" fontId="30" fillId="8" borderId="48" xfId="7" applyFill="1" applyBorder="1" applyAlignment="1">
      <alignment horizontal="center"/>
    </xf>
    <xf numFmtId="4" fontId="31" fillId="4" borderId="70" xfId="8" applyNumberFormat="1" applyFont="1" applyFill="1" applyBorder="1" applyAlignment="1" applyProtection="1">
      <alignment horizontal="right" vertical="center"/>
      <protection locked="0"/>
    </xf>
    <xf numFmtId="0" fontId="44" fillId="7" borderId="70" xfId="7" applyFont="1" applyFill="1" applyBorder="1" applyAlignment="1">
      <alignment horizontal="center" vertical="center" wrapText="1"/>
    </xf>
    <xf numFmtId="4" fontId="27" fillId="0" borderId="70" xfId="8" applyNumberFormat="1" applyFont="1" applyFill="1" applyBorder="1" applyAlignment="1" applyProtection="1">
      <alignment horizontal="right" vertical="center" wrapText="1"/>
      <protection locked="0"/>
    </xf>
    <xf numFmtId="4" fontId="27" fillId="16" borderId="71" xfId="8" applyNumberFormat="1" applyFont="1" applyFill="1" applyBorder="1" applyAlignment="1">
      <alignment horizontal="left" vertical="center" wrapText="1"/>
    </xf>
    <xf numFmtId="4" fontId="27" fillId="0" borderId="107" xfId="8" applyNumberFormat="1" applyFont="1" applyFill="1" applyBorder="1" applyAlignment="1" applyProtection="1">
      <alignment horizontal="right" vertical="center" wrapText="1"/>
      <protection locked="0"/>
    </xf>
    <xf numFmtId="4" fontId="27" fillId="16" borderId="203" xfId="8" applyNumberFormat="1" applyFont="1" applyFill="1" applyBorder="1" applyAlignment="1">
      <alignment horizontal="left" vertical="center" wrapText="1"/>
    </xf>
    <xf numFmtId="0" fontId="115" fillId="0" borderId="0" xfId="0" applyFont="1" applyAlignment="1">
      <alignment vertical="top"/>
    </xf>
    <xf numFmtId="0" fontId="10" fillId="0" borderId="0" xfId="0" applyFont="1" applyAlignment="1">
      <alignment horizontal="left" vertical="top" wrapText="1"/>
    </xf>
    <xf numFmtId="0" fontId="21" fillId="0" borderId="0" xfId="0" applyFont="1" applyAlignment="1" applyProtection="1">
      <alignment horizontal="center" vertical="top" wrapText="1"/>
      <protection locked="0"/>
    </xf>
    <xf numFmtId="0" fontId="11" fillId="4" borderId="19" xfId="0" applyFont="1" applyFill="1" applyBorder="1" applyAlignment="1" applyProtection="1">
      <alignment horizontal="left" vertical="top" wrapText="1"/>
      <protection locked="0"/>
    </xf>
    <xf numFmtId="0" fontId="44" fillId="8" borderId="0" xfId="7" applyFont="1" applyFill="1" applyAlignment="1">
      <alignment vertical="center"/>
    </xf>
    <xf numFmtId="0" fontId="42" fillId="8" borderId="0" xfId="7" applyFont="1" applyFill="1" applyAlignment="1">
      <alignment vertical="center"/>
    </xf>
    <xf numFmtId="0" fontId="43" fillId="8" borderId="0" xfId="7" applyFont="1" applyFill="1" applyAlignment="1">
      <alignment vertical="center"/>
    </xf>
    <xf numFmtId="0" fontId="116" fillId="0" borderId="0" xfId="7" applyFont="1" applyAlignment="1">
      <alignment vertical="center"/>
    </xf>
    <xf numFmtId="0" fontId="27" fillId="0" borderId="69" xfId="7" applyFont="1" applyBorder="1" applyAlignment="1">
      <alignment horizontal="center" vertical="center" wrapText="1"/>
    </xf>
    <xf numFmtId="0" fontId="27" fillId="0" borderId="70" xfId="7" applyFont="1" applyBorder="1" applyAlignment="1">
      <alignment vertical="center" wrapText="1"/>
    </xf>
    <xf numFmtId="0" fontId="27" fillId="0" borderId="106" xfId="7" applyFont="1" applyBorder="1" applyAlignment="1">
      <alignment horizontal="center" vertical="center" wrapText="1"/>
    </xf>
    <xf numFmtId="0" fontId="27" fillId="0" borderId="107" xfId="7" applyFont="1" applyBorder="1" applyAlignment="1">
      <alignment vertical="center" wrapText="1"/>
    </xf>
    <xf numFmtId="0" fontId="27" fillId="0" borderId="204" xfId="7" applyFont="1" applyBorder="1" applyAlignment="1">
      <alignment horizontal="center" vertical="center" wrapText="1"/>
    </xf>
    <xf numFmtId="0" fontId="27" fillId="2" borderId="205" xfId="7" applyFont="1" applyFill="1" applyBorder="1" applyAlignment="1">
      <alignment vertical="center" wrapText="1"/>
    </xf>
    <xf numFmtId="4" fontId="27" fillId="4" borderId="205" xfId="8" applyNumberFormat="1" applyFont="1" applyFill="1" applyBorder="1" applyAlignment="1" applyProtection="1">
      <alignment horizontal="right" vertical="center" wrapText="1"/>
      <protection locked="0"/>
    </xf>
    <xf numFmtId="4" fontId="27" fillId="0" borderId="206" xfId="8" applyNumberFormat="1" applyFont="1" applyFill="1" applyBorder="1" applyAlignment="1">
      <alignment horizontal="left" vertical="center" wrapText="1"/>
    </xf>
    <xf numFmtId="0" fontId="46" fillId="0" borderId="69" xfId="7" applyFont="1" applyBorder="1" applyAlignment="1">
      <alignment horizontal="center" vertical="center" wrapText="1"/>
    </xf>
    <xf numFmtId="0" fontId="45" fillId="8" borderId="16" xfId="7" applyFont="1" applyFill="1" applyBorder="1" applyAlignment="1">
      <alignment horizontal="center" wrapText="1"/>
    </xf>
    <xf numFmtId="0" fontId="45" fillId="8" borderId="10" xfId="7" applyFont="1" applyFill="1" applyBorder="1" applyAlignment="1">
      <alignment horizontal="center" wrapText="1"/>
    </xf>
    <xf numFmtId="0" fontId="27" fillId="8" borderId="0" xfId="7" applyFont="1" applyFill="1" applyAlignment="1">
      <alignment horizontal="center" wrapText="1"/>
    </xf>
    <xf numFmtId="0" fontId="33" fillId="0" borderId="0" xfId="7" applyFont="1" applyAlignment="1">
      <alignment wrapText="1"/>
    </xf>
    <xf numFmtId="0" fontId="116" fillId="8" borderId="0" xfId="7" applyFont="1" applyFill="1" applyAlignment="1">
      <alignment vertical="center"/>
    </xf>
    <xf numFmtId="0" fontId="31" fillId="8" borderId="14" xfId="10" applyFont="1" applyFill="1" applyBorder="1"/>
    <xf numFmtId="0" fontId="44" fillId="11" borderId="61" xfId="10" applyFont="1" applyFill="1" applyBorder="1" applyAlignment="1">
      <alignment vertical="center" wrapText="1"/>
    </xf>
    <xf numFmtId="0" fontId="44" fillId="7" borderId="62" xfId="10" applyFont="1" applyFill="1" applyBorder="1" applyAlignment="1">
      <alignment horizontal="center" vertical="center" wrapText="1"/>
    </xf>
    <xf numFmtId="14" fontId="29" fillId="4" borderId="63" xfId="10" applyNumberFormat="1" applyFont="1" applyFill="1" applyBorder="1" applyAlignment="1" applyProtection="1">
      <alignment horizontal="right" vertical="top" wrapText="1"/>
      <protection locked="0"/>
    </xf>
    <xf numFmtId="0" fontId="31" fillId="8" borderId="15" xfId="10" applyFont="1" applyFill="1" applyBorder="1"/>
    <xf numFmtId="0" fontId="31" fillId="0" borderId="0" xfId="10" applyFont="1"/>
    <xf numFmtId="0" fontId="44" fillId="11" borderId="65" xfId="10" applyFont="1" applyFill="1" applyBorder="1" applyAlignment="1">
      <alignment vertical="center" wrapText="1"/>
    </xf>
    <xf numFmtId="0" fontId="44" fillId="7" borderId="66" xfId="10" applyFont="1" applyFill="1" applyBorder="1" applyAlignment="1">
      <alignment horizontal="center" vertical="center" wrapText="1"/>
    </xf>
    <xf numFmtId="14" fontId="29" fillId="4" borderId="67" xfId="10" applyNumberFormat="1" applyFont="1" applyFill="1" applyBorder="1" applyAlignment="1" applyProtection="1">
      <alignment horizontal="right" vertical="top" wrapText="1"/>
      <protection locked="0"/>
    </xf>
    <xf numFmtId="0" fontId="27" fillId="8" borderId="69" xfId="10" applyFont="1" applyFill="1" applyBorder="1" applyAlignment="1">
      <alignment horizontal="center" vertical="center" wrapText="1"/>
    </xf>
    <xf numFmtId="0" fontId="27" fillId="8" borderId="70" xfId="10" applyFont="1" applyFill="1" applyBorder="1" applyAlignment="1">
      <alignment vertical="center" wrapText="1"/>
    </xf>
    <xf numFmtId="0" fontId="27" fillId="0" borderId="65" xfId="7" applyFont="1" applyBorder="1" applyAlignment="1">
      <alignment horizontal="center" vertical="center" wrapText="1"/>
    </xf>
    <xf numFmtId="4" fontId="27" fillId="0" borderId="66" xfId="8" applyNumberFormat="1" applyFont="1" applyFill="1" applyBorder="1" applyAlignment="1" applyProtection="1">
      <alignment horizontal="right" vertical="center" wrapText="1"/>
      <protection locked="0"/>
    </xf>
    <xf numFmtId="4" fontId="27" fillId="0" borderId="68" xfId="8" applyNumberFormat="1" applyFont="1" applyFill="1" applyBorder="1" applyAlignment="1">
      <alignment horizontal="left" vertical="center" wrapText="1"/>
    </xf>
    <xf numFmtId="0" fontId="31" fillId="0" borderId="14" xfId="10" applyFont="1" applyBorder="1"/>
    <xf numFmtId="0" fontId="31" fillId="0" borderId="15" xfId="10" applyFont="1" applyBorder="1"/>
    <xf numFmtId="0" fontId="45" fillId="8" borderId="0" xfId="7" applyFont="1" applyFill="1" applyAlignment="1">
      <alignment horizontal="center" wrapText="1"/>
    </xf>
    <xf numFmtId="0" fontId="45" fillId="8" borderId="0" xfId="7" applyFont="1" applyFill="1" applyAlignment="1">
      <alignment wrapText="1"/>
    </xf>
    <xf numFmtId="0" fontId="45" fillId="8" borderId="0" xfId="7" applyFont="1" applyFill="1" applyAlignment="1">
      <alignment horizontal="right" wrapText="1"/>
    </xf>
    <xf numFmtId="4" fontId="45" fillId="8" borderId="0" xfId="7" applyNumberFormat="1" applyFont="1" applyFill="1" applyAlignment="1">
      <alignment horizontal="right" wrapText="1"/>
    </xf>
    <xf numFmtId="0" fontId="112" fillId="8" borderId="0" xfId="7" applyFont="1" applyFill="1"/>
    <xf numFmtId="0" fontId="27" fillId="0" borderId="43" xfId="7" applyFont="1" applyBorder="1" applyAlignment="1">
      <alignment horizontal="left" vertical="center" indent="1"/>
    </xf>
    <xf numFmtId="0" fontId="45" fillId="0" borderId="48" xfId="7" applyFont="1" applyBorder="1" applyAlignment="1">
      <alignment vertical="center" wrapText="1"/>
    </xf>
    <xf numFmtId="0" fontId="45" fillId="0" borderId="48" xfId="7" applyFont="1" applyBorder="1" applyAlignment="1">
      <alignment horizontal="right" vertical="center" wrapText="1"/>
    </xf>
    <xf numFmtId="0" fontId="45" fillId="0" borderId="48" xfId="7" applyFont="1" applyBorder="1" applyAlignment="1">
      <alignment horizontal="right" wrapText="1"/>
    </xf>
    <xf numFmtId="4" fontId="45" fillId="0" borderId="48" xfId="7" applyNumberFormat="1" applyFont="1" applyBorder="1" applyAlignment="1">
      <alignment horizontal="right" wrapText="1"/>
    </xf>
    <xf numFmtId="0" fontId="31" fillId="0" borderId="48" xfId="7" applyFont="1" applyBorder="1"/>
    <xf numFmtId="0" fontId="31" fillId="0" borderId="49" xfId="7" applyFont="1" applyBorder="1"/>
    <xf numFmtId="0" fontId="117" fillId="0" borderId="0" xfId="7" applyFont="1"/>
    <xf numFmtId="0" fontId="31" fillId="8" borderId="0" xfId="7" applyFont="1" applyFill="1" applyAlignment="1">
      <alignment horizontal="left"/>
    </xf>
    <xf numFmtId="166" fontId="27" fillId="0" borderId="90" xfId="7" applyNumberFormat="1" applyFont="1" applyBorder="1" applyAlignment="1">
      <alignment horizontal="right" wrapText="1"/>
    </xf>
    <xf numFmtId="0" fontId="33" fillId="8" borderId="0" xfId="7" applyFont="1" applyFill="1"/>
    <xf numFmtId="0" fontId="48" fillId="0" borderId="40" xfId="7" applyFont="1" applyBorder="1"/>
    <xf numFmtId="0" fontId="31" fillId="0" borderId="14" xfId="7" applyFont="1" applyBorder="1" applyAlignment="1">
      <alignment horizontal="center" vertical="top"/>
    </xf>
    <xf numFmtId="0" fontId="47" fillId="0" borderId="50" xfId="7" applyFont="1" applyBorder="1" applyAlignment="1">
      <alignment horizontal="left" vertical="top" indent="1"/>
    </xf>
    <xf numFmtId="0" fontId="31" fillId="0" borderId="0" xfId="7" applyFont="1" applyAlignment="1">
      <alignment horizontal="left" vertical="top" wrapText="1"/>
    </xf>
    <xf numFmtId="0" fontId="37" fillId="0" borderId="0" xfId="7" applyFont="1" applyAlignment="1">
      <alignment vertical="top" wrapText="1"/>
    </xf>
    <xf numFmtId="0" fontId="37" fillId="0" borderId="0" xfId="7" applyFont="1" applyAlignment="1">
      <alignment horizontal="left" vertical="top" wrapText="1"/>
    </xf>
    <xf numFmtId="0" fontId="31" fillId="8" borderId="92" xfId="7" applyFont="1" applyFill="1" applyBorder="1"/>
    <xf numFmtId="0" fontId="31" fillId="8" borderId="93" xfId="7" applyFont="1" applyFill="1" applyBorder="1"/>
    <xf numFmtId="2" fontId="31" fillId="8" borderId="93" xfId="7" applyNumberFormat="1" applyFont="1" applyFill="1" applyBorder="1"/>
    <xf numFmtId="2" fontId="31" fillId="8" borderId="0" xfId="7" applyNumberFormat="1" applyFont="1" applyFill="1"/>
    <xf numFmtId="4" fontId="31" fillId="8" borderId="0" xfId="7" applyNumberFormat="1" applyFont="1" applyFill="1"/>
    <xf numFmtId="0" fontId="30" fillId="8" borderId="0" xfId="7" applyFill="1" applyAlignment="1">
      <alignment horizontal="center"/>
    </xf>
    <xf numFmtId="0" fontId="51" fillId="8" borderId="0" xfId="7" applyFont="1" applyFill="1" applyAlignment="1" applyProtection="1">
      <alignment vertical="center" wrapText="1"/>
      <protection locked="0"/>
    </xf>
    <xf numFmtId="0" fontId="31" fillId="8" borderId="43" xfId="7" applyFont="1" applyFill="1" applyBorder="1"/>
    <xf numFmtId="4" fontId="31" fillId="8" borderId="48" xfId="7" applyNumberFormat="1" applyFont="1" applyFill="1" applyBorder="1"/>
    <xf numFmtId="0" fontId="51" fillId="0" borderId="48" xfId="7" applyFont="1" applyBorder="1" applyAlignment="1" applyProtection="1">
      <alignment vertical="center" wrapText="1"/>
      <protection locked="0"/>
    </xf>
    <xf numFmtId="0" fontId="4" fillId="0" borderId="0" xfId="0" applyFont="1" applyAlignment="1">
      <alignment vertical="top"/>
    </xf>
    <xf numFmtId="0" fontId="8" fillId="0" borderId="0" xfId="0" applyFont="1" applyAlignment="1">
      <alignment vertical="top"/>
    </xf>
    <xf numFmtId="0" fontId="7" fillId="0" borderId="0" xfId="0" applyFont="1" applyAlignment="1">
      <alignment vertical="top" wrapText="1"/>
    </xf>
    <xf numFmtId="0" fontId="4" fillId="0" borderId="0" xfId="0" applyFont="1" applyAlignment="1">
      <alignment vertical="top" wrapText="1"/>
    </xf>
    <xf numFmtId="0" fontId="4" fillId="0" borderId="122" xfId="0" applyFont="1" applyBorder="1" applyAlignment="1" applyProtection="1">
      <alignment horizontal="center"/>
      <protection hidden="1"/>
    </xf>
    <xf numFmtId="0" fontId="4" fillId="0" borderId="122" xfId="0" applyFont="1" applyBorder="1" applyAlignment="1">
      <alignment horizontal="center"/>
    </xf>
    <xf numFmtId="0" fontId="4" fillId="0" borderId="122" xfId="0" applyFont="1" applyBorder="1" applyAlignment="1">
      <alignment vertical="top"/>
    </xf>
    <xf numFmtId="0" fontId="4" fillId="0" borderId="122" xfId="0" applyFont="1" applyBorder="1" applyAlignment="1">
      <alignment vertical="top" wrapText="1"/>
    </xf>
    <xf numFmtId="168" fontId="81" fillId="0" borderId="122" xfId="11" applyNumberFormat="1" applyFont="1" applyFill="1" applyBorder="1" applyAlignment="1" applyProtection="1">
      <alignment vertical="top" wrapText="1"/>
      <protection hidden="1"/>
    </xf>
    <xf numFmtId="168" fontId="21" fillId="4" borderId="122" xfId="11" applyNumberFormat="1" applyFont="1" applyFill="1" applyBorder="1" applyProtection="1">
      <protection locked="0"/>
    </xf>
    <xf numFmtId="0" fontId="4" fillId="0" borderId="122" xfId="0" applyFont="1" applyBorder="1"/>
    <xf numFmtId="168" fontId="81" fillId="0" borderId="122" xfId="0" applyNumberFormat="1" applyFont="1" applyBorder="1" applyProtection="1">
      <protection hidden="1"/>
    </xf>
    <xf numFmtId="0" fontId="10" fillId="0" borderId="122" xfId="0" applyFont="1" applyBorder="1" applyAlignment="1">
      <alignment vertical="top"/>
    </xf>
    <xf numFmtId="0" fontId="10" fillId="0" borderId="122" xfId="0" applyFont="1" applyBorder="1" applyAlignment="1">
      <alignment horizontal="justify" vertical="top" wrapText="1"/>
    </xf>
    <xf numFmtId="168" fontId="21" fillId="0" borderId="122" xfId="11" applyNumberFormat="1" applyFont="1" applyFill="1" applyBorder="1" applyAlignment="1" applyProtection="1">
      <alignment horizontal="justify" vertical="top" wrapText="1"/>
      <protection hidden="1"/>
    </xf>
    <xf numFmtId="168" fontId="21" fillId="4" borderId="122" xfId="11" applyNumberFormat="1" applyFont="1" applyFill="1" applyBorder="1" applyAlignment="1" applyProtection="1">
      <alignment vertical="top"/>
      <protection locked="0"/>
    </xf>
    <xf numFmtId="168" fontId="21" fillId="0" borderId="122" xfId="11" applyNumberFormat="1" applyFont="1" applyFill="1" applyBorder="1" applyAlignment="1">
      <alignment vertical="top"/>
    </xf>
    <xf numFmtId="0" fontId="14" fillId="0" borderId="122" xfId="0" applyFont="1" applyBorder="1" applyAlignment="1">
      <alignment horizontal="justify" vertical="top" wrapText="1"/>
    </xf>
    <xf numFmtId="43" fontId="21" fillId="4" borderId="122" xfId="11" applyFont="1" applyFill="1" applyBorder="1" applyAlignment="1" applyProtection="1">
      <alignment vertical="top"/>
      <protection locked="0"/>
    </xf>
    <xf numFmtId="43" fontId="21" fillId="0" borderId="122" xfId="11" applyFont="1" applyFill="1" applyBorder="1" applyAlignment="1">
      <alignment vertical="top"/>
    </xf>
    <xf numFmtId="0" fontId="96" fillId="0" borderId="122" xfId="0" applyFont="1" applyBorder="1" applyAlignment="1">
      <alignment horizontal="justify" vertical="top" wrapText="1"/>
    </xf>
    <xf numFmtId="43" fontId="21" fillId="0" borderId="122" xfId="11" applyFont="1" applyFill="1" applyBorder="1" applyAlignment="1">
      <alignment horizontal="justify" vertical="top" wrapText="1"/>
    </xf>
    <xf numFmtId="0" fontId="10" fillId="0" borderId="122" xfId="0" applyFont="1" applyBorder="1" applyAlignment="1" applyProtection="1">
      <alignment horizontal="justify" vertical="center" wrapText="1"/>
      <protection hidden="1"/>
    </xf>
    <xf numFmtId="9" fontId="10" fillId="0" borderId="122" xfId="0" applyNumberFormat="1" applyFont="1" applyBorder="1" applyProtection="1">
      <protection hidden="1"/>
    </xf>
    <xf numFmtId="9" fontId="10" fillId="0" borderId="122" xfId="9" applyFont="1" applyBorder="1" applyProtection="1">
      <protection hidden="1"/>
    </xf>
    <xf numFmtId="0" fontId="40" fillId="0" borderId="0" xfId="3" applyFont="1"/>
    <xf numFmtId="0" fontId="38" fillId="0" borderId="0" xfId="3" applyFont="1" applyAlignment="1">
      <alignment horizontal="center"/>
    </xf>
    <xf numFmtId="0" fontId="63" fillId="0" borderId="0" xfId="3" applyFont="1"/>
    <xf numFmtId="0" fontId="53" fillId="0" borderId="0" xfId="3" applyFont="1"/>
    <xf numFmtId="0" fontId="53" fillId="0" borderId="0" xfId="3" applyFont="1" applyAlignment="1">
      <alignment vertical="top"/>
    </xf>
    <xf numFmtId="0" fontId="11" fillId="0" borderId="0" xfId="10" applyFont="1" applyAlignment="1">
      <alignment horizontal="justify" vertical="top" wrapText="1"/>
    </xf>
    <xf numFmtId="0" fontId="120" fillId="0" borderId="0" xfId="10" applyFont="1" applyAlignment="1">
      <alignment horizontal="left" vertical="top" wrapText="1"/>
    </xf>
    <xf numFmtId="0" fontId="53" fillId="0" borderId="0" xfId="10" applyFont="1" applyAlignment="1">
      <alignment horizontal="left" vertical="top" wrapText="1"/>
    </xf>
    <xf numFmtId="0" fontId="124" fillId="0" borderId="0" xfId="10" applyFont="1" applyAlignment="1">
      <alignment horizontal="left" vertical="center"/>
    </xf>
    <xf numFmtId="0" fontId="75" fillId="0" borderId="0" xfId="10" applyFont="1" applyAlignment="1">
      <alignment horizontal="left" vertical="center" wrapText="1"/>
    </xf>
    <xf numFmtId="0" fontId="125" fillId="0" borderId="0" xfId="10" applyFont="1"/>
    <xf numFmtId="0" fontId="66" fillId="0" borderId="0" xfId="10" applyFont="1"/>
    <xf numFmtId="0" fontId="21" fillId="0" borderId="0" xfId="10" applyFont="1" applyAlignment="1">
      <alignment horizontal="left" vertical="justify" wrapText="1"/>
    </xf>
    <xf numFmtId="0" fontId="81" fillId="0" borderId="0" xfId="10" applyFont="1" applyAlignment="1">
      <alignment horizontal="center" vertical="justify" wrapText="1"/>
    </xf>
    <xf numFmtId="2" fontId="81" fillId="0" borderId="0" xfId="10" applyNumberFormat="1" applyFont="1" applyAlignment="1">
      <alignment horizontal="center" vertical="justify" wrapText="1"/>
    </xf>
    <xf numFmtId="0" fontId="132" fillId="0" borderId="0" xfId="3" applyFont="1"/>
    <xf numFmtId="0" fontId="53" fillId="0" borderId="0" xfId="3" applyFont="1" applyAlignment="1">
      <alignment horizontal="left" vertical="top" wrapText="1"/>
    </xf>
    <xf numFmtId="0" fontId="53" fillId="0" borderId="0" xfId="10" applyFont="1" applyAlignment="1">
      <alignment horizontal="justify" vertical="top" wrapText="1"/>
    </xf>
    <xf numFmtId="0" fontId="0" fillId="0" borderId="0" xfId="0" applyAlignment="1">
      <alignment horizontal="left" vertical="center" indent="3"/>
    </xf>
    <xf numFmtId="0" fontId="63" fillId="0" borderId="0" xfId="3" applyFont="1" applyAlignment="1">
      <alignment vertical="top"/>
    </xf>
    <xf numFmtId="0" fontId="75" fillId="0" borderId="0" xfId="10" applyFont="1" applyAlignment="1">
      <alignment horizontal="center"/>
    </xf>
    <xf numFmtId="0" fontId="118" fillId="0" borderId="0" xfId="10" applyFont="1" applyAlignment="1">
      <alignment horizontal="left" vertical="top"/>
    </xf>
    <xf numFmtId="0" fontId="135" fillId="0" borderId="0" xfId="10" applyFont="1"/>
    <xf numFmtId="0" fontId="75" fillId="0" borderId="0" xfId="10" applyFont="1"/>
    <xf numFmtId="0" fontId="136" fillId="0" borderId="0" xfId="10" applyFont="1"/>
    <xf numFmtId="0" fontId="137" fillId="0" borderId="0" xfId="10" applyFont="1"/>
    <xf numFmtId="0" fontId="30" fillId="0" borderId="0" xfId="10" applyFont="1"/>
    <xf numFmtId="0" fontId="70" fillId="0" borderId="0" xfId="10" applyFont="1"/>
    <xf numFmtId="0" fontId="122" fillId="0" borderId="0" xfId="10" applyFont="1"/>
    <xf numFmtId="0" fontId="70" fillId="4" borderId="119" xfId="10" applyFont="1" applyFill="1" applyBorder="1" applyAlignment="1" applyProtection="1">
      <alignment vertical="top" wrapText="1"/>
      <protection locked="0"/>
    </xf>
    <xf numFmtId="0" fontId="70" fillId="0" borderId="115" xfId="10" applyFont="1" applyBorder="1" applyAlignment="1" applyProtection="1">
      <alignment vertical="top"/>
      <protection locked="0"/>
    </xf>
    <xf numFmtId="14" fontId="70" fillId="4" borderId="119" xfId="10" applyNumberFormat="1" applyFont="1" applyFill="1" applyBorder="1" applyAlignment="1" applyProtection="1">
      <alignment vertical="top" wrapText="1"/>
      <protection locked="0"/>
    </xf>
    <xf numFmtId="0" fontId="107" fillId="0" borderId="115" xfId="10" applyFont="1" applyBorder="1" applyAlignment="1" applyProtection="1">
      <alignment vertical="top" wrapText="1"/>
      <protection locked="0"/>
    </xf>
    <xf numFmtId="0" fontId="122" fillId="0" borderId="0" xfId="10" applyFont="1" applyAlignment="1">
      <alignment horizontal="right" vertical="top" wrapText="1"/>
    </xf>
    <xf numFmtId="0" fontId="107" fillId="0" borderId="0" xfId="10" applyFont="1" applyAlignment="1" applyProtection="1">
      <alignment vertical="top" wrapText="1"/>
      <protection locked="0"/>
    </xf>
    <xf numFmtId="0" fontId="138" fillId="17" borderId="122" xfId="10" applyFont="1" applyFill="1" applyBorder="1" applyProtection="1">
      <protection locked="0" hidden="1"/>
    </xf>
    <xf numFmtId="0" fontId="75" fillId="17" borderId="0" xfId="10" applyFont="1" applyFill="1"/>
    <xf numFmtId="0" fontId="137" fillId="17" borderId="0" xfId="10" applyFont="1" applyFill="1"/>
    <xf numFmtId="0" fontId="75" fillId="17" borderId="0" xfId="10" applyFont="1" applyFill="1" applyAlignment="1">
      <alignment horizontal="center"/>
    </xf>
    <xf numFmtId="0" fontId="30" fillId="17" borderId="0" xfId="10" applyFont="1" applyFill="1"/>
    <xf numFmtId="0" fontId="30" fillId="0" borderId="0" xfId="10" applyFont="1" applyAlignment="1">
      <alignment horizontal="left" vertical="top" wrapText="1"/>
    </xf>
    <xf numFmtId="0" fontId="139" fillId="0" borderId="0" xfId="10" applyFont="1" applyAlignment="1">
      <alignment horizontal="center" vertical="top" wrapText="1"/>
    </xf>
    <xf numFmtId="0" fontId="137" fillId="0" borderId="0" xfId="10" applyFont="1" applyAlignment="1">
      <alignment horizontal="center"/>
    </xf>
    <xf numFmtId="0" fontId="140" fillId="19" borderId="113" xfId="10" applyFont="1" applyFill="1" applyBorder="1" applyAlignment="1">
      <alignment vertical="center"/>
    </xf>
    <xf numFmtId="0" fontId="141" fillId="0" borderId="0" xfId="10" applyFont="1" applyAlignment="1">
      <alignment horizontal="center"/>
    </xf>
    <xf numFmtId="0" fontId="81" fillId="0" borderId="122" xfId="10" applyFont="1" applyBorder="1" applyAlignment="1">
      <alignment horizontal="justify" wrapText="1"/>
    </xf>
    <xf numFmtId="0" fontId="81" fillId="0" borderId="122" xfId="10" applyFont="1" applyBorder="1" applyAlignment="1">
      <alignment horizontal="left" wrapText="1"/>
    </xf>
    <xf numFmtId="0" fontId="81" fillId="0" borderId="122" xfId="10" applyFont="1" applyBorder="1" applyAlignment="1">
      <alignment horizontal="center" wrapText="1"/>
    </xf>
    <xf numFmtId="0" fontId="142" fillId="0" borderId="0" xfId="10" applyFont="1" applyAlignment="1">
      <alignment horizontal="center"/>
    </xf>
    <xf numFmtId="0" fontId="30" fillId="0" borderId="122" xfId="10" applyFont="1" applyBorder="1"/>
    <xf numFmtId="0" fontId="143" fillId="0" borderId="122" xfId="10" applyFont="1" applyBorder="1" applyAlignment="1">
      <alignment horizontal="left" vertical="top" wrapText="1"/>
    </xf>
    <xf numFmtId="0" fontId="64" fillId="0" borderId="0" xfId="10" applyFont="1"/>
    <xf numFmtId="0" fontId="146" fillId="0" borderId="0" xfId="10" applyFont="1" applyAlignment="1">
      <alignment horizontal="center"/>
    </xf>
    <xf numFmtId="0" fontId="146" fillId="20" borderId="122" xfId="10" applyFont="1" applyFill="1" applyBorder="1" applyAlignment="1">
      <alignment horizontal="center" vertical="top"/>
    </xf>
    <xf numFmtId="164" fontId="146" fillId="20" borderId="117" xfId="12" applyFont="1" applyFill="1" applyBorder="1" applyAlignment="1" applyProtection="1">
      <alignment vertical="center"/>
      <protection hidden="1"/>
    </xf>
    <xf numFmtId="0" fontId="147" fillId="0" borderId="0" xfId="10" applyFont="1" applyProtection="1">
      <protection hidden="1"/>
    </xf>
    <xf numFmtId="0" fontId="147" fillId="0" borderId="0" xfId="10" applyFont="1"/>
    <xf numFmtId="0" fontId="30" fillId="0" borderId="0" xfId="10" applyFont="1" applyAlignment="1">
      <alignment horizontal="left" wrapText="1"/>
    </xf>
    <xf numFmtId="0" fontId="21" fillId="0" borderId="122" xfId="10" applyFont="1" applyBorder="1" applyAlignment="1">
      <alignment horizontal="center" vertical="top" wrapText="1"/>
    </xf>
    <xf numFmtId="0" fontId="21" fillId="4" borderId="122" xfId="10" applyFont="1" applyFill="1" applyBorder="1" applyAlignment="1" applyProtection="1">
      <alignment horizontal="left" vertical="top" wrapText="1"/>
      <protection locked="0"/>
    </xf>
    <xf numFmtId="0" fontId="21" fillId="4" borderId="124" xfId="10" applyFont="1" applyFill="1" applyBorder="1" applyAlignment="1" applyProtection="1">
      <alignment horizontal="left" vertical="top" wrapText="1"/>
      <protection locked="0"/>
    </xf>
    <xf numFmtId="0" fontId="21" fillId="4" borderId="7" xfId="10" applyFont="1" applyFill="1" applyBorder="1" applyAlignment="1" applyProtection="1">
      <alignment horizontal="left" vertical="top" wrapText="1"/>
      <protection locked="0"/>
    </xf>
    <xf numFmtId="164" fontId="21" fillId="0" borderId="123" xfId="12" applyFont="1" applyFill="1" applyBorder="1" applyAlignment="1" applyProtection="1">
      <alignment horizontal="left" vertical="top" wrapText="1"/>
      <protection hidden="1"/>
    </xf>
    <xf numFmtId="10" fontId="30" fillId="21" borderId="0" xfId="9" applyNumberFormat="1" applyFont="1" applyFill="1" applyAlignment="1" applyProtection="1">
      <alignment horizontal="center" vertical="top" wrapText="1"/>
      <protection hidden="1"/>
    </xf>
    <xf numFmtId="0" fontId="148" fillId="0" borderId="0" xfId="10" applyFont="1" applyAlignment="1">
      <alignment horizontal="left" wrapText="1"/>
    </xf>
    <xf numFmtId="0" fontId="149" fillId="0" borderId="0" xfId="1" applyFont="1" applyFill="1" applyBorder="1" applyAlignment="1" applyProtection="1">
      <alignment horizontal="left" wrapText="1"/>
    </xf>
    <xf numFmtId="0" fontId="149" fillId="20" borderId="122" xfId="1" applyFont="1" applyFill="1" applyBorder="1" applyAlignment="1" applyProtection="1">
      <alignment horizontal="center" vertical="top" wrapText="1"/>
    </xf>
    <xf numFmtId="164" fontId="149" fillId="20" borderId="117" xfId="1" applyNumberFormat="1" applyFont="1" applyFill="1" applyBorder="1" applyAlignment="1" applyProtection="1">
      <alignment vertical="center"/>
      <protection hidden="1"/>
    </xf>
    <xf numFmtId="0" fontId="149" fillId="0" borderId="0" xfId="1" applyFont="1" applyAlignment="1">
      <alignment horizontal="left" vertical="top" wrapText="1"/>
    </xf>
    <xf numFmtId="0" fontId="30" fillId="0" borderId="0" xfId="10" applyFont="1" applyAlignment="1" applyProtection="1">
      <alignment horizontal="left" vertical="top" wrapText="1"/>
      <protection hidden="1"/>
    </xf>
    <xf numFmtId="0" fontId="149" fillId="20" borderId="122" xfId="1" applyFont="1" applyFill="1" applyBorder="1" applyAlignment="1" applyProtection="1">
      <alignment horizontal="center" vertical="center" wrapText="1"/>
    </xf>
    <xf numFmtId="0" fontId="21" fillId="4" borderId="123" xfId="10" applyFont="1" applyFill="1" applyBorder="1" applyAlignment="1" applyProtection="1">
      <alignment horizontal="left" vertical="top" wrapText="1"/>
      <protection locked="0"/>
    </xf>
    <xf numFmtId="0" fontId="150" fillId="0" borderId="0" xfId="10" applyFont="1" applyAlignment="1">
      <alignment horizontal="left" wrapText="1"/>
    </xf>
    <xf numFmtId="43" fontId="30" fillId="0" borderId="0" xfId="10" applyNumberFormat="1" applyFont="1" applyAlignment="1" applyProtection="1">
      <alignment horizontal="left" vertical="top" wrapText="1"/>
      <protection hidden="1"/>
    </xf>
    <xf numFmtId="0" fontId="148" fillId="0" borderId="0" xfId="10" applyFont="1" applyAlignment="1" applyProtection="1">
      <alignment horizontal="left" wrapText="1"/>
      <protection locked="0"/>
    </xf>
    <xf numFmtId="0" fontId="21" fillId="0" borderId="122" xfId="10" applyFont="1" applyBorder="1" applyAlignment="1" applyProtection="1">
      <alignment horizontal="center" vertical="top" wrapText="1"/>
      <protection locked="0"/>
    </xf>
    <xf numFmtId="0" fontId="30" fillId="0" borderId="0" xfId="10" applyFont="1" applyAlignment="1" applyProtection="1">
      <alignment horizontal="left" vertical="top" wrapText="1"/>
      <protection locked="0"/>
    </xf>
    <xf numFmtId="0" fontId="21" fillId="0" borderId="121" xfId="10" applyFont="1" applyBorder="1" applyAlignment="1">
      <alignment horizontal="center" vertical="top" wrapText="1"/>
    </xf>
    <xf numFmtId="0" fontId="21" fillId="0" borderId="117" xfId="10" applyFont="1" applyBorder="1" applyAlignment="1">
      <alignment horizontal="center" vertical="top" wrapText="1"/>
    </xf>
    <xf numFmtId="0" fontId="151" fillId="0" borderId="0" xfId="1" applyFont="1" applyBorder="1" applyAlignment="1" applyProtection="1">
      <alignment horizontal="center"/>
    </xf>
    <xf numFmtId="0" fontId="151" fillId="0" borderId="115" xfId="1" applyFont="1" applyBorder="1" applyAlignment="1" applyProtection="1">
      <alignment horizontal="center" vertical="top" wrapText="1"/>
    </xf>
    <xf numFmtId="0" fontId="151" fillId="0" borderId="0" xfId="1" applyFont="1" applyBorder="1" applyAlignment="1" applyProtection="1">
      <alignment horizontal="center"/>
      <protection hidden="1"/>
    </xf>
    <xf numFmtId="164" fontId="151" fillId="22" borderId="207" xfId="12" applyFont="1" applyFill="1" applyBorder="1" applyProtection="1">
      <protection hidden="1"/>
    </xf>
    <xf numFmtId="0" fontId="151" fillId="0" borderId="0" xfId="1" applyFont="1"/>
    <xf numFmtId="0" fontId="66" fillId="0" borderId="0" xfId="10" applyFont="1" applyAlignment="1">
      <alignment horizontal="center"/>
    </xf>
    <xf numFmtId="0" fontId="66" fillId="0" borderId="0" xfId="10" applyFont="1" applyAlignment="1">
      <alignment horizontal="center" vertical="top" wrapText="1"/>
    </xf>
    <xf numFmtId="0" fontId="72" fillId="0" borderId="0" xfId="10" applyFont="1" applyAlignment="1">
      <alignment horizontal="left"/>
    </xf>
    <xf numFmtId="164" fontId="66" fillId="0" borderId="0" xfId="10" applyNumberFormat="1" applyFont="1"/>
    <xf numFmtId="0" fontId="66" fillId="0" borderId="0" xfId="10" applyFont="1" applyAlignment="1">
      <alignment horizontal="left" wrapText="1"/>
    </xf>
    <xf numFmtId="0" fontId="30" fillId="0" borderId="0" xfId="10" applyFont="1" applyAlignment="1">
      <alignment horizontal="center"/>
    </xf>
    <xf numFmtId="0" fontId="81" fillId="0" borderId="122" xfId="10" applyFont="1" applyBorder="1" applyAlignment="1">
      <alignment wrapText="1"/>
    </xf>
    <xf numFmtId="0" fontId="66" fillId="4" borderId="122" xfId="10" applyFont="1" applyFill="1" applyBorder="1" applyAlignment="1" applyProtection="1">
      <alignment vertical="top" wrapText="1"/>
      <protection locked="0"/>
    </xf>
    <xf numFmtId="0" fontId="152" fillId="0" borderId="0" xfId="10" applyFont="1" applyAlignment="1">
      <alignment horizontal="left" wrapText="1"/>
    </xf>
    <xf numFmtId="0" fontId="153" fillId="0" borderId="0" xfId="1" applyFont="1" applyBorder="1" applyAlignment="1" applyProtection="1">
      <alignment horizontal="center"/>
    </xf>
    <xf numFmtId="0" fontId="151" fillId="0" borderId="0" xfId="1" applyFont="1" applyBorder="1" applyAlignment="1" applyProtection="1">
      <alignment horizontal="center" vertical="top"/>
    </xf>
    <xf numFmtId="0" fontId="71" fillId="0" borderId="0" xfId="1" applyBorder="1" applyProtection="1"/>
    <xf numFmtId="0" fontId="71" fillId="0" borderId="0" xfId="1" applyProtection="1"/>
    <xf numFmtId="0" fontId="71" fillId="0" borderId="0" xfId="1"/>
    <xf numFmtId="0" fontId="30" fillId="0" borderId="0" xfId="10" applyFont="1" applyAlignment="1">
      <alignment horizontal="center" vertical="top"/>
    </xf>
    <xf numFmtId="0" fontId="137" fillId="0" borderId="0" xfId="10" applyFont="1" applyAlignment="1">
      <alignment vertical="top"/>
    </xf>
    <xf numFmtId="0" fontId="30" fillId="0" borderId="0" xfId="10" applyFont="1" applyAlignment="1">
      <alignment horizontal="left" vertical="top"/>
    </xf>
    <xf numFmtId="14" fontId="30" fillId="0" borderId="0" xfId="10" applyNumberFormat="1" applyFont="1" applyProtection="1">
      <protection hidden="1"/>
    </xf>
    <xf numFmtId="0" fontId="154" fillId="0" borderId="0" xfId="10" applyFont="1"/>
    <xf numFmtId="0" fontId="155" fillId="0" borderId="0" xfId="10" applyFont="1" applyAlignment="1">
      <alignment horizontal="center" vertical="top" wrapText="1"/>
    </xf>
    <xf numFmtId="0" fontId="140" fillId="0" borderId="0" xfId="10" applyFont="1" applyAlignment="1">
      <alignment horizontal="center" wrapText="1"/>
    </xf>
    <xf numFmtId="0" fontId="21" fillId="0" borderId="216" xfId="10" applyFont="1" applyBorder="1" applyAlignment="1">
      <alignment horizontal="center" wrapText="1"/>
    </xf>
    <xf numFmtId="0" fontId="21" fillId="0" borderId="213" xfId="10" applyFont="1" applyBorder="1" applyAlignment="1">
      <alignment horizontal="center" wrapText="1"/>
    </xf>
    <xf numFmtId="0" fontId="21" fillId="0" borderId="217" xfId="10" applyFont="1" applyBorder="1" applyAlignment="1">
      <alignment horizontal="center" wrapText="1"/>
    </xf>
    <xf numFmtId="0" fontId="157" fillId="0" borderId="0" xfId="10" applyFont="1" applyAlignment="1" applyProtection="1">
      <alignment horizontal="center"/>
      <protection hidden="1"/>
    </xf>
    <xf numFmtId="0" fontId="146" fillId="20" borderId="218" xfId="10" applyFont="1" applyFill="1" applyBorder="1" applyAlignment="1" applyProtection="1">
      <alignment horizontal="center" vertical="top"/>
      <protection hidden="1"/>
    </xf>
    <xf numFmtId="0" fontId="146" fillId="20" borderId="215" xfId="10" applyFont="1" applyFill="1" applyBorder="1" applyAlignment="1" applyProtection="1">
      <alignment horizontal="left" vertical="top" wrapText="1"/>
      <protection hidden="1"/>
    </xf>
    <xf numFmtId="164" fontId="146" fillId="20" borderId="216" xfId="12" applyFont="1" applyFill="1" applyBorder="1" applyAlignment="1" applyProtection="1">
      <alignment vertical="center"/>
      <protection hidden="1"/>
    </xf>
    <xf numFmtId="164" fontId="146" fillId="20" borderId="213" xfId="12" applyFont="1" applyFill="1" applyBorder="1" applyAlignment="1" applyProtection="1">
      <alignment vertical="center"/>
      <protection hidden="1"/>
    </xf>
    <xf numFmtId="0" fontId="158" fillId="0" borderId="0" xfId="10" applyFont="1" applyProtection="1">
      <protection hidden="1"/>
    </xf>
    <xf numFmtId="0" fontId="75" fillId="0" borderId="0" xfId="10" applyFont="1" applyAlignment="1">
      <alignment horizontal="left" wrapText="1"/>
    </xf>
    <xf numFmtId="0" fontId="21" fillId="0" borderId="218" xfId="10" applyFont="1" applyBorder="1" applyAlignment="1">
      <alignment horizontal="center" vertical="top" wrapText="1"/>
    </xf>
    <xf numFmtId="0" fontId="21" fillId="0" borderId="217" xfId="13" applyNumberFormat="1" applyFont="1" applyFill="1" applyBorder="1" applyAlignment="1" applyProtection="1">
      <alignment horizontal="left" vertical="top" wrapText="1"/>
      <protection hidden="1"/>
    </xf>
    <xf numFmtId="164" fontId="21" fillId="4" borderId="214" xfId="12" applyFont="1" applyFill="1" applyBorder="1" applyAlignment="1" applyProtection="1">
      <alignment horizontal="left" vertical="top" wrapText="1"/>
      <protection locked="0"/>
    </xf>
    <xf numFmtId="164" fontId="21" fillId="4" borderId="215" xfId="12" applyFont="1" applyFill="1" applyBorder="1" applyAlignment="1" applyProtection="1">
      <alignment horizontal="left" vertical="top" wrapText="1"/>
      <protection locked="0"/>
    </xf>
    <xf numFmtId="0" fontId="75" fillId="0" borderId="0" xfId="10" applyFont="1" applyAlignment="1">
      <alignment horizontal="left" vertical="top" wrapText="1"/>
    </xf>
    <xf numFmtId="0" fontId="21" fillId="0" borderId="212" xfId="10" applyFont="1" applyBorder="1" applyAlignment="1">
      <alignment horizontal="center" vertical="top" wrapText="1"/>
    </xf>
    <xf numFmtId="164" fontId="21" fillId="4" borderId="216" xfId="12" applyFont="1" applyFill="1" applyBorder="1" applyAlignment="1" applyProtection="1">
      <alignment horizontal="left" vertical="top" wrapText="1"/>
      <protection locked="0"/>
    </xf>
    <xf numFmtId="0" fontId="159" fillId="0" borderId="0" xfId="10" applyFont="1" applyAlignment="1">
      <alignment horizontal="left" wrapText="1"/>
    </xf>
    <xf numFmtId="0" fontId="160" fillId="0" borderId="0" xfId="1" applyFont="1" applyFill="1" applyBorder="1" applyAlignment="1" applyProtection="1">
      <alignment horizontal="left" wrapText="1"/>
      <protection hidden="1"/>
    </xf>
    <xf numFmtId="164" fontId="146" fillId="20" borderId="214" xfId="1" applyNumberFormat="1" applyFont="1" applyFill="1" applyBorder="1" applyAlignment="1" applyProtection="1">
      <alignment vertical="center"/>
      <protection hidden="1"/>
    </xf>
    <xf numFmtId="164" fontId="146" fillId="20" borderId="215" xfId="1" applyNumberFormat="1" applyFont="1" applyFill="1" applyBorder="1" applyAlignment="1" applyProtection="1">
      <alignment vertical="center"/>
      <protection hidden="1"/>
    </xf>
    <xf numFmtId="0" fontId="160" fillId="0" borderId="0" xfId="1" applyFont="1" applyAlignment="1" applyProtection="1">
      <alignment horizontal="left" vertical="top" wrapText="1"/>
      <protection hidden="1"/>
    </xf>
    <xf numFmtId="164" fontId="21" fillId="0" borderId="215" xfId="12" applyFont="1" applyFill="1" applyBorder="1" applyAlignment="1" applyProtection="1">
      <alignment horizontal="left" vertical="top" wrapText="1"/>
      <protection locked="0"/>
    </xf>
    <xf numFmtId="0" fontId="65" fillId="0" borderId="0" xfId="10" applyFont="1" applyAlignment="1">
      <alignment horizontal="left" wrapText="1"/>
    </xf>
    <xf numFmtId="164" fontId="86" fillId="0" borderId="215" xfId="12" applyFont="1" applyFill="1" applyBorder="1" applyAlignment="1" applyProtection="1">
      <alignment horizontal="left" vertical="top" wrapText="1"/>
      <protection locked="0"/>
    </xf>
    <xf numFmtId="164" fontId="21" fillId="0" borderId="213" xfId="12" applyFont="1" applyFill="1" applyBorder="1" applyAlignment="1" applyProtection="1">
      <alignment horizontal="left" vertical="top" wrapText="1"/>
      <protection locked="0"/>
    </xf>
    <xf numFmtId="164" fontId="86" fillId="0" borderId="213" xfId="12" applyFont="1" applyFill="1" applyBorder="1" applyAlignment="1" applyProtection="1">
      <alignment horizontal="left" vertical="top" wrapText="1"/>
      <protection locked="0"/>
    </xf>
    <xf numFmtId="164" fontId="21" fillId="0" borderId="219" xfId="12" applyFont="1" applyFill="1" applyBorder="1" applyAlignment="1" applyProtection="1">
      <alignment horizontal="left" vertical="top" wrapText="1"/>
      <protection locked="0"/>
    </xf>
    <xf numFmtId="0" fontId="21" fillId="0" borderId="220" xfId="10" applyFont="1" applyBorder="1" applyAlignment="1">
      <alignment horizontal="center" vertical="top" wrapText="1"/>
    </xf>
    <xf numFmtId="164" fontId="21" fillId="4" borderId="221" xfId="12" applyFont="1" applyFill="1" applyBorder="1" applyAlignment="1" applyProtection="1">
      <alignment horizontal="left" vertical="top" wrapText="1"/>
      <protection locked="0"/>
    </xf>
    <xf numFmtId="164" fontId="21" fillId="0" borderId="17" xfId="12" applyFont="1" applyFill="1" applyBorder="1" applyAlignment="1" applyProtection="1">
      <alignment horizontal="left" vertical="top" wrapText="1"/>
      <protection locked="0"/>
    </xf>
    <xf numFmtId="164" fontId="21" fillId="0" borderId="222" xfId="12" applyFont="1" applyFill="1" applyBorder="1" applyAlignment="1" applyProtection="1">
      <alignment horizontal="left" vertical="top" wrapText="1"/>
      <protection locked="0"/>
    </xf>
    <xf numFmtId="0" fontId="153" fillId="0" borderId="0" xfId="1" applyFont="1" applyBorder="1" applyAlignment="1" applyProtection="1">
      <alignment horizontal="center"/>
      <protection hidden="1"/>
    </xf>
    <xf numFmtId="0" fontId="122" fillId="0" borderId="0" xfId="1" applyFont="1" applyBorder="1" applyAlignment="1" applyProtection="1">
      <alignment horizontal="center" vertical="top" wrapText="1"/>
      <protection hidden="1"/>
    </xf>
    <xf numFmtId="0" fontId="21" fillId="0" borderId="0" xfId="13" applyNumberFormat="1" applyFont="1" applyFill="1" applyBorder="1" applyAlignment="1" applyProtection="1">
      <protection hidden="1"/>
    </xf>
    <xf numFmtId="0" fontId="122" fillId="0" borderId="0" xfId="1" applyFont="1" applyBorder="1" applyAlignment="1" applyProtection="1">
      <alignment horizontal="center"/>
      <protection hidden="1"/>
    </xf>
    <xf numFmtId="164" fontId="122" fillId="22" borderId="126" xfId="12" applyFont="1" applyFill="1" applyBorder="1" applyProtection="1">
      <protection hidden="1"/>
    </xf>
    <xf numFmtId="4" fontId="122" fillId="0" borderId="0" xfId="1" applyNumberFormat="1" applyFont="1" applyBorder="1" applyProtection="1">
      <protection hidden="1"/>
    </xf>
    <xf numFmtId="164" fontId="153" fillId="0" borderId="0" xfId="1" applyNumberFormat="1" applyFont="1" applyProtection="1">
      <protection hidden="1"/>
    </xf>
    <xf numFmtId="0" fontId="153" fillId="0" borderId="0" xfId="1" applyFont="1" applyProtection="1">
      <protection hidden="1"/>
    </xf>
    <xf numFmtId="0" fontId="30" fillId="0" borderId="0" xfId="10" applyFont="1" applyAlignment="1">
      <alignment horizontal="center" vertical="top" wrapText="1"/>
    </xf>
    <xf numFmtId="0" fontId="161" fillId="0" borderId="0" xfId="10" applyFont="1"/>
    <xf numFmtId="164" fontId="75" fillId="0" borderId="0" xfId="10" applyNumberFormat="1" applyFont="1"/>
    <xf numFmtId="9" fontId="75" fillId="0" borderId="0" xfId="9" applyFont="1" applyFill="1" applyBorder="1" applyProtection="1">
      <protection hidden="1"/>
    </xf>
    <xf numFmtId="164" fontId="75" fillId="0" borderId="0" xfId="10" applyNumberFormat="1" applyFont="1" applyProtection="1">
      <protection hidden="1"/>
    </xf>
    <xf numFmtId="0" fontId="75" fillId="0" borderId="0" xfId="10" applyFont="1" applyAlignment="1" applyProtection="1">
      <alignment horizontal="center"/>
      <protection locked="0"/>
    </xf>
    <xf numFmtId="0" fontId="162" fillId="0" borderId="0" xfId="10" applyFont="1"/>
    <xf numFmtId="0" fontId="75" fillId="0" borderId="0" xfId="10" applyFont="1" applyAlignment="1">
      <alignment horizontal="left"/>
    </xf>
    <xf numFmtId="0" fontId="12" fillId="0" borderId="0" xfId="2" quotePrefix="1" applyAlignment="1" applyProtection="1"/>
    <xf numFmtId="0" fontId="140" fillId="18" borderId="11" xfId="10" applyFont="1" applyFill="1" applyBorder="1" applyAlignment="1">
      <alignment vertical="top"/>
    </xf>
    <xf numFmtId="0" fontId="140" fillId="18" borderId="12" xfId="10" applyFont="1" applyFill="1" applyBorder="1" applyAlignment="1">
      <alignment vertical="top"/>
    </xf>
    <xf numFmtId="0" fontId="140" fillId="0" borderId="10" xfId="10" applyFont="1" applyBorder="1" applyAlignment="1">
      <alignment vertical="top"/>
    </xf>
    <xf numFmtId="0" fontId="21" fillId="0" borderId="223" xfId="10" applyFont="1" applyBorder="1" applyAlignment="1">
      <alignment horizontal="center" wrapText="1"/>
    </xf>
    <xf numFmtId="0" fontId="21" fillId="0" borderId="15" xfId="10" applyFont="1" applyBorder="1" applyAlignment="1">
      <alignment horizontal="center" wrapText="1"/>
    </xf>
    <xf numFmtId="0" fontId="157" fillId="0" borderId="0" xfId="10" applyFont="1" applyAlignment="1">
      <alignment horizontal="center"/>
    </xf>
    <xf numFmtId="0" fontId="146" fillId="20" borderId="218" xfId="10" applyFont="1" applyFill="1" applyBorder="1" applyAlignment="1">
      <alignment horizontal="center" vertical="top"/>
    </xf>
    <xf numFmtId="0" fontId="158" fillId="0" borderId="0" xfId="10" applyFont="1"/>
    <xf numFmtId="0" fontId="160" fillId="0" borderId="0" xfId="0" applyFont="1" applyAlignment="1">
      <alignment horizontal="left" wrapText="1"/>
    </xf>
    <xf numFmtId="164" fontId="146" fillId="20" borderId="214" xfId="0" applyNumberFormat="1" applyFont="1" applyFill="1" applyBorder="1" applyAlignment="1" applyProtection="1">
      <alignment vertical="center"/>
      <protection hidden="1"/>
    </xf>
    <xf numFmtId="164" fontId="146" fillId="20" borderId="215" xfId="0" applyNumberFormat="1" applyFont="1" applyFill="1" applyBorder="1" applyAlignment="1" applyProtection="1">
      <alignment vertical="center"/>
      <protection hidden="1"/>
    </xf>
    <xf numFmtId="0" fontId="160" fillId="0" borderId="0" xfId="0" applyFont="1" applyAlignment="1">
      <alignment horizontal="left" vertical="top" wrapText="1"/>
    </xf>
    <xf numFmtId="0" fontId="122" fillId="0" borderId="0" xfId="1" applyFont="1" applyBorder="1" applyAlignment="1" applyProtection="1">
      <alignment horizontal="center" vertical="top" wrapText="1"/>
    </xf>
    <xf numFmtId="0" fontId="122" fillId="0" borderId="0" xfId="1" applyFont="1" applyBorder="1" applyAlignment="1">
      <alignment horizontal="center"/>
    </xf>
    <xf numFmtId="0" fontId="153" fillId="0" borderId="0" xfId="1" applyFont="1"/>
    <xf numFmtId="0" fontId="10" fillId="0" borderId="0" xfId="0" applyFont="1" applyAlignment="1">
      <alignment vertical="center" wrapText="1"/>
    </xf>
    <xf numFmtId="164" fontId="53" fillId="5" borderId="0" xfId="10" applyNumberFormat="1" applyFont="1" applyFill="1" applyProtection="1">
      <protection hidden="1"/>
    </xf>
    <xf numFmtId="0" fontId="75" fillId="0" borderId="0" xfId="10" applyFont="1" applyProtection="1">
      <protection hidden="1"/>
    </xf>
    <xf numFmtId="0" fontId="163" fillId="0" borderId="0" xfId="0" applyFont="1" applyAlignment="1">
      <alignment vertical="center"/>
    </xf>
    <xf numFmtId="0" fontId="9" fillId="0" borderId="0" xfId="0" applyFont="1" applyAlignment="1">
      <alignment vertical="center"/>
    </xf>
    <xf numFmtId="43" fontId="9" fillId="5" borderId="0" xfId="0" applyNumberFormat="1" applyFont="1" applyFill="1" applyAlignment="1" applyProtection="1">
      <alignment vertical="center"/>
      <protection hidden="1"/>
    </xf>
    <xf numFmtId="0" fontId="164" fillId="0" borderId="0" xfId="10" applyFont="1" applyAlignment="1">
      <alignment vertical="top"/>
    </xf>
    <xf numFmtId="0" fontId="165" fillId="0" borderId="0" xfId="10" applyFont="1" applyAlignment="1">
      <alignment horizontal="center" vertical="top"/>
    </xf>
    <xf numFmtId="0" fontId="164" fillId="0" borderId="0" xfId="10" applyFont="1" applyAlignment="1">
      <alignment horizontal="left" vertical="top" wrapText="1"/>
    </xf>
    <xf numFmtId="0" fontId="164" fillId="0" borderId="0" xfId="10" applyFont="1" applyAlignment="1">
      <alignment vertical="top" wrapText="1"/>
    </xf>
    <xf numFmtId="0" fontId="22" fillId="0" borderId="0" xfId="10" applyFont="1" applyAlignment="1">
      <alignment horizontal="left" vertical="top"/>
    </xf>
    <xf numFmtId="0" fontId="164" fillId="0" borderId="0" xfId="10" applyFont="1" applyAlignment="1">
      <alignment horizontal="left" vertical="top"/>
    </xf>
    <xf numFmtId="0" fontId="166" fillId="0" borderId="0" xfId="10" applyFont="1" applyAlignment="1">
      <alignment horizontal="left" vertical="top" wrapText="1"/>
    </xf>
    <xf numFmtId="0" fontId="40" fillId="0" borderId="0" xfId="10" applyFont="1" applyAlignment="1">
      <alignment horizontal="left" vertical="top" wrapText="1"/>
    </xf>
    <xf numFmtId="0" fontId="22" fillId="0" borderId="0" xfId="10" applyFont="1" applyAlignment="1">
      <alignment vertical="top" wrapText="1"/>
    </xf>
    <xf numFmtId="0" fontId="165" fillId="0" borderId="0" xfId="0" applyFont="1" applyAlignment="1">
      <alignment horizontal="center" vertical="top"/>
    </xf>
    <xf numFmtId="0" fontId="63" fillId="0" borderId="0" xfId="0" applyFont="1" applyAlignment="1">
      <alignment horizontal="left" vertical="top"/>
    </xf>
    <xf numFmtId="0" fontId="164" fillId="0" borderId="0" xfId="0" applyFont="1" applyAlignment="1">
      <alignment horizontal="left" vertical="top" wrapText="1"/>
    </xf>
    <xf numFmtId="0" fontId="164" fillId="0" borderId="0" xfId="0" applyFont="1" applyAlignment="1">
      <alignment vertical="top" wrapText="1"/>
    </xf>
    <xf numFmtId="0" fontId="22" fillId="0" borderId="0" xfId="0" applyFont="1" applyAlignment="1">
      <alignment horizontal="left" vertical="top"/>
    </xf>
    <xf numFmtId="0" fontId="164" fillId="0" borderId="0" xfId="0" applyFont="1" applyAlignment="1">
      <alignment horizontal="left" vertical="top"/>
    </xf>
    <xf numFmtId="0" fontId="125" fillId="0" borderId="0" xfId="0" applyFont="1"/>
    <xf numFmtId="0" fontId="38" fillId="0" borderId="0" xfId="10" applyFont="1" applyAlignment="1">
      <alignment horizontal="left" vertical="center" wrapText="1"/>
    </xf>
    <xf numFmtId="0" fontId="63" fillId="0" borderId="0" xfId="10" applyFont="1" applyAlignment="1">
      <alignment horizontal="left" vertical="center" wrapText="1"/>
    </xf>
    <xf numFmtId="0" fontId="38" fillId="0" borderId="0" xfId="10" applyFont="1" applyAlignment="1">
      <alignment horizontal="left"/>
    </xf>
    <xf numFmtId="0" fontId="40" fillId="23" borderId="232" xfId="10" applyFont="1" applyFill="1" applyBorder="1" applyAlignment="1">
      <alignment horizontal="center" vertical="center" wrapText="1"/>
    </xf>
    <xf numFmtId="0" fontId="40" fillId="23" borderId="232" xfId="10" applyFont="1" applyFill="1" applyBorder="1" applyAlignment="1">
      <alignment horizontal="justify" vertical="center" wrapText="1"/>
    </xf>
    <xf numFmtId="0" fontId="167" fillId="0" borderId="0" xfId="10" applyFont="1" applyAlignment="1">
      <alignment horizontal="center" vertical="center"/>
    </xf>
    <xf numFmtId="0" fontId="53" fillId="0" borderId="0" xfId="10" applyFont="1" applyAlignment="1">
      <alignment horizontal="justify" vertical="center" wrapText="1"/>
    </xf>
    <xf numFmtId="0" fontId="134" fillId="0" borderId="0" xfId="10" applyFont="1" applyAlignment="1">
      <alignment horizontal="left" vertical="center" wrapText="1"/>
    </xf>
    <xf numFmtId="0" fontId="38" fillId="0" borderId="0" xfId="10" applyFont="1" applyAlignment="1">
      <alignment horizontal="center" vertical="center" wrapText="1"/>
    </xf>
    <xf numFmtId="0" fontId="40" fillId="0" borderId="0" xfId="10" applyFont="1" applyAlignment="1">
      <alignment vertical="center"/>
    </xf>
    <xf numFmtId="0" fontId="53" fillId="0" borderId="0" xfId="10" applyFont="1" applyAlignment="1">
      <alignment vertical="top" wrapText="1"/>
    </xf>
    <xf numFmtId="0" fontId="22" fillId="0" borderId="0" xfId="10" applyFont="1" applyAlignment="1">
      <alignment horizontal="center" vertical="top" wrapText="1"/>
    </xf>
    <xf numFmtId="0" fontId="137" fillId="0" borderId="0" xfId="10" applyFont="1" applyAlignment="1">
      <alignment wrapText="1"/>
    </xf>
    <xf numFmtId="0" fontId="63" fillId="4" borderId="119" xfId="10" applyFont="1" applyFill="1" applyBorder="1" applyAlignment="1">
      <alignment vertical="center" wrapText="1"/>
    </xf>
    <xf numFmtId="14" fontId="63" fillId="4" borderId="119" xfId="10" applyNumberFormat="1" applyFont="1" applyFill="1" applyBorder="1" applyAlignment="1">
      <alignment horizontal="center" vertical="center" wrapText="1"/>
    </xf>
    <xf numFmtId="0" fontId="53" fillId="0" borderId="0" xfId="10" applyFont="1" applyAlignment="1">
      <alignment horizontal="center" vertical="top" wrapText="1"/>
    </xf>
    <xf numFmtId="0" fontId="164" fillId="0" borderId="0" xfId="10" applyFont="1" applyAlignment="1">
      <alignment horizontal="center" vertical="top" wrapText="1"/>
    </xf>
    <xf numFmtId="0" fontId="53" fillId="0" borderId="0" xfId="10" applyFont="1" applyAlignment="1">
      <alignment vertical="center"/>
    </xf>
    <xf numFmtId="0" fontId="137" fillId="0" borderId="0" xfId="10" applyFont="1" applyAlignment="1">
      <alignment vertical="center" wrapText="1"/>
    </xf>
    <xf numFmtId="0" fontId="169" fillId="0" borderId="0" xfId="10" applyFont="1" applyAlignment="1">
      <alignment horizontal="left" vertical="top" wrapText="1"/>
    </xf>
    <xf numFmtId="0" fontId="125" fillId="0" borderId="0" xfId="10" applyFont="1" applyAlignment="1">
      <alignment horizontal="left" vertical="top"/>
    </xf>
    <xf numFmtId="0" fontId="170" fillId="0" borderId="0" xfId="10" applyFont="1" applyAlignment="1">
      <alignment horizontal="center" vertical="center"/>
    </xf>
    <xf numFmtId="0" fontId="171" fillId="0" borderId="0" xfId="10" applyFont="1" applyAlignment="1">
      <alignment horizontal="center" vertical="center" wrapText="1"/>
    </xf>
    <xf numFmtId="0" fontId="172" fillId="0" borderId="0" xfId="10" applyFont="1" applyAlignment="1">
      <alignment horizontal="justify" vertical="center" wrapText="1"/>
    </xf>
    <xf numFmtId="0" fontId="40" fillId="25" borderId="122" xfId="10" applyFont="1" applyFill="1" applyBorder="1" applyAlignment="1">
      <alignment horizontal="center" vertical="center" wrapText="1"/>
    </xf>
    <xf numFmtId="0" fontId="164" fillId="0" borderId="0" xfId="10" applyFont="1" applyAlignment="1">
      <alignment horizontal="left" vertical="center"/>
    </xf>
    <xf numFmtId="0" fontId="40" fillId="0" borderId="122" xfId="10" applyFont="1" applyBorder="1" applyAlignment="1">
      <alignment horizontal="center" vertical="top"/>
    </xf>
    <xf numFmtId="0" fontId="40" fillId="0" borderId="122" xfId="10" quotePrefix="1" applyFont="1" applyBorder="1" applyAlignment="1">
      <alignment horizontal="left" vertical="top"/>
    </xf>
    <xf numFmtId="0" fontId="40" fillId="4" borderId="122" xfId="10" applyFont="1" applyFill="1" applyBorder="1" applyAlignment="1">
      <alignment horizontal="left" vertical="top" wrapText="1"/>
    </xf>
    <xf numFmtId="0" fontId="53" fillId="26" borderId="122" xfId="10" applyFont="1" applyFill="1" applyBorder="1" applyAlignment="1">
      <alignment horizontal="left" vertical="top"/>
    </xf>
    <xf numFmtId="0" fontId="40" fillId="25" borderId="125" xfId="10" applyFont="1" applyFill="1" applyBorder="1" applyAlignment="1">
      <alignment horizontal="center" vertical="center" wrapText="1"/>
    </xf>
    <xf numFmtId="0" fontId="40" fillId="25" borderId="121" xfId="10" applyFont="1" applyFill="1" applyBorder="1" applyAlignment="1">
      <alignment horizontal="center" vertical="center" wrapText="1"/>
    </xf>
    <xf numFmtId="0" fontId="165" fillId="0" borderId="6" xfId="10" applyFont="1" applyBorder="1" applyAlignment="1">
      <alignment horizontal="center" vertical="top"/>
    </xf>
    <xf numFmtId="0" fontId="64" fillId="4" borderId="119" xfId="10" applyFont="1" applyFill="1" applyBorder="1" applyAlignment="1">
      <alignment horizontal="left"/>
    </xf>
    <xf numFmtId="0" fontId="63" fillId="0" borderId="0" xfId="10" applyFont="1" applyAlignment="1">
      <alignment vertical="top"/>
    </xf>
    <xf numFmtId="0" fontId="22" fillId="0" borderId="118" xfId="10" applyFont="1" applyBorder="1" applyAlignment="1">
      <alignment horizontal="left" vertical="top"/>
    </xf>
    <xf numFmtId="0" fontId="175" fillId="0" borderId="0" xfId="10" applyFont="1" applyAlignment="1">
      <alignment horizontal="left" vertical="top"/>
    </xf>
    <xf numFmtId="0" fontId="53" fillId="0" borderId="0" xfId="10" applyFont="1" applyAlignment="1">
      <alignment horizontal="center" vertical="center" wrapText="1"/>
    </xf>
    <xf numFmtId="0" fontId="63" fillId="0" borderId="0" xfId="10" applyFont="1" applyAlignment="1">
      <alignment horizontal="left" vertical="top"/>
    </xf>
    <xf numFmtId="0" fontId="64" fillId="0" borderId="0" xfId="10" applyFont="1" applyAlignment="1">
      <alignment vertical="center"/>
    </xf>
    <xf numFmtId="0" fontId="64" fillId="0" borderId="119" xfId="10" applyFont="1" applyBorder="1" applyAlignment="1">
      <alignment horizontal="left"/>
    </xf>
    <xf numFmtId="0" fontId="164" fillId="0" borderId="119" xfId="10" applyFont="1" applyBorder="1" applyAlignment="1">
      <alignment vertical="top" wrapText="1"/>
    </xf>
    <xf numFmtId="0" fontId="53" fillId="0" borderId="0" xfId="10" applyFont="1"/>
    <xf numFmtId="0" fontId="53" fillId="0" borderId="232" xfId="10" applyFont="1" applyBorder="1" applyAlignment="1">
      <alignment vertical="top"/>
    </xf>
    <xf numFmtId="0" fontId="53" fillId="0" borderId="232" xfId="10" applyFont="1" applyBorder="1" applyAlignment="1">
      <alignment horizontal="left" vertical="top" wrapText="1"/>
    </xf>
    <xf numFmtId="0" fontId="134" fillId="0" borderId="232" xfId="10" applyFont="1" applyBorder="1" applyAlignment="1">
      <alignment vertical="top"/>
    </xf>
    <xf numFmtId="0" fontId="134" fillId="0" borderId="232" xfId="10" applyFont="1" applyBorder="1" applyAlignment="1">
      <alignment horizontal="left" vertical="top" wrapText="1"/>
    </xf>
    <xf numFmtId="0" fontId="134" fillId="0" borderId="232" xfId="10" applyFont="1" applyBorder="1" applyAlignment="1">
      <alignment vertical="top" wrapText="1"/>
    </xf>
    <xf numFmtId="0" fontId="134" fillId="0" borderId="232" xfId="10" applyFont="1" applyBorder="1" applyAlignment="1">
      <alignment horizontal="left" vertical="top"/>
    </xf>
    <xf numFmtId="0" fontId="165" fillId="0" borderId="7" xfId="10" applyFont="1" applyBorder="1" applyAlignment="1">
      <alignment horizontal="center" vertical="top"/>
    </xf>
    <xf numFmtId="0" fontId="53" fillId="0" borderId="119" xfId="10" applyFont="1" applyBorder="1" applyAlignment="1">
      <alignment horizontal="left" vertical="top"/>
    </xf>
    <xf numFmtId="0" fontId="164" fillId="0" borderId="119" xfId="10" applyFont="1" applyBorder="1" applyAlignment="1">
      <alignment horizontal="left" vertical="top" wrapText="1"/>
    </xf>
    <xf numFmtId="0" fontId="22" fillId="0" borderId="119" xfId="10" applyFont="1" applyBorder="1" applyAlignment="1">
      <alignment horizontal="left" vertical="top"/>
    </xf>
    <xf numFmtId="0" fontId="22" fillId="0" borderId="117" xfId="10" applyFont="1" applyBorder="1" applyAlignment="1">
      <alignment horizontal="left" vertical="top"/>
    </xf>
    <xf numFmtId="0" fontId="176" fillId="2" borderId="0" xfId="0" applyFont="1" applyFill="1"/>
    <xf numFmtId="0" fontId="10" fillId="2" borderId="0" xfId="0" applyFont="1" applyFill="1" applyAlignment="1">
      <alignment horizontal="center" vertical="top"/>
    </xf>
    <xf numFmtId="0" fontId="5" fillId="2" borderId="0" xfId="0" applyFont="1" applyFill="1" applyAlignment="1">
      <alignment horizontal="center"/>
    </xf>
    <xf numFmtId="0" fontId="0" fillId="2" borderId="0" xfId="0" applyFill="1" applyAlignment="1">
      <alignment horizontal="center"/>
    </xf>
    <xf numFmtId="0" fontId="0" fillId="0" borderId="0" xfId="0" applyAlignment="1">
      <alignment horizontal="center"/>
    </xf>
    <xf numFmtId="0" fontId="92" fillId="2" borderId="0" xfId="0" applyFont="1" applyFill="1" applyAlignment="1">
      <alignment horizontal="left" vertical="top" wrapText="1"/>
    </xf>
    <xf numFmtId="0" fontId="10" fillId="2" borderId="0" xfId="0" applyFont="1" applyFill="1" applyAlignment="1">
      <alignment horizontal="left" wrapText="1"/>
    </xf>
    <xf numFmtId="0" fontId="10" fillId="15" borderId="150" xfId="0" applyFont="1" applyFill="1" applyBorder="1" applyAlignment="1">
      <alignment horizontal="left" vertical="center" wrapText="1"/>
    </xf>
    <xf numFmtId="0" fontId="10" fillId="2" borderId="0" xfId="0" applyFont="1" applyFill="1" applyAlignment="1">
      <alignment horizontal="left" vertical="center" wrapText="1"/>
    </xf>
    <xf numFmtId="0" fontId="4" fillId="2" borderId="110" xfId="0" applyFont="1" applyFill="1" applyBorder="1" applyAlignment="1">
      <alignment horizontal="left" wrapText="1"/>
    </xf>
    <xf numFmtId="0" fontId="178" fillId="2" borderId="0" xfId="0" applyFont="1" applyFill="1" applyAlignment="1">
      <alignment horizontal="left" vertical="top" wrapText="1"/>
    </xf>
    <xf numFmtId="0" fontId="178" fillId="2" borderId="0" xfId="0" applyFont="1" applyFill="1"/>
    <xf numFmtId="0" fontId="184" fillId="0" borderId="0" xfId="0" applyFont="1" applyAlignment="1">
      <alignment vertical="top"/>
    </xf>
    <xf numFmtId="0" fontId="182" fillId="0" borderId="0" xfId="0" applyFont="1"/>
    <xf numFmtId="0" fontId="185" fillId="2" borderId="0" xfId="0" applyFont="1" applyFill="1" applyAlignment="1">
      <alignment horizontal="left" vertical="top" wrapText="1"/>
    </xf>
    <xf numFmtId="0" fontId="185" fillId="2" borderId="0" xfId="0" applyFont="1" applyFill="1" applyAlignment="1">
      <alignment horizontal="left" vertical="top"/>
    </xf>
    <xf numFmtId="0" fontId="179" fillId="2" borderId="0" xfId="0" applyFont="1" applyFill="1" applyAlignment="1">
      <alignment horizontal="left" vertical="center" wrapText="1"/>
    </xf>
    <xf numFmtId="0" fontId="181" fillId="0" borderId="0" xfId="0" applyFont="1" applyAlignment="1">
      <alignment wrapText="1"/>
    </xf>
    <xf numFmtId="0" fontId="177" fillId="2" borderId="0" xfId="0" applyFont="1" applyFill="1" applyAlignment="1">
      <alignment horizontal="left" vertical="top" wrapText="1"/>
    </xf>
    <xf numFmtId="0" fontId="187" fillId="2" borderId="0" xfId="0" applyFont="1" applyFill="1"/>
    <xf numFmtId="0" fontId="185" fillId="2" borderId="0" xfId="0" applyFont="1" applyFill="1"/>
    <xf numFmtId="0" fontId="10" fillId="2" borderId="9" xfId="0" applyFont="1" applyFill="1" applyBorder="1" applyAlignment="1">
      <alignment horizontal="left" vertical="top" wrapText="1"/>
    </xf>
    <xf numFmtId="0" fontId="177" fillId="2" borderId="137" xfId="0" applyFont="1" applyFill="1" applyBorder="1" applyAlignment="1">
      <alignment vertical="top" wrapText="1"/>
    </xf>
    <xf numFmtId="0" fontId="189" fillId="2" borderId="0" xfId="0" applyFont="1" applyFill="1" applyAlignment="1">
      <alignment horizontal="center" vertical="center" wrapText="1"/>
    </xf>
    <xf numFmtId="0" fontId="21" fillId="2" borderId="0" xfId="0" applyFont="1" applyFill="1" applyAlignment="1">
      <alignment horizontal="center" vertical="center" wrapText="1"/>
    </xf>
    <xf numFmtId="0" fontId="177" fillId="2" borderId="0" xfId="0" applyFont="1" applyFill="1" applyAlignment="1">
      <alignment vertical="top" wrapText="1"/>
    </xf>
    <xf numFmtId="0" fontId="190" fillId="2" borderId="131" xfId="0" applyFont="1" applyFill="1" applyBorder="1" applyAlignment="1">
      <alignment horizontal="left" vertical="center"/>
    </xf>
    <xf numFmtId="0" fontId="177" fillId="2" borderId="0" xfId="0" applyFont="1" applyFill="1" applyAlignment="1">
      <alignment horizontal="left" vertical="center" wrapText="1"/>
    </xf>
    <xf numFmtId="0" fontId="177" fillId="2" borderId="132" xfId="0" applyFont="1" applyFill="1" applyBorder="1" applyAlignment="1">
      <alignment horizontal="left" vertical="center" wrapText="1"/>
    </xf>
    <xf numFmtId="0" fontId="23" fillId="13" borderId="0" xfId="0" applyFont="1" applyFill="1"/>
    <xf numFmtId="0" fontId="188" fillId="13" borderId="0" xfId="0" applyFont="1" applyFill="1"/>
    <xf numFmtId="0" fontId="10" fillId="2" borderId="142" xfId="0" quotePrefix="1" applyFont="1" applyFill="1" applyBorder="1" applyAlignment="1">
      <alignment horizontal="left" vertical="top" wrapText="1"/>
    </xf>
    <xf numFmtId="0" fontId="96" fillId="2" borderId="0" xfId="0" applyFont="1" applyFill="1" applyAlignment="1">
      <alignment horizontal="left" vertical="center" wrapText="1"/>
    </xf>
    <xf numFmtId="0" fontId="186" fillId="0" borderId="0" xfId="0" applyFont="1" applyAlignment="1">
      <alignment vertical="top" wrapText="1"/>
    </xf>
    <xf numFmtId="0" fontId="21" fillId="2" borderId="0" xfId="0" applyFont="1" applyFill="1" applyAlignment="1">
      <alignment horizontal="left" vertical="top"/>
    </xf>
    <xf numFmtId="0" fontId="191" fillId="2" borderId="0" xfId="0" applyFont="1" applyFill="1" applyAlignment="1">
      <alignment horizontal="left" vertical="top" wrapText="1"/>
    </xf>
    <xf numFmtId="0" fontId="5" fillId="13" borderId="0" xfId="0" applyFont="1" applyFill="1"/>
    <xf numFmtId="0" fontId="54" fillId="0" borderId="0" xfId="0" applyFont="1"/>
    <xf numFmtId="0" fontId="5" fillId="2" borderId="0" xfId="0" applyFont="1" applyFill="1" applyAlignment="1">
      <alignment horizontal="left" vertical="top"/>
    </xf>
    <xf numFmtId="0" fontId="5" fillId="2" borderId="0" xfId="0" applyFont="1" applyFill="1" applyAlignment="1">
      <alignment horizontal="left" vertical="top" wrapText="1"/>
    </xf>
    <xf numFmtId="0" fontId="193" fillId="2" borderId="0" xfId="0" applyFont="1" applyFill="1" applyAlignment="1">
      <alignment horizontal="left" vertical="top" wrapText="1"/>
    </xf>
    <xf numFmtId="0" fontId="194" fillId="2" borderId="0" xfId="0" applyFont="1" applyFill="1"/>
    <xf numFmtId="0" fontId="181" fillId="2" borderId="131" xfId="0" applyFont="1" applyFill="1" applyBorder="1" applyAlignment="1">
      <alignment vertical="top"/>
    </xf>
    <xf numFmtId="0" fontId="181" fillId="2" borderId="0" xfId="0" applyFont="1" applyFill="1" applyAlignment="1">
      <alignment horizontal="left" vertical="top" wrapText="1"/>
    </xf>
    <xf numFmtId="0" fontId="181" fillId="2" borderId="0" xfId="0" applyFont="1" applyFill="1" applyAlignment="1">
      <alignment vertical="top" wrapText="1"/>
    </xf>
    <xf numFmtId="0" fontId="181" fillId="2" borderId="0" xfId="0" applyFont="1" applyFill="1" applyAlignment="1">
      <alignment vertical="top"/>
    </xf>
    <xf numFmtId="0" fontId="181" fillId="0" borderId="0" xfId="0" applyFont="1" applyAlignment="1">
      <alignment vertical="top" wrapText="1"/>
    </xf>
    <xf numFmtId="0" fontId="181" fillId="2" borderId="132" xfId="0" applyFont="1" applyFill="1" applyBorder="1" applyAlignment="1">
      <alignment vertical="top"/>
    </xf>
    <xf numFmtId="0" fontId="195" fillId="2" borderId="0" xfId="0" applyFont="1" applyFill="1"/>
    <xf numFmtId="0" fontId="194" fillId="0" borderId="0" xfId="0" applyFont="1"/>
    <xf numFmtId="0" fontId="180" fillId="2" borderId="0" xfId="0" applyFont="1" applyFill="1" applyAlignment="1">
      <alignment vertical="top" wrapText="1"/>
    </xf>
    <xf numFmtId="0" fontId="192" fillId="0" borderId="0" xfId="0" applyFont="1" applyAlignment="1">
      <alignment horizontal="center" vertical="center" wrapText="1"/>
    </xf>
    <xf numFmtId="0" fontId="58" fillId="0" borderId="0" xfId="0" applyFont="1" applyAlignment="1">
      <alignment vertical="top"/>
    </xf>
    <xf numFmtId="0" fontId="21" fillId="2" borderId="0" xfId="0" applyFont="1" applyFill="1" applyAlignment="1">
      <alignment vertical="center"/>
    </xf>
    <xf numFmtId="0" fontId="21" fillId="2" borderId="0" xfId="0" applyFont="1" applyFill="1" applyAlignment="1">
      <alignment vertical="top"/>
    </xf>
    <xf numFmtId="0" fontId="0" fillId="2" borderId="0" xfId="0" applyFill="1" applyAlignment="1">
      <alignment vertical="top" wrapText="1"/>
    </xf>
    <xf numFmtId="0" fontId="10" fillId="15" borderId="237" xfId="0" applyFont="1" applyFill="1" applyBorder="1" applyAlignment="1">
      <alignment horizontal="left" vertical="center" wrapText="1"/>
    </xf>
    <xf numFmtId="0" fontId="10" fillId="2" borderId="177" xfId="0" applyFont="1" applyFill="1" applyBorder="1" applyAlignment="1">
      <alignment vertical="top"/>
    </xf>
    <xf numFmtId="0" fontId="10" fillId="2" borderId="133" xfId="0" applyFont="1" applyFill="1" applyBorder="1" applyAlignment="1">
      <alignment horizontal="center" vertical="top"/>
    </xf>
    <xf numFmtId="0" fontId="10" fillId="2" borderId="133" xfId="0" applyFont="1" applyFill="1" applyBorder="1" applyAlignment="1">
      <alignment vertical="top"/>
    </xf>
    <xf numFmtId="0" fontId="10" fillId="2" borderId="176" xfId="0" applyFont="1" applyFill="1" applyBorder="1" applyAlignment="1">
      <alignment vertical="top"/>
    </xf>
    <xf numFmtId="0" fontId="21" fillId="2" borderId="0" xfId="0" applyFont="1" applyFill="1" applyAlignment="1">
      <alignment horizontal="left" vertical="top" wrapText="1"/>
    </xf>
    <xf numFmtId="0" fontId="10" fillId="15" borderId="147" xfId="0" applyFont="1" applyFill="1" applyBorder="1" applyAlignment="1">
      <alignment horizontal="left" vertical="center" wrapText="1"/>
    </xf>
    <xf numFmtId="0" fontId="178" fillId="0" borderId="0" xfId="0" applyFont="1"/>
    <xf numFmtId="9" fontId="27" fillId="0" borderId="107" xfId="6" applyFont="1" applyFill="1" applyBorder="1" applyAlignment="1" applyProtection="1">
      <alignment horizontal="right" vertical="center" wrapText="1"/>
      <protection locked="0"/>
    </xf>
    <xf numFmtId="4" fontId="27" fillId="0" borderId="70" xfId="8" applyNumberFormat="1" applyFont="1" applyFill="1" applyBorder="1" applyAlignment="1">
      <alignment horizontal="left" wrapText="1"/>
    </xf>
    <xf numFmtId="0" fontId="4" fillId="2" borderId="112" xfId="0" applyFont="1" applyFill="1" applyBorder="1" applyAlignment="1">
      <alignment vertical="top"/>
    </xf>
    <xf numFmtId="0" fontId="21" fillId="2" borderId="137" xfId="0" applyFont="1" applyFill="1" applyBorder="1" applyAlignment="1">
      <alignment horizontal="left" vertical="top" wrapText="1"/>
    </xf>
    <xf numFmtId="0" fontId="21" fillId="2" borderId="138" xfId="0" applyFont="1" applyFill="1" applyBorder="1" applyAlignment="1">
      <alignment horizontal="left" vertical="top" wrapText="1"/>
    </xf>
    <xf numFmtId="0" fontId="21" fillId="0" borderId="137" xfId="0" applyFont="1" applyBorder="1" applyAlignment="1">
      <alignment horizontal="left" vertical="top" wrapText="1"/>
    </xf>
    <xf numFmtId="0" fontId="21" fillId="2" borderId="140" xfId="0" applyFont="1" applyFill="1" applyBorder="1" applyAlignment="1">
      <alignment vertical="center" wrapText="1"/>
    </xf>
    <xf numFmtId="0" fontId="21" fillId="2" borderId="139" xfId="0" applyFont="1" applyFill="1" applyBorder="1" applyAlignment="1">
      <alignment vertical="center" wrapText="1"/>
    </xf>
    <xf numFmtId="0" fontId="21" fillId="2" borderId="127" xfId="0" applyFont="1" applyFill="1" applyBorder="1" applyAlignment="1">
      <alignment vertical="center" wrapText="1"/>
    </xf>
    <xf numFmtId="0" fontId="21" fillId="2" borderId="142" xfId="0" quotePrefix="1" applyFont="1" applyFill="1" applyBorder="1" applyAlignment="1">
      <alignment horizontal="left" vertical="top" wrapText="1"/>
    </xf>
    <xf numFmtId="0" fontId="60" fillId="0" borderId="0" xfId="0" applyFont="1" applyAlignment="1">
      <alignment horizontal="left" vertical="top" wrapText="1"/>
    </xf>
    <xf numFmtId="0" fontId="81" fillId="2" borderId="131" xfId="0" applyFont="1" applyFill="1" applyBorder="1" applyAlignment="1">
      <alignment horizontal="left" vertical="center"/>
    </xf>
    <xf numFmtId="0" fontId="60" fillId="0" borderId="0" xfId="0" applyFont="1" applyAlignment="1">
      <alignment vertical="top"/>
    </xf>
    <xf numFmtId="0" fontId="122" fillId="0" borderId="0" xfId="10" applyFont="1" applyAlignment="1">
      <alignment horizontal="right" vertical="top"/>
    </xf>
    <xf numFmtId="0" fontId="21" fillId="0" borderId="0" xfId="10" applyFont="1" applyAlignment="1">
      <alignment horizontal="left" vertical="top"/>
    </xf>
    <xf numFmtId="0" fontId="21" fillId="0" borderId="0" xfId="10" applyFont="1"/>
    <xf numFmtId="0" fontId="53" fillId="0" borderId="0" xfId="10" applyFont="1" applyAlignment="1">
      <alignment horizontal="center"/>
    </xf>
    <xf numFmtId="164" fontId="53" fillId="0" borderId="0" xfId="10" applyNumberFormat="1" applyFont="1"/>
    <xf numFmtId="0" fontId="10" fillId="0" borderId="0" xfId="0" applyFont="1" applyAlignment="1">
      <alignment vertical="center"/>
    </xf>
    <xf numFmtId="0" fontId="8" fillId="0" borderId="0" xfId="0" applyFont="1" applyAlignment="1">
      <alignment horizontal="center"/>
    </xf>
    <xf numFmtId="0" fontId="11" fillId="0" borderId="0" xfId="0" applyFont="1"/>
    <xf numFmtId="0" fontId="8" fillId="0" borderId="122" xfId="0" applyFont="1" applyBorder="1"/>
    <xf numFmtId="0" fontId="11" fillId="0" borderId="122" xfId="0" applyFont="1" applyBorder="1"/>
    <xf numFmtId="0" fontId="8" fillId="0" borderId="122" xfId="0" applyFont="1" applyBorder="1" applyAlignment="1">
      <alignment vertical="center"/>
    </xf>
    <xf numFmtId="0" fontId="11" fillId="0" borderId="122" xfId="0" applyFont="1" applyBorder="1" applyAlignment="1">
      <alignment vertical="center"/>
    </xf>
    <xf numFmtId="0" fontId="73" fillId="0" borderId="122" xfId="2" applyFont="1" applyBorder="1" applyAlignment="1" applyProtection="1">
      <alignment horizontal="center" vertical="center" wrapText="1"/>
    </xf>
    <xf numFmtId="0" fontId="8" fillId="0" borderId="116" xfId="0" applyFont="1" applyBorder="1" applyAlignment="1">
      <alignment vertical="center"/>
    </xf>
    <xf numFmtId="0" fontId="11" fillId="0" borderId="116" xfId="0" applyFont="1" applyBorder="1" applyAlignment="1">
      <alignment vertical="center"/>
    </xf>
    <xf numFmtId="0" fontId="73" fillId="0" borderId="116" xfId="2" applyFont="1" applyBorder="1" applyAlignment="1" applyProtection="1">
      <alignment horizontal="center" vertical="center" wrapText="1"/>
    </xf>
    <xf numFmtId="0" fontId="8" fillId="0" borderId="113" xfId="0" applyFont="1" applyBorder="1"/>
    <xf numFmtId="0" fontId="11" fillId="0" borderId="115" xfId="0" applyFont="1" applyBorder="1"/>
    <xf numFmtId="0" fontId="11" fillId="0" borderId="116" xfId="0" applyFont="1" applyBorder="1" applyAlignment="1">
      <alignment horizontal="center" vertical="center" wrapText="1"/>
    </xf>
    <xf numFmtId="0" fontId="11" fillId="0" borderId="6" xfId="0" applyFont="1" applyBorder="1"/>
    <xf numFmtId="0" fontId="11" fillId="0" borderId="6" xfId="0" applyFont="1" applyBorder="1" applyAlignment="1">
      <alignment vertical="top"/>
    </xf>
    <xf numFmtId="0" fontId="11" fillId="0" borderId="0" xfId="0" applyFont="1" applyAlignment="1">
      <alignment vertical="top"/>
    </xf>
    <xf numFmtId="0" fontId="11" fillId="0" borderId="114" xfId="0" applyFont="1" applyBorder="1"/>
    <xf numFmtId="0" fontId="11" fillId="0" borderId="116" xfId="0" applyFont="1" applyBorder="1" applyAlignment="1">
      <alignment vertical="center" wrapText="1"/>
    </xf>
    <xf numFmtId="0" fontId="11" fillId="0" borderId="6" xfId="0" applyFont="1" applyBorder="1" applyAlignment="1">
      <alignment vertical="center"/>
    </xf>
    <xf numFmtId="0" fontId="11" fillId="0" borderId="118" xfId="0" applyFont="1" applyBorder="1" applyAlignment="1">
      <alignment vertical="center"/>
    </xf>
    <xf numFmtId="0" fontId="11" fillId="0" borderId="7" xfId="0" applyFont="1" applyBorder="1" applyAlignment="1">
      <alignment vertical="center"/>
    </xf>
    <xf numFmtId="0" fontId="11" fillId="0" borderId="117" xfId="0" applyFont="1" applyBorder="1" applyAlignment="1">
      <alignment vertical="center"/>
    </xf>
    <xf numFmtId="0" fontId="73" fillId="0" borderId="123" xfId="2" applyFont="1" applyBorder="1" applyAlignment="1" applyProtection="1">
      <alignment horizontal="center" vertical="center" wrapText="1"/>
    </xf>
    <xf numFmtId="0" fontId="40" fillId="0" borderId="113" xfId="0" applyFont="1" applyBorder="1"/>
    <xf numFmtId="0" fontId="53" fillId="0" borderId="114" xfId="0" applyFont="1" applyBorder="1"/>
    <xf numFmtId="0" fontId="215" fillId="0" borderId="116" xfId="0" applyFont="1" applyBorder="1" applyAlignment="1">
      <alignment horizontal="center"/>
    </xf>
    <xf numFmtId="0" fontId="53" fillId="0" borderId="6" xfId="0" applyFont="1" applyBorder="1" applyAlignment="1">
      <alignment vertical="center"/>
    </xf>
    <xf numFmtId="0" fontId="53" fillId="0" borderId="118" xfId="0" applyFont="1" applyBorder="1" applyAlignment="1">
      <alignment vertical="center" wrapText="1"/>
    </xf>
    <xf numFmtId="0" fontId="216" fillId="0" borderId="120" xfId="2" applyFont="1" applyFill="1" applyBorder="1" applyAlignment="1" applyProtection="1">
      <alignment horizontal="center" vertical="top"/>
    </xf>
    <xf numFmtId="0" fontId="53" fillId="0" borderId="6" xfId="0" applyFont="1" applyBorder="1"/>
    <xf numFmtId="0" fontId="53" fillId="0" borderId="118" xfId="0" applyFont="1" applyBorder="1"/>
    <xf numFmtId="0" fontId="53" fillId="0" borderId="117" xfId="0" applyFont="1" applyBorder="1" applyAlignment="1">
      <alignment vertical="center" wrapText="1"/>
    </xf>
    <xf numFmtId="0" fontId="216" fillId="0" borderId="123" xfId="2" applyFont="1" applyFill="1" applyBorder="1" applyAlignment="1" applyProtection="1">
      <alignment horizontal="center" vertical="top"/>
    </xf>
    <xf numFmtId="164" fontId="27" fillId="0" borderId="0" xfId="8" applyFont="1" applyFill="1" applyBorder="1" applyAlignment="1" applyProtection="1">
      <alignment horizontal="left" wrapText="1"/>
      <protection locked="0"/>
    </xf>
    <xf numFmtId="164" fontId="27" fillId="0" borderId="0" xfId="8" applyFont="1" applyFill="1" applyBorder="1" applyAlignment="1" applyProtection="1">
      <alignment horizontal="left"/>
      <protection locked="0"/>
    </xf>
    <xf numFmtId="164" fontId="31" fillId="0" borderId="0" xfId="8" applyFont="1" applyFill="1" applyBorder="1" applyAlignment="1" applyProtection="1">
      <alignment horizontal="left"/>
      <protection locked="0"/>
    </xf>
    <xf numFmtId="0" fontId="27" fillId="0" borderId="50" xfId="7" applyFont="1" applyBorder="1" applyAlignment="1">
      <alignment horizontal="left" indent="1"/>
    </xf>
    <xf numFmtId="0" fontId="96" fillId="15" borderId="19" xfId="0" applyFont="1" applyFill="1" applyBorder="1" applyAlignment="1">
      <alignment horizontal="justify" vertical="top"/>
    </xf>
    <xf numFmtId="0" fontId="21" fillId="0" borderId="122" xfId="7" applyFont="1" applyBorder="1" applyAlignment="1">
      <alignment vertical="center" wrapText="1"/>
    </xf>
    <xf numFmtId="0" fontId="21" fillId="8" borderId="122" xfId="7" applyFont="1" applyFill="1" applyBorder="1" applyAlignment="1">
      <alignment vertical="center" wrapText="1"/>
    </xf>
    <xf numFmtId="0" fontId="21" fillId="0" borderId="122" xfId="7" applyFont="1" applyBorder="1" applyAlignment="1">
      <alignment horizontal="center" vertical="center" wrapText="1"/>
    </xf>
    <xf numFmtId="0" fontId="21" fillId="0" borderId="122" xfId="0" applyFont="1" applyBorder="1" applyAlignment="1">
      <alignment horizontal="center" vertical="center" wrapText="1"/>
    </xf>
    <xf numFmtId="0" fontId="21" fillId="0" borderId="127" xfId="0" applyFont="1" applyBorder="1" applyAlignment="1">
      <alignment vertical="center" wrapText="1"/>
    </xf>
    <xf numFmtId="0" fontId="76" fillId="0" borderId="0" xfId="0" applyFont="1" applyAlignment="1">
      <alignment horizontal="center" vertical="center" wrapText="1"/>
    </xf>
    <xf numFmtId="0" fontId="21" fillId="0" borderId="140" xfId="0" quotePrefix="1" applyFont="1" applyBorder="1" applyAlignment="1">
      <alignment horizontal="left" vertical="top" wrapText="1"/>
    </xf>
    <xf numFmtId="0" fontId="77" fillId="0" borderId="0" xfId="0" applyFont="1" applyAlignment="1">
      <alignment horizontal="center" vertical="center" wrapText="1"/>
    </xf>
    <xf numFmtId="0" fontId="21" fillId="0" borderId="122" xfId="0" applyFont="1" applyBorder="1" applyAlignment="1">
      <alignment vertical="center" wrapText="1"/>
    </xf>
    <xf numFmtId="0" fontId="0" fillId="13" borderId="0" xfId="0" applyFill="1" applyAlignment="1">
      <alignment wrapText="1"/>
    </xf>
    <xf numFmtId="0" fontId="8" fillId="13" borderId="0" xfId="0" applyFont="1" applyFill="1" applyAlignment="1">
      <alignment wrapText="1"/>
    </xf>
    <xf numFmtId="0" fontId="8" fillId="13" borderId="0" xfId="0" applyFont="1" applyFill="1" applyAlignment="1">
      <alignment vertical="top" wrapText="1"/>
    </xf>
    <xf numFmtId="0" fontId="81" fillId="15" borderId="236" xfId="0" applyFont="1" applyFill="1" applyBorder="1"/>
    <xf numFmtId="0" fontId="21" fillId="15" borderId="237" xfId="0" applyFont="1" applyFill="1" applyBorder="1"/>
    <xf numFmtId="0" fontId="177" fillId="15" borderId="237" xfId="0" applyFont="1" applyFill="1" applyBorder="1"/>
    <xf numFmtId="0" fontId="177" fillId="15" borderId="250" xfId="0" applyFont="1" applyFill="1" applyBorder="1"/>
    <xf numFmtId="0" fontId="81" fillId="15" borderId="128" xfId="0" applyFont="1" applyFill="1" applyBorder="1"/>
    <xf numFmtId="0" fontId="21" fillId="15" borderId="129" xfId="0" applyFont="1" applyFill="1" applyBorder="1"/>
    <xf numFmtId="0" fontId="177" fillId="15" borderId="129" xfId="0" applyFont="1" applyFill="1" applyBorder="1"/>
    <xf numFmtId="0" fontId="96" fillId="15" borderId="159" xfId="0" applyFont="1" applyFill="1" applyBorder="1" applyAlignment="1">
      <alignmen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21" fillId="0" borderId="20" xfId="0" applyFont="1" applyBorder="1" applyAlignment="1">
      <alignment vertical="top" wrapText="1"/>
    </xf>
    <xf numFmtId="0" fontId="47" fillId="0" borderId="0" xfId="4" applyFont="1" applyAlignment="1">
      <alignment horizontal="right" vertical="top" wrapText="1"/>
    </xf>
    <xf numFmtId="0" fontId="47" fillId="0" borderId="0" xfId="4" applyFont="1" applyAlignment="1">
      <alignment horizontal="left" vertical="top"/>
    </xf>
    <xf numFmtId="0" fontId="219" fillId="0" borderId="0" xfId="4" applyFont="1" applyAlignment="1">
      <alignment horizontal="right" vertical="top" wrapText="1"/>
    </xf>
    <xf numFmtId="0" fontId="27" fillId="8" borderId="66" xfId="7" applyFont="1" applyFill="1" applyBorder="1" applyAlignment="1">
      <alignment vertical="center" wrapText="1"/>
    </xf>
    <xf numFmtId="0" fontId="21" fillId="0" borderId="122" xfId="4" applyFont="1" applyBorder="1" applyAlignment="1">
      <alignment vertical="center" wrapText="1"/>
    </xf>
    <xf numFmtId="4" fontId="27" fillId="4" borderId="88" xfId="8" applyNumberFormat="1" applyFont="1" applyFill="1" applyBorder="1" applyAlignment="1" applyProtection="1">
      <alignment horizontal="right" vertical="center" wrapText="1"/>
      <protection locked="0"/>
    </xf>
    <xf numFmtId="0" fontId="27" fillId="0" borderId="70" xfId="4" applyFont="1" applyBorder="1" applyAlignment="1">
      <alignment vertical="center" wrapText="1"/>
    </xf>
    <xf numFmtId="0" fontId="27" fillId="0" borderId="69" xfId="0" applyFont="1" applyBorder="1" applyAlignment="1">
      <alignment horizontal="center" vertical="center" wrapText="1"/>
    </xf>
    <xf numFmtId="0" fontId="27" fillId="0" borderId="70" xfId="0" applyFont="1" applyBorder="1" applyAlignment="1">
      <alignment vertical="center" wrapText="1"/>
    </xf>
    <xf numFmtId="0" fontId="94" fillId="0" borderId="0" xfId="0" applyFont="1" applyAlignment="1">
      <alignment horizontal="right" vertical="top" wrapText="1"/>
    </xf>
    <xf numFmtId="0" fontId="94" fillId="0" borderId="0" xfId="0" applyFont="1" applyAlignment="1">
      <alignment vertical="top"/>
    </xf>
    <xf numFmtId="0" fontId="114" fillId="0" borderId="0" xfId="0" applyFont="1" applyAlignment="1">
      <alignment horizontal="right" vertical="top" wrapText="1"/>
    </xf>
    <xf numFmtId="0" fontId="81" fillId="2" borderId="19" xfId="0" applyFont="1" applyFill="1" applyBorder="1" applyAlignment="1">
      <alignment horizontal="left" vertical="top"/>
    </xf>
    <xf numFmtId="0" fontId="96" fillId="15" borderId="24" xfId="0" applyFont="1" applyFill="1" applyBorder="1" applyAlignment="1">
      <alignment horizontal="left" vertical="top"/>
    </xf>
    <xf numFmtId="0" fontId="96" fillId="15" borderId="21" xfId="0" applyFont="1" applyFill="1" applyBorder="1" applyAlignment="1">
      <alignment horizontal="left" vertical="top"/>
    </xf>
    <xf numFmtId="0" fontId="96" fillId="15" borderId="19" xfId="0" applyFont="1" applyFill="1" applyBorder="1" applyAlignment="1">
      <alignment horizontal="justify" vertical="top" wrapText="1"/>
    </xf>
    <xf numFmtId="0" fontId="0" fillId="13" borderId="0" xfId="0" applyFill="1" applyProtection="1">
      <protection locked="0"/>
    </xf>
    <xf numFmtId="0" fontId="221" fillId="0" borderId="0" xfId="10" applyFont="1" applyAlignment="1">
      <alignment horizontal="left" vertical="top"/>
    </xf>
    <xf numFmtId="0" fontId="223" fillId="0" borderId="0" xfId="10" applyFont="1"/>
    <xf numFmtId="0" fontId="222" fillId="0" borderId="0" xfId="10" applyFont="1" applyAlignment="1" applyProtection="1">
      <alignment horizontal="center"/>
      <protection locked="0"/>
    </xf>
    <xf numFmtId="0" fontId="222" fillId="0" borderId="0" xfId="10" applyFont="1"/>
    <xf numFmtId="0" fontId="156" fillId="0" borderId="0" xfId="10" applyFont="1" applyAlignment="1">
      <alignment vertical="center"/>
    </xf>
    <xf numFmtId="0" fontId="63" fillId="0" borderId="229" xfId="10" applyFont="1" applyBorder="1" applyAlignment="1">
      <alignment vertical="top" wrapText="1"/>
    </xf>
    <xf numFmtId="0" fontId="63" fillId="0" borderId="230" xfId="10" applyFont="1" applyBorder="1" applyAlignment="1">
      <alignment vertical="top" wrapText="1"/>
    </xf>
    <xf numFmtId="0" fontId="63" fillId="0" borderId="231" xfId="10" applyFont="1" applyBorder="1" applyAlignment="1">
      <alignment vertical="top" wrapText="1"/>
    </xf>
    <xf numFmtId="0" fontId="63" fillId="0" borderId="227" xfId="10" applyFont="1" applyBorder="1" applyAlignment="1">
      <alignment vertical="top" wrapText="1"/>
    </xf>
    <xf numFmtId="0" fontId="63" fillId="0" borderId="0" xfId="10" applyFont="1" applyAlignment="1">
      <alignment vertical="top" wrapText="1"/>
    </xf>
    <xf numFmtId="0" fontId="63" fillId="0" borderId="228" xfId="10" applyFont="1" applyBorder="1" applyAlignment="1">
      <alignment vertical="top" wrapText="1"/>
    </xf>
    <xf numFmtId="0" fontId="227" fillId="13" borderId="122" xfId="10" applyFont="1" applyFill="1" applyBorder="1" applyAlignment="1">
      <alignment horizontal="left" vertical="top" wrapText="1"/>
    </xf>
    <xf numFmtId="164" fontId="21" fillId="0" borderId="117" xfId="12" applyFont="1" applyFill="1" applyBorder="1" applyAlignment="1" applyProtection="1">
      <alignment horizontal="left" vertical="top" wrapText="1"/>
      <protection hidden="1"/>
    </xf>
    <xf numFmtId="164" fontId="146" fillId="20" borderId="122" xfId="12" applyFont="1" applyFill="1" applyBorder="1" applyAlignment="1" applyProtection="1">
      <alignment vertical="center"/>
      <protection hidden="1"/>
    </xf>
    <xf numFmtId="164" fontId="149" fillId="20" borderId="123" xfId="1" applyNumberFormat="1" applyFont="1" applyFill="1" applyBorder="1" applyAlignment="1" applyProtection="1">
      <alignment vertical="center"/>
      <protection hidden="1"/>
    </xf>
    <xf numFmtId="0" fontId="75" fillId="0" borderId="0" xfId="10" applyFont="1" applyAlignment="1" applyProtection="1">
      <alignment horizontal="center" wrapText="1"/>
      <protection locked="0"/>
    </xf>
    <xf numFmtId="0" fontId="40" fillId="0" borderId="232" xfId="10" applyFont="1" applyBorder="1" applyAlignment="1">
      <alignment horizontal="center" vertical="top" wrapText="1"/>
    </xf>
    <xf numFmtId="0" fontId="40" fillId="24" borderId="260" xfId="10" applyFont="1" applyFill="1" applyBorder="1" applyAlignment="1">
      <alignment horizontal="center" vertical="center" wrapText="1"/>
    </xf>
    <xf numFmtId="0" fontId="40" fillId="24" borderId="260" xfId="0" applyFont="1" applyFill="1" applyBorder="1" applyAlignment="1">
      <alignment vertical="center" wrapText="1"/>
    </xf>
    <xf numFmtId="0" fontId="40" fillId="3" borderId="260" xfId="10" applyFont="1" applyFill="1" applyBorder="1" applyAlignment="1">
      <alignment vertical="center" wrapText="1"/>
    </xf>
    <xf numFmtId="0" fontId="40" fillId="25" borderId="261" xfId="10" applyFont="1" applyFill="1" applyBorder="1" applyAlignment="1">
      <alignment horizontal="center" vertical="center" wrapText="1"/>
    </xf>
    <xf numFmtId="0" fontId="40" fillId="25" borderId="263" xfId="10" applyFont="1" applyFill="1" applyBorder="1" applyAlignment="1">
      <alignment vertical="center" wrapText="1"/>
    </xf>
    <xf numFmtId="0" fontId="40" fillId="25" borderId="264" xfId="10" applyFont="1" applyFill="1" applyBorder="1" applyAlignment="1">
      <alignment vertical="center" wrapText="1"/>
    </xf>
    <xf numFmtId="0" fontId="40" fillId="0" borderId="260" xfId="10" applyFont="1" applyBorder="1" applyAlignment="1">
      <alignment horizontal="center" vertical="top"/>
    </xf>
    <xf numFmtId="0" fontId="40" fillId="0" borderId="260" xfId="10" quotePrefix="1" applyFont="1" applyBorder="1" applyAlignment="1">
      <alignment horizontal="left" vertical="top"/>
    </xf>
    <xf numFmtId="0" fontId="40" fillId="4" borderId="260" xfId="10" applyFont="1" applyFill="1" applyBorder="1" applyAlignment="1">
      <alignment horizontal="left" vertical="top" wrapText="1"/>
    </xf>
    <xf numFmtId="0" fontId="53" fillId="26" borderId="260" xfId="10" applyFont="1" applyFill="1" applyBorder="1" applyAlignment="1">
      <alignment horizontal="left" vertical="top"/>
    </xf>
    <xf numFmtId="0" fontId="40" fillId="2" borderId="260" xfId="0" applyFont="1" applyFill="1" applyBorder="1" applyAlignment="1">
      <alignment horizontal="center" vertical="top"/>
    </xf>
    <xf numFmtId="0" fontId="40" fillId="2" borderId="260" xfId="0" quotePrefix="1" applyFont="1" applyFill="1" applyBorder="1" applyAlignment="1">
      <alignment horizontal="left" vertical="top"/>
    </xf>
    <xf numFmtId="0" fontId="53" fillId="4" borderId="260" xfId="10" applyFont="1" applyFill="1" applyBorder="1" applyAlignment="1">
      <alignment horizontal="left" vertical="top" wrapText="1"/>
    </xf>
    <xf numFmtId="0" fontId="75" fillId="26" borderId="260" xfId="0" applyFont="1" applyFill="1" applyBorder="1" applyAlignment="1">
      <alignment horizontal="left" vertical="top"/>
    </xf>
    <xf numFmtId="0" fontId="40" fillId="2" borderId="260" xfId="56" applyFont="1" applyFill="1" applyBorder="1" applyAlignment="1">
      <alignment horizontal="center" vertical="top" wrapText="1"/>
    </xf>
    <xf numFmtId="0" fontId="40" fillId="2" borderId="122" xfId="56" applyFont="1" applyFill="1" applyBorder="1" applyAlignment="1">
      <alignment horizontal="center" vertical="top"/>
    </xf>
    <xf numFmtId="0" fontId="40" fillId="2" borderId="122" xfId="0" quotePrefix="1" applyFont="1" applyFill="1" applyBorder="1" applyAlignment="1">
      <alignment horizontal="left" vertical="top"/>
    </xf>
    <xf numFmtId="0" fontId="75" fillId="26" borderId="122" xfId="0" applyFont="1" applyFill="1" applyBorder="1" applyAlignment="1">
      <alignment horizontal="left" vertical="top"/>
    </xf>
    <xf numFmtId="0" fontId="165" fillId="25" borderId="266" xfId="10" applyFont="1" applyFill="1" applyBorder="1" applyAlignment="1">
      <alignment horizontal="center" vertical="top"/>
    </xf>
    <xf numFmtId="0" fontId="29" fillId="25" borderId="263" xfId="10" applyFont="1" applyFill="1" applyBorder="1" applyAlignment="1">
      <alignment horizontal="left" vertical="center"/>
    </xf>
    <xf numFmtId="0" fontId="164" fillId="25" borderId="263" xfId="10" applyFont="1" applyFill="1" applyBorder="1" applyAlignment="1">
      <alignment horizontal="left" vertical="top" wrapText="1"/>
    </xf>
    <xf numFmtId="0" fontId="164" fillId="25" borderId="263" xfId="10" applyFont="1" applyFill="1" applyBorder="1" applyAlignment="1">
      <alignment vertical="top" wrapText="1"/>
    </xf>
    <xf numFmtId="0" fontId="22" fillId="25" borderId="263" xfId="10" applyFont="1" applyFill="1" applyBorder="1" applyAlignment="1">
      <alignment horizontal="left" vertical="top"/>
    </xf>
    <xf numFmtId="0" fontId="22" fillId="25" borderId="264" xfId="10" applyFont="1" applyFill="1" applyBorder="1" applyAlignment="1">
      <alignment horizontal="left" vertical="top"/>
    </xf>
    <xf numFmtId="0" fontId="40" fillId="2" borderId="0" xfId="56" applyFont="1" applyFill="1" applyBorder="1" applyAlignment="1">
      <alignment horizontal="center" vertical="top" wrapText="1"/>
    </xf>
    <xf numFmtId="0" fontId="53" fillId="2" borderId="0" xfId="56" applyFont="1" applyFill="1" applyBorder="1" applyAlignment="1">
      <alignment vertical="top" wrapText="1"/>
    </xf>
    <xf numFmtId="0" fontId="53" fillId="2" borderId="0" xfId="56" applyFont="1" applyFill="1" applyBorder="1" applyAlignment="1">
      <alignment horizontal="left" vertical="top" wrapText="1"/>
    </xf>
    <xf numFmtId="0" fontId="40" fillId="2" borderId="0" xfId="0" quotePrefix="1" applyFont="1" applyFill="1" applyAlignment="1">
      <alignment horizontal="left" vertical="top"/>
    </xf>
    <xf numFmtId="0" fontId="53" fillId="26" borderId="0" xfId="10" applyFont="1" applyFill="1" applyAlignment="1">
      <alignment horizontal="left" vertical="top"/>
    </xf>
    <xf numFmtId="0" fontId="40" fillId="2" borderId="268" xfId="0" applyFont="1" applyFill="1" applyBorder="1" applyAlignment="1">
      <alignment horizontal="center" vertical="top"/>
    </xf>
    <xf numFmtId="0" fontId="40" fillId="2" borderId="269" xfId="10" applyFont="1" applyFill="1" applyBorder="1" applyAlignment="1">
      <alignment horizontal="left" vertical="top" wrapText="1"/>
    </xf>
    <xf numFmtId="0" fontId="40" fillId="25" borderId="270" xfId="10" applyFont="1" applyFill="1" applyBorder="1" applyAlignment="1">
      <alignment horizontal="center" vertical="center" wrapText="1"/>
    </xf>
    <xf numFmtId="0" fontId="40" fillId="25" borderId="272" xfId="10" applyFont="1" applyFill="1" applyBorder="1" applyAlignment="1">
      <alignment vertical="center" wrapText="1"/>
    </xf>
    <xf numFmtId="0" fontId="40" fillId="25" borderId="273" xfId="10" applyFont="1" applyFill="1" applyBorder="1" applyAlignment="1">
      <alignment vertical="center" wrapText="1"/>
    </xf>
    <xf numFmtId="0" fontId="40" fillId="2" borderId="232" xfId="56" applyFont="1" applyFill="1" applyBorder="1" applyAlignment="1">
      <alignment horizontal="center" vertical="top"/>
    </xf>
    <xf numFmtId="0" fontId="53" fillId="26" borderId="116" xfId="0" applyFont="1" applyFill="1" applyBorder="1" applyAlignment="1">
      <alignment horizontal="left" vertical="top"/>
    </xf>
    <xf numFmtId="0" fontId="73" fillId="0" borderId="123" xfId="2" applyFont="1" applyBorder="1" applyAlignment="1" applyProtection="1">
      <alignment horizontal="center" vertical="center" wrapText="1"/>
    </xf>
    <xf numFmtId="0" fontId="14" fillId="2" borderId="0" xfId="0" applyFont="1" applyFill="1" applyAlignment="1">
      <alignment horizontal="left" wrapText="1"/>
    </xf>
    <xf numFmtId="0" fontId="10" fillId="0" borderId="0" xfId="0" applyFont="1" applyAlignment="1" applyProtection="1">
      <alignment horizontal="justify" vertical="top" wrapText="1"/>
      <protection locked="0"/>
    </xf>
    <xf numFmtId="0" fontId="10" fillId="2" borderId="0" xfId="0" applyFont="1" applyFill="1" applyAlignment="1">
      <alignment horizontal="left"/>
    </xf>
    <xf numFmtId="0" fontId="10" fillId="2" borderId="0" xfId="0" applyFont="1" applyFill="1" applyAlignment="1">
      <alignment horizontal="left" vertical="top" wrapText="1"/>
    </xf>
    <xf numFmtId="0" fontId="10" fillId="2" borderId="6" xfId="0" applyFont="1" applyFill="1" applyBorder="1" applyAlignment="1">
      <alignment horizontal="left" vertical="top" wrapText="1"/>
    </xf>
    <xf numFmtId="0" fontId="10" fillId="4" borderId="119" xfId="0" applyFont="1" applyFill="1" applyBorder="1" applyAlignment="1" applyProtection="1">
      <alignment horizontal="left" vertical="top" wrapText="1"/>
      <protection locked="0"/>
    </xf>
    <xf numFmtId="0" fontId="10" fillId="4" borderId="124" xfId="0" applyFont="1" applyFill="1" applyBorder="1" applyAlignment="1" applyProtection="1">
      <alignment horizontal="left" wrapText="1"/>
      <protection locked="0"/>
    </xf>
    <xf numFmtId="0" fontId="10" fillId="4" borderId="125" xfId="0" applyFont="1" applyFill="1" applyBorder="1" applyAlignment="1" applyProtection="1">
      <alignment horizontal="left" wrapText="1"/>
      <protection locked="0"/>
    </xf>
    <xf numFmtId="0" fontId="10" fillId="4" borderId="121" xfId="0" applyFont="1" applyFill="1" applyBorder="1" applyAlignment="1" applyProtection="1">
      <alignment horizontal="left" wrapText="1"/>
      <protection locked="0"/>
    </xf>
    <xf numFmtId="0" fontId="10" fillId="4" borderId="124" xfId="0" applyFont="1" applyFill="1" applyBorder="1" applyAlignment="1" applyProtection="1">
      <alignment horizontal="left"/>
      <protection locked="0"/>
    </xf>
    <xf numFmtId="0" fontId="10" fillId="4" borderId="125" xfId="0" applyFont="1" applyFill="1" applyBorder="1" applyAlignment="1" applyProtection="1">
      <alignment horizontal="left"/>
      <protection locked="0"/>
    </xf>
    <xf numFmtId="0" fontId="10" fillId="4" borderId="121" xfId="0" applyFont="1" applyFill="1" applyBorder="1" applyAlignment="1" applyProtection="1">
      <alignment horizontal="left"/>
      <protection locked="0"/>
    </xf>
    <xf numFmtId="0" fontId="56" fillId="2" borderId="0" xfId="0" applyFont="1" applyFill="1" applyAlignment="1" applyProtection="1">
      <alignment horizontal="left" vertical="top" wrapText="1"/>
      <protection locked="0"/>
    </xf>
    <xf numFmtId="0" fontId="86" fillId="2" borderId="0" xfId="0" applyFont="1" applyFill="1" applyAlignment="1" applyProtection="1">
      <alignment horizontal="left" vertical="top" wrapText="1"/>
      <protection locked="0"/>
    </xf>
    <xf numFmtId="0" fontId="10" fillId="2" borderId="6" xfId="0" applyFont="1" applyFill="1" applyBorder="1" applyAlignment="1">
      <alignment horizontal="left" vertical="center"/>
    </xf>
    <xf numFmtId="0" fontId="10" fillId="2" borderId="0" xfId="0" applyFont="1" applyFill="1" applyAlignment="1">
      <alignment horizontal="left" vertical="center"/>
    </xf>
    <xf numFmtId="0" fontId="14" fillId="0" borderId="0" xfId="0" applyFont="1" applyAlignment="1">
      <alignment horizontal="left" vertical="top" wrapText="1"/>
    </xf>
    <xf numFmtId="0" fontId="100" fillId="14" borderId="26" xfId="0" applyFont="1" applyFill="1" applyBorder="1" applyAlignment="1">
      <alignment horizontal="left" vertical="top" wrapText="1"/>
    </xf>
    <xf numFmtId="0" fontId="100" fillId="14" borderId="27" xfId="0" applyFont="1" applyFill="1" applyBorder="1" applyAlignment="1">
      <alignment horizontal="left" vertical="top" wrapText="1"/>
    </xf>
    <xf numFmtId="0" fontId="100" fillId="14" borderId="28" xfId="0" applyFont="1" applyFill="1" applyBorder="1" applyAlignment="1">
      <alignment horizontal="left" vertical="top" wrapText="1"/>
    </xf>
    <xf numFmtId="0" fontId="4" fillId="0" borderId="113" xfId="0" applyFont="1" applyBorder="1" applyAlignment="1">
      <alignment horizontal="center" wrapText="1"/>
    </xf>
    <xf numFmtId="0" fontId="4" fillId="0" borderId="7" xfId="0" applyFont="1" applyBorder="1" applyAlignment="1">
      <alignment horizontal="center" wrapText="1"/>
    </xf>
    <xf numFmtId="0" fontId="9" fillId="0" borderId="115" xfId="0" applyFont="1" applyBorder="1"/>
    <xf numFmtId="0" fontId="9" fillId="0" borderId="114" xfId="0" applyFont="1" applyBorder="1"/>
    <xf numFmtId="0" fontId="9" fillId="0" borderId="7" xfId="0" applyFont="1" applyBorder="1"/>
    <xf numFmtId="0" fontId="9" fillId="0" borderId="119" xfId="0" applyFont="1" applyBorder="1"/>
    <xf numFmtId="0" fontId="9" fillId="0" borderId="117" xfId="0" applyFont="1" applyBorder="1"/>
    <xf numFmtId="0" fontId="4" fillId="2" borderId="113" xfId="0" applyFont="1" applyFill="1" applyBorder="1" applyAlignment="1">
      <alignment horizontal="center"/>
    </xf>
    <xf numFmtId="0" fontId="4" fillId="2" borderId="115" xfId="0" applyFont="1" applyFill="1" applyBorder="1" applyAlignment="1">
      <alignment horizontal="center"/>
    </xf>
    <xf numFmtId="0" fontId="4" fillId="2" borderId="114" xfId="0" applyFont="1" applyFill="1" applyBorder="1" applyAlignment="1">
      <alignment horizontal="center"/>
    </xf>
    <xf numFmtId="0" fontId="4" fillId="2" borderId="7" xfId="0" applyFont="1" applyFill="1" applyBorder="1" applyAlignment="1">
      <alignment horizontal="center"/>
    </xf>
    <xf numFmtId="0" fontId="4" fillId="2" borderId="119" xfId="0" applyFont="1" applyFill="1" applyBorder="1" applyAlignment="1">
      <alignment horizontal="center"/>
    </xf>
    <xf numFmtId="0" fontId="4" fillId="2" borderId="117" xfId="0" applyFont="1" applyFill="1" applyBorder="1" applyAlignment="1">
      <alignment horizontal="center"/>
    </xf>
    <xf numFmtId="0" fontId="1" fillId="0" borderId="124" xfId="0" applyFont="1" applyBorder="1" applyAlignment="1">
      <alignment horizontal="center" wrapText="1"/>
    </xf>
    <xf numFmtId="0" fontId="1" fillId="0" borderId="125" xfId="0" applyFont="1" applyBorder="1" applyAlignment="1">
      <alignment horizontal="center" wrapText="1"/>
    </xf>
    <xf numFmtId="0" fontId="1" fillId="0" borderId="121" xfId="0" applyFont="1" applyBorder="1" applyAlignment="1">
      <alignment horizontal="center" wrapText="1"/>
    </xf>
    <xf numFmtId="0" fontId="5" fillId="2" borderId="124" xfId="0" applyFont="1" applyFill="1" applyBorder="1" applyAlignment="1">
      <alignment horizontal="center" wrapText="1"/>
    </xf>
    <xf numFmtId="0" fontId="5" fillId="2" borderId="125" xfId="0" applyFont="1" applyFill="1" applyBorder="1" applyAlignment="1">
      <alignment horizontal="center" wrapText="1"/>
    </xf>
    <xf numFmtId="0" fontId="5" fillId="2" borderId="121" xfId="0" applyFont="1" applyFill="1" applyBorder="1" applyAlignment="1">
      <alignment horizontal="center" wrapText="1"/>
    </xf>
    <xf numFmtId="0" fontId="22" fillId="0" borderId="124" xfId="0" applyFont="1" applyBorder="1" applyAlignment="1">
      <alignment horizontal="center" wrapText="1"/>
    </xf>
    <xf numFmtId="0" fontId="22" fillId="0" borderId="125" xfId="0" applyFont="1" applyBorder="1" applyAlignment="1">
      <alignment horizontal="center"/>
    </xf>
    <xf numFmtId="0" fontId="22" fillId="0" borderId="121" xfId="0" applyFont="1" applyBorder="1" applyAlignment="1">
      <alignment horizontal="center"/>
    </xf>
    <xf numFmtId="0" fontId="100" fillId="14" borderId="124" xfId="0" applyFont="1" applyFill="1" applyBorder="1" applyAlignment="1">
      <alignment horizontal="left" vertical="top" wrapText="1"/>
    </xf>
    <xf numFmtId="0" fontId="100" fillId="14" borderId="125" xfId="0" applyFont="1" applyFill="1" applyBorder="1" applyAlignment="1">
      <alignment horizontal="left" vertical="top" wrapText="1"/>
    </xf>
    <xf numFmtId="0" fontId="100" fillId="14" borderId="121" xfId="0" applyFont="1" applyFill="1" applyBorder="1" applyAlignment="1">
      <alignment horizontal="left" vertical="top" wrapText="1"/>
    </xf>
    <xf numFmtId="0" fontId="4" fillId="0" borderId="115" xfId="0" applyFont="1" applyBorder="1" applyAlignment="1">
      <alignment horizontal="center" wrapText="1"/>
    </xf>
    <xf numFmtId="0" fontId="4" fillId="0" borderId="114" xfId="0" applyFont="1" applyBorder="1" applyAlignment="1">
      <alignment horizontal="center" wrapText="1"/>
    </xf>
    <xf numFmtId="0" fontId="4" fillId="0" borderId="119" xfId="0" applyFont="1" applyBorder="1" applyAlignment="1">
      <alignment horizontal="center" wrapText="1"/>
    </xf>
    <xf numFmtId="0" fontId="4" fillId="0" borderId="117" xfId="0" applyFont="1" applyBorder="1" applyAlignment="1">
      <alignment horizontal="center" wrapText="1"/>
    </xf>
    <xf numFmtId="0" fontId="58" fillId="0" borderId="0" xfId="0" applyFont="1" applyAlignment="1">
      <alignment horizontal="left" vertical="top" wrapText="1"/>
    </xf>
    <xf numFmtId="0" fontId="10" fillId="4" borderId="119" xfId="0" applyFont="1" applyFill="1" applyBorder="1" applyAlignment="1" applyProtection="1">
      <alignment horizontal="center" vertical="top" wrapText="1"/>
      <protection locked="0"/>
    </xf>
    <xf numFmtId="0" fontId="10" fillId="2" borderId="0" xfId="0" applyFont="1" applyFill="1" applyAlignment="1">
      <alignment horizontal="center" vertical="top" wrapText="1"/>
    </xf>
    <xf numFmtId="0" fontId="10" fillId="0" borderId="0" xfId="0" applyFont="1" applyAlignment="1">
      <alignment horizontal="center" vertical="top" wrapText="1"/>
    </xf>
    <xf numFmtId="0" fontId="10" fillId="0" borderId="171" xfId="0" applyFont="1" applyBorder="1" applyAlignment="1">
      <alignment horizontal="left" vertical="top"/>
    </xf>
    <xf numFmtId="0" fontId="10" fillId="0" borderId="173" xfId="0" applyFont="1" applyBorder="1" applyAlignment="1">
      <alignment horizontal="left" vertical="top"/>
    </xf>
    <xf numFmtId="0" fontId="10" fillId="0" borderId="171" xfId="0" applyFont="1" applyBorder="1" applyAlignment="1">
      <alignment horizontal="left" vertical="top" wrapText="1"/>
    </xf>
    <xf numFmtId="0" fontId="10" fillId="0" borderId="173" xfId="0" applyFont="1" applyBorder="1" applyAlignment="1">
      <alignment horizontal="left" vertical="top" wrapText="1"/>
    </xf>
    <xf numFmtId="0" fontId="10" fillId="2" borderId="0" xfId="0" applyFont="1" applyFill="1" applyAlignment="1">
      <alignment horizontal="left" wrapText="1"/>
    </xf>
    <xf numFmtId="14" fontId="10" fillId="4" borderId="119" xfId="0" applyNumberFormat="1" applyFont="1" applyFill="1" applyBorder="1" applyAlignment="1" applyProtection="1">
      <alignment horizontal="center" wrapText="1"/>
      <protection locked="0"/>
    </xf>
    <xf numFmtId="0" fontId="23" fillId="4" borderId="6" xfId="0" applyFont="1" applyFill="1" applyBorder="1" applyAlignment="1">
      <alignment horizontal="center" vertical="center" wrapText="1"/>
    </xf>
    <xf numFmtId="0" fontId="23" fillId="4" borderId="0" xfId="0" applyFont="1" applyFill="1" applyAlignment="1">
      <alignment horizontal="center" vertical="center" wrapText="1"/>
    </xf>
    <xf numFmtId="0" fontId="23" fillId="4" borderId="118"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119" xfId="0" applyFont="1" applyFill="1" applyBorder="1" applyAlignment="1">
      <alignment horizontal="center" vertical="center" wrapText="1"/>
    </xf>
    <xf numFmtId="0" fontId="23" fillId="4" borderId="117" xfId="0" applyFont="1" applyFill="1" applyBorder="1" applyAlignment="1">
      <alignment horizontal="center" vertical="center" wrapText="1"/>
    </xf>
    <xf numFmtId="0" fontId="23" fillId="0" borderId="6" xfId="0" applyFont="1" applyBorder="1" applyAlignment="1">
      <alignment horizontal="center" vertical="center" wrapText="1"/>
    </xf>
    <xf numFmtId="0" fontId="23" fillId="0" borderId="0" xfId="0" applyFont="1" applyAlignment="1">
      <alignment horizontal="center" vertical="center" wrapText="1"/>
    </xf>
    <xf numFmtId="0" fontId="4" fillId="4" borderId="0" xfId="0" applyFont="1" applyFill="1" applyAlignment="1" applyProtection="1">
      <alignment horizontal="center" wrapText="1"/>
      <protection locked="0"/>
    </xf>
    <xf numFmtId="0" fontId="10" fillId="0" borderId="0" xfId="0" applyFont="1" applyAlignment="1">
      <alignment horizontal="center" wrapText="1"/>
    </xf>
    <xf numFmtId="0" fontId="23" fillId="4" borderId="172" xfId="0" applyFont="1" applyFill="1" applyBorder="1" applyAlignment="1">
      <alignment horizontal="center" vertical="center" wrapText="1"/>
    </xf>
    <xf numFmtId="0" fontId="23" fillId="4" borderId="171" xfId="0" applyFont="1" applyFill="1" applyBorder="1" applyAlignment="1">
      <alignment horizontal="center" vertical="center" wrapText="1"/>
    </xf>
    <xf numFmtId="0" fontId="23" fillId="4" borderId="173" xfId="0" applyFont="1" applyFill="1" applyBorder="1" applyAlignment="1">
      <alignment horizontal="center" vertical="center"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79" fillId="4" borderId="26" xfId="0" applyFont="1" applyFill="1" applyBorder="1" applyAlignment="1" applyProtection="1">
      <alignment horizontal="left" vertical="top" wrapText="1"/>
      <protection locked="0"/>
    </xf>
    <xf numFmtId="0" fontId="79" fillId="4" borderId="27" xfId="0" applyFont="1" applyFill="1" applyBorder="1" applyAlignment="1" applyProtection="1">
      <alignment horizontal="left" vertical="top" wrapText="1"/>
      <protection locked="0"/>
    </xf>
    <xf numFmtId="0" fontId="79" fillId="4" borderId="28" xfId="0" applyFont="1" applyFill="1" applyBorder="1" applyAlignment="1" applyProtection="1">
      <alignment horizontal="left" vertical="top" wrapText="1"/>
      <protection locked="0"/>
    </xf>
    <xf numFmtId="0" fontId="4" fillId="4" borderId="26" xfId="0" applyFont="1" applyFill="1" applyBorder="1" applyAlignment="1" applyProtection="1">
      <alignment horizontal="left" vertical="top" wrapText="1"/>
      <protection locked="0"/>
    </xf>
    <xf numFmtId="0" fontId="4" fillId="4" borderId="27" xfId="0" applyFont="1" applyFill="1" applyBorder="1" applyAlignment="1" applyProtection="1">
      <alignment horizontal="left" vertical="top" wrapText="1"/>
      <protection locked="0"/>
    </xf>
    <xf numFmtId="0" fontId="4" fillId="4" borderId="28" xfId="0" applyFont="1" applyFill="1" applyBorder="1" applyAlignment="1" applyProtection="1">
      <alignment horizontal="left" vertical="top" wrapText="1"/>
      <protection locked="0"/>
    </xf>
    <xf numFmtId="0" fontId="10" fillId="0" borderId="0" xfId="0" applyFont="1" applyAlignment="1">
      <alignment horizontal="justify" vertical="top" wrapText="1"/>
    </xf>
    <xf numFmtId="0" fontId="21" fillId="0" borderId="167" xfId="0" applyFont="1" applyBorder="1" applyAlignment="1">
      <alignment horizontal="left" vertical="top" wrapText="1"/>
    </xf>
    <xf numFmtId="0" fontId="10" fillId="0" borderId="30" xfId="0" applyFont="1" applyBorder="1" applyAlignment="1">
      <alignment horizontal="left" vertical="top"/>
    </xf>
    <xf numFmtId="0" fontId="10" fillId="0" borderId="31" xfId="0" applyFont="1" applyBorder="1" applyAlignment="1">
      <alignment horizontal="left" vertical="top"/>
    </xf>
    <xf numFmtId="0" fontId="23" fillId="4" borderId="113" xfId="0" applyFont="1" applyFill="1" applyBorder="1" applyAlignment="1">
      <alignment horizontal="center" vertical="center" wrapText="1"/>
    </xf>
    <xf numFmtId="0" fontId="23" fillId="4" borderId="115" xfId="0" applyFont="1" applyFill="1" applyBorder="1" applyAlignment="1">
      <alignment horizontal="center" vertical="center" wrapText="1"/>
    </xf>
    <xf numFmtId="0" fontId="23" fillId="4" borderId="114" xfId="0" applyFont="1" applyFill="1" applyBorder="1" applyAlignment="1">
      <alignment horizontal="center" vertical="center" wrapText="1"/>
    </xf>
    <xf numFmtId="0" fontId="23" fillId="4" borderId="168" xfId="0" applyFont="1" applyFill="1" applyBorder="1" applyAlignment="1">
      <alignment horizontal="center" vertical="center" wrapText="1"/>
    </xf>
    <xf numFmtId="0" fontId="23" fillId="4" borderId="30" xfId="0" applyFont="1" applyFill="1" applyBorder="1" applyAlignment="1">
      <alignment horizontal="center" vertical="center" wrapText="1"/>
    </xf>
    <xf numFmtId="0" fontId="23" fillId="4" borderId="31" xfId="0" applyFont="1" applyFill="1" applyBorder="1" applyAlignment="1">
      <alignment horizontal="center" vertical="center" wrapText="1"/>
    </xf>
    <xf numFmtId="0" fontId="58" fillId="2" borderId="0" xfId="0" applyFont="1" applyFill="1" applyAlignment="1">
      <alignment horizontal="left" vertical="top" wrapText="1"/>
    </xf>
    <xf numFmtId="0" fontId="10" fillId="0" borderId="119" xfId="0" applyFont="1" applyBorder="1" applyAlignment="1">
      <alignment horizontal="left" vertical="top" wrapText="1"/>
    </xf>
    <xf numFmtId="0" fontId="5" fillId="4" borderId="113" xfId="0" applyFont="1" applyFill="1" applyBorder="1" applyAlignment="1" applyProtection="1">
      <alignment horizontal="left" vertical="top" wrapText="1"/>
      <protection locked="0"/>
    </xf>
    <xf numFmtId="0" fontId="5" fillId="4" borderId="115" xfId="0" applyFont="1" applyFill="1" applyBorder="1" applyAlignment="1" applyProtection="1">
      <alignment horizontal="left" vertical="top" wrapText="1"/>
      <protection locked="0"/>
    </xf>
    <xf numFmtId="0" fontId="5" fillId="4" borderId="114" xfId="0" applyFont="1" applyFill="1" applyBorder="1" applyAlignment="1" applyProtection="1">
      <alignment horizontal="left" vertical="top" wrapText="1"/>
      <protection locked="0"/>
    </xf>
    <xf numFmtId="0" fontId="5" fillId="4" borderId="6" xfId="0" applyFont="1" applyFill="1" applyBorder="1" applyAlignment="1" applyProtection="1">
      <alignment horizontal="left" vertical="top" wrapText="1"/>
      <protection locked="0"/>
    </xf>
    <xf numFmtId="0" fontId="5" fillId="4" borderId="0" xfId="0" applyFont="1" applyFill="1" applyAlignment="1" applyProtection="1">
      <alignment horizontal="left" vertical="top" wrapText="1"/>
      <protection locked="0"/>
    </xf>
    <xf numFmtId="0" fontId="5" fillId="4" borderId="118" xfId="0" applyFont="1" applyFill="1" applyBorder="1" applyAlignment="1" applyProtection="1">
      <alignment horizontal="left" vertical="top" wrapText="1"/>
      <protection locked="0"/>
    </xf>
    <xf numFmtId="0" fontId="5" fillId="4" borderId="7" xfId="0" applyFont="1" applyFill="1" applyBorder="1" applyAlignment="1" applyProtection="1">
      <alignment horizontal="left" vertical="top" wrapText="1"/>
      <protection locked="0"/>
    </xf>
    <xf numFmtId="0" fontId="5" fillId="4" borderId="119" xfId="0" applyFont="1" applyFill="1" applyBorder="1" applyAlignment="1" applyProtection="1">
      <alignment horizontal="left" vertical="top" wrapText="1"/>
      <protection locked="0"/>
    </xf>
    <xf numFmtId="0" fontId="5" fillId="4" borderId="117" xfId="0"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0" borderId="124" xfId="0" applyFont="1" applyBorder="1" applyAlignment="1">
      <alignment horizontal="center" vertical="center" wrapText="1"/>
    </xf>
    <xf numFmtId="0" fontId="2" fillId="0" borderId="125" xfId="0" applyFont="1" applyBorder="1" applyAlignment="1">
      <alignment horizontal="center" vertical="center" wrapText="1"/>
    </xf>
    <xf numFmtId="0" fontId="2" fillId="0" borderId="121" xfId="0" applyFont="1" applyBorder="1" applyAlignment="1">
      <alignment horizontal="center" vertical="center" wrapText="1"/>
    </xf>
    <xf numFmtId="0" fontId="2" fillId="0" borderId="6" xfId="0" applyFont="1" applyBorder="1" applyAlignment="1">
      <alignment horizontal="center" vertical="center" wrapText="1"/>
    </xf>
    <xf numFmtId="0" fontId="10" fillId="0" borderId="0" xfId="0" applyFont="1" applyAlignment="1" applyProtection="1">
      <alignment horizontal="left" vertical="top" wrapText="1"/>
      <protection locked="0"/>
    </xf>
    <xf numFmtId="0" fontId="56" fillId="0" borderId="0" xfId="0" applyFont="1" applyAlignment="1" applyProtection="1">
      <alignment horizontal="left" vertical="top" wrapText="1"/>
      <protection locked="0"/>
    </xf>
    <xf numFmtId="0" fontId="44" fillId="7" borderId="72" xfId="7" applyFont="1" applyFill="1" applyBorder="1" applyAlignment="1">
      <alignment horizontal="center"/>
    </xf>
    <xf numFmtId="0" fontId="44" fillId="7" borderId="73" xfId="7" applyFont="1" applyFill="1" applyBorder="1" applyAlignment="1">
      <alignment horizontal="center"/>
    </xf>
    <xf numFmtId="0" fontId="44" fillId="7" borderId="74" xfId="7" applyFont="1" applyFill="1" applyBorder="1" applyAlignment="1">
      <alignment horizontal="center"/>
    </xf>
    <xf numFmtId="0" fontId="44" fillId="7" borderId="75" xfId="7" applyFont="1" applyFill="1" applyBorder="1" applyAlignment="1">
      <alignment horizontal="center"/>
    </xf>
    <xf numFmtId="0" fontId="44" fillId="7" borderId="76" xfId="7" applyFont="1" applyFill="1" applyBorder="1" applyAlignment="1">
      <alignment horizontal="center"/>
    </xf>
    <xf numFmtId="0" fontId="32" fillId="12" borderId="99" xfId="7" applyFont="1" applyFill="1" applyBorder="1" applyAlignment="1" applyProtection="1">
      <alignment horizontal="left" vertical="center" wrapText="1"/>
      <protection locked="0"/>
    </xf>
    <xf numFmtId="0" fontId="32" fillId="12" borderId="93" xfId="7" applyFont="1" applyFill="1" applyBorder="1" applyAlignment="1" applyProtection="1">
      <alignment horizontal="left" vertical="center" wrapText="1"/>
      <protection locked="0"/>
    </xf>
    <xf numFmtId="0" fontId="32" fillId="12" borderId="100" xfId="7" applyFont="1" applyFill="1" applyBorder="1" applyAlignment="1" applyProtection="1">
      <alignment horizontal="left" vertical="center" wrapText="1"/>
      <protection locked="0"/>
    </xf>
    <xf numFmtId="39" fontId="31" fillId="4" borderId="101" xfId="8" applyNumberFormat="1" applyFont="1" applyFill="1" applyBorder="1" applyAlignment="1" applyProtection="1">
      <alignment horizontal="center" vertical="center"/>
      <protection locked="0"/>
    </xf>
    <xf numFmtId="39" fontId="31" fillId="4" borderId="102" xfId="8" applyNumberFormat="1" applyFont="1" applyFill="1" applyBorder="1" applyAlignment="1" applyProtection="1">
      <alignment horizontal="center" vertical="center"/>
      <protection locked="0"/>
    </xf>
    <xf numFmtId="0" fontId="31" fillId="4" borderId="104" xfId="7" applyFont="1" applyFill="1" applyBorder="1" applyAlignment="1" applyProtection="1">
      <alignment horizontal="left" vertical="top" wrapText="1"/>
      <protection locked="0"/>
    </xf>
    <xf numFmtId="0" fontId="31" fillId="4" borderId="0" xfId="7" applyFont="1" applyFill="1" applyAlignment="1" applyProtection="1">
      <alignment horizontal="left" vertical="top" wrapText="1"/>
      <protection locked="0"/>
    </xf>
    <xf numFmtId="0" fontId="31" fillId="4" borderId="51" xfId="7" applyFont="1" applyFill="1" applyBorder="1" applyAlignment="1" applyProtection="1">
      <alignment horizontal="left" vertical="top" wrapText="1"/>
      <protection locked="0"/>
    </xf>
    <xf numFmtId="0" fontId="31" fillId="4" borderId="105" xfId="7" applyFont="1" applyFill="1" applyBorder="1" applyAlignment="1" applyProtection="1">
      <alignment horizontal="left" vertical="top" wrapText="1"/>
      <protection locked="0"/>
    </xf>
    <xf numFmtId="0" fontId="31" fillId="4" borderId="48" xfId="7" applyFont="1" applyFill="1" applyBorder="1" applyAlignment="1" applyProtection="1">
      <alignment horizontal="left" vertical="top" wrapText="1"/>
      <protection locked="0"/>
    </xf>
    <xf numFmtId="0" fontId="31" fillId="4" borderId="49" xfId="7" applyFont="1" applyFill="1" applyBorder="1" applyAlignment="1" applyProtection="1">
      <alignment horizontal="left" vertical="top" wrapText="1"/>
      <protection locked="0"/>
    </xf>
    <xf numFmtId="4" fontId="31" fillId="0" borderId="124" xfId="8" applyNumberFormat="1" applyFont="1" applyFill="1" applyBorder="1" applyAlignment="1">
      <alignment horizontal="center" vertical="center"/>
    </xf>
    <xf numFmtId="4" fontId="31" fillId="0" borderId="121" xfId="8" applyNumberFormat="1" applyFont="1" applyFill="1" applyBorder="1" applyAlignment="1">
      <alignment horizontal="center" vertical="center"/>
    </xf>
    <xf numFmtId="4" fontId="31" fillId="8" borderId="124" xfId="6" applyNumberFormat="1" applyFont="1" applyFill="1" applyBorder="1" applyAlignment="1">
      <alignment horizontal="center"/>
    </xf>
    <xf numFmtId="4" fontId="31" fillId="8" borderId="121" xfId="6" applyNumberFormat="1" applyFont="1" applyFill="1" applyBorder="1" applyAlignment="1">
      <alignment horizontal="center"/>
    </xf>
    <xf numFmtId="9" fontId="31" fillId="0" borderId="124" xfId="6" applyFont="1" applyFill="1" applyBorder="1" applyAlignment="1">
      <alignment horizontal="center"/>
    </xf>
    <xf numFmtId="9" fontId="31" fillId="0" borderId="121" xfId="6" applyFont="1" applyFill="1" applyBorder="1" applyAlignment="1">
      <alignment horizontal="center"/>
    </xf>
    <xf numFmtId="0" fontId="27" fillId="0" borderId="77" xfId="7" applyFont="1" applyBorder="1" applyAlignment="1">
      <alignment horizontal="left" vertical="center" wrapText="1" indent="1"/>
    </xf>
    <xf numFmtId="0" fontId="27" fillId="0" borderId="79" xfId="7" applyFont="1" applyBorder="1" applyAlignment="1">
      <alignment horizontal="left" vertical="center" wrapText="1" indent="1"/>
    </xf>
    <xf numFmtId="0" fontId="31" fillId="8" borderId="92" xfId="7" applyFont="1" applyFill="1" applyBorder="1" applyAlignment="1">
      <alignment horizontal="left" vertical="center" wrapText="1" indent="1"/>
    </xf>
    <xf numFmtId="0" fontId="31" fillId="8" borderId="93" xfId="7" applyFont="1" applyFill="1" applyBorder="1" applyAlignment="1">
      <alignment horizontal="left" vertical="center" wrapText="1" indent="1"/>
    </xf>
    <xf numFmtId="0" fontId="31" fillId="8" borderId="94" xfId="7" applyFont="1" applyFill="1" applyBorder="1" applyAlignment="1">
      <alignment horizontal="left" vertical="center" wrapText="1" indent="1"/>
    </xf>
    <xf numFmtId="0" fontId="31" fillId="8" borderId="43" xfId="7" applyFont="1" applyFill="1" applyBorder="1" applyAlignment="1">
      <alignment horizontal="left" vertical="center" wrapText="1" indent="1"/>
    </xf>
    <xf numFmtId="0" fontId="31" fillId="8" borderId="48" xfId="7" applyFont="1" applyFill="1" applyBorder="1" applyAlignment="1">
      <alignment horizontal="left" vertical="center" wrapText="1" indent="1"/>
    </xf>
    <xf numFmtId="0" fontId="31" fillId="8" borderId="98" xfId="7" applyFont="1" applyFill="1" applyBorder="1" applyAlignment="1">
      <alignment horizontal="left" vertical="center" wrapText="1" indent="1"/>
    </xf>
    <xf numFmtId="0" fontId="32" fillId="12" borderId="95" xfId="7" applyFont="1" applyFill="1" applyBorder="1" applyAlignment="1">
      <alignment horizontal="left"/>
    </xf>
    <xf numFmtId="0" fontId="32" fillId="12" borderId="96" xfId="7" applyFont="1" applyFill="1" applyBorder="1" applyAlignment="1">
      <alignment horizontal="left"/>
    </xf>
    <xf numFmtId="0" fontId="32" fillId="12" borderId="97" xfId="7" applyFont="1" applyFill="1" applyBorder="1" applyAlignment="1">
      <alignment horizontal="left"/>
    </xf>
    <xf numFmtId="0" fontId="31" fillId="4" borderId="80" xfId="7" applyFont="1" applyFill="1" applyBorder="1" applyAlignment="1" applyProtection="1">
      <alignment horizontal="left" vertical="top" wrapText="1"/>
      <protection locked="0"/>
    </xf>
    <xf numFmtId="0" fontId="31" fillId="4" borderId="78" xfId="7" applyFont="1" applyFill="1" applyBorder="1" applyAlignment="1" applyProtection="1">
      <alignment horizontal="left" vertical="top" wrapText="1"/>
      <protection locked="0"/>
    </xf>
    <xf numFmtId="0" fontId="31" fillId="4" borderId="81" xfId="7" applyFont="1" applyFill="1" applyBorder="1" applyAlignment="1" applyProtection="1">
      <alignment horizontal="left" vertical="top" wrapText="1"/>
      <protection locked="0"/>
    </xf>
    <xf numFmtId="0" fontId="27" fillId="8" borderId="87" xfId="7" applyFont="1" applyFill="1" applyBorder="1" applyAlignment="1">
      <alignment horizontal="left" wrapText="1" indent="1"/>
    </xf>
    <xf numFmtId="0" fontId="27" fillId="8" borderId="88" xfId="7" applyFont="1" applyFill="1" applyBorder="1" applyAlignment="1">
      <alignment horizontal="left" wrapText="1" indent="1"/>
    </xf>
    <xf numFmtId="0" fontId="27" fillId="8" borderId="77" xfId="7" applyFont="1" applyFill="1" applyBorder="1" applyAlignment="1">
      <alignment horizontal="left" wrapText="1" indent="1"/>
    </xf>
    <xf numFmtId="0" fontId="27" fillId="8" borderId="79" xfId="7" applyFont="1" applyFill="1" applyBorder="1" applyAlignment="1">
      <alignment horizontal="left" wrapText="1" indent="1"/>
    </xf>
    <xf numFmtId="0" fontId="44" fillId="7" borderId="40" xfId="7" applyFont="1" applyFill="1" applyBorder="1" applyAlignment="1">
      <alignment horizontal="center" vertical="center" wrapText="1"/>
    </xf>
    <xf numFmtId="0" fontId="44" fillId="7" borderId="82" xfId="7" applyFont="1" applyFill="1" applyBorder="1" applyAlignment="1">
      <alignment horizontal="center" vertical="center" wrapText="1"/>
    </xf>
    <xf numFmtId="0" fontId="44" fillId="7" borderId="84" xfId="7" applyFont="1" applyFill="1" applyBorder="1" applyAlignment="1">
      <alignment horizontal="center" vertical="center" wrapText="1"/>
    </xf>
    <xf numFmtId="0" fontId="44" fillId="7" borderId="85" xfId="7" applyFont="1" applyFill="1" applyBorder="1" applyAlignment="1">
      <alignment horizontal="center" vertical="center" wrapText="1"/>
    </xf>
    <xf numFmtId="0" fontId="44" fillId="7" borderId="83" xfId="7" applyFont="1" applyFill="1" applyBorder="1" applyAlignment="1">
      <alignment horizontal="center" vertical="center" wrapText="1"/>
    </xf>
    <xf numFmtId="0" fontId="44" fillId="7" borderId="86" xfId="7" applyFont="1" applyFill="1" applyBorder="1" applyAlignment="1">
      <alignment horizontal="center" vertical="center" wrapText="1"/>
    </xf>
    <xf numFmtId="0" fontId="31" fillId="4" borderId="80" xfId="7" applyFont="1" applyFill="1" applyBorder="1" applyAlignment="1" applyProtection="1">
      <alignment horizontal="left" vertical="top" wrapText="1" indent="1"/>
      <protection locked="0"/>
    </xf>
    <xf numFmtId="0" fontId="31" fillId="4" borderId="78" xfId="7" applyFont="1" applyFill="1" applyBorder="1" applyAlignment="1" applyProtection="1">
      <alignment horizontal="left" vertical="top" wrapText="1" indent="1"/>
      <protection locked="0"/>
    </xf>
    <xf numFmtId="0" fontId="31" fillId="4" borderId="81" xfId="7" applyFont="1" applyFill="1" applyBorder="1" applyAlignment="1" applyProtection="1">
      <alignment horizontal="left" vertical="top" wrapText="1" indent="1"/>
      <protection locked="0"/>
    </xf>
    <xf numFmtId="0" fontId="31" fillId="0" borderId="43" xfId="7" applyFont="1" applyBorder="1" applyAlignment="1">
      <alignment horizontal="left" vertical="center" wrapText="1" indent="1"/>
    </xf>
    <xf numFmtId="0" fontId="31" fillId="0" borderId="48" xfId="7" applyFont="1" applyBorder="1" applyAlignment="1">
      <alignment horizontal="left" vertical="center" wrapText="1" indent="1"/>
    </xf>
    <xf numFmtId="0" fontId="31" fillId="0" borderId="49" xfId="7" applyFont="1" applyBorder="1" applyAlignment="1">
      <alignment horizontal="left" vertical="center" wrapText="1" indent="1"/>
    </xf>
    <xf numFmtId="14" fontId="44" fillId="7" borderId="83" xfId="7" applyNumberFormat="1" applyFont="1" applyFill="1" applyBorder="1" applyAlignment="1">
      <alignment horizontal="center" vertical="center" wrapText="1"/>
    </xf>
    <xf numFmtId="14" fontId="44" fillId="7" borderId="86" xfId="7" applyNumberFormat="1" applyFont="1" applyFill="1" applyBorder="1" applyAlignment="1">
      <alignment horizontal="center" vertical="center" wrapText="1"/>
    </xf>
    <xf numFmtId="0" fontId="27" fillId="8" borderId="77" xfId="7" applyFont="1" applyFill="1" applyBorder="1" applyAlignment="1">
      <alignment horizontal="left" vertical="center" wrapText="1" indent="1"/>
    </xf>
    <xf numFmtId="0" fontId="27" fillId="8" borderId="78" xfId="7" applyFont="1" applyFill="1" applyBorder="1" applyAlignment="1">
      <alignment horizontal="left" vertical="center" wrapText="1" indent="1"/>
    </xf>
    <xf numFmtId="0" fontId="27" fillId="8" borderId="79" xfId="7" applyFont="1" applyFill="1" applyBorder="1" applyAlignment="1">
      <alignment horizontal="left" vertical="center" wrapText="1" indent="1"/>
    </xf>
    <xf numFmtId="0" fontId="27" fillId="8" borderId="41" xfId="3" applyFont="1" applyFill="1" applyBorder="1" applyAlignment="1">
      <alignment horizontal="center"/>
    </xf>
    <xf numFmtId="0" fontId="27" fillId="0" borderId="41" xfId="3" applyFont="1" applyBorder="1" applyAlignment="1">
      <alignment horizontal="center" vertical="center"/>
    </xf>
    <xf numFmtId="0" fontId="38" fillId="9" borderId="52" xfId="7" applyFont="1" applyFill="1" applyBorder="1" applyAlignment="1">
      <alignment horizontal="center" vertical="center" wrapText="1"/>
    </xf>
    <xf numFmtId="0" fontId="38" fillId="9" borderId="53" xfId="7" applyFont="1" applyFill="1" applyBorder="1" applyAlignment="1">
      <alignment horizontal="center" vertical="center" wrapText="1"/>
    </xf>
    <xf numFmtId="0" fontId="38" fillId="9" borderId="56" xfId="7" applyFont="1" applyFill="1" applyBorder="1" applyAlignment="1">
      <alignment horizontal="center" vertical="center" wrapText="1"/>
    </xf>
    <xf numFmtId="0" fontId="38" fillId="9" borderId="55" xfId="7" applyFont="1" applyFill="1" applyBorder="1" applyAlignment="1">
      <alignment horizontal="center" vertical="center" wrapText="1"/>
    </xf>
    <xf numFmtId="0" fontId="38" fillId="9" borderId="57" xfId="7" applyFont="1" applyFill="1" applyBorder="1" applyAlignment="1">
      <alignment horizontal="center" vertical="center" wrapText="1"/>
    </xf>
    <xf numFmtId="0" fontId="38" fillId="9" borderId="54" xfId="7" applyFont="1" applyFill="1" applyBorder="1" applyAlignment="1">
      <alignment horizontal="center" vertical="center" wrapText="1"/>
    </xf>
    <xf numFmtId="14" fontId="44" fillId="7" borderId="64" xfId="7" applyNumberFormat="1" applyFont="1" applyFill="1" applyBorder="1" applyAlignment="1">
      <alignment horizontal="center" vertical="center" wrapText="1"/>
    </xf>
    <xf numFmtId="14" fontId="44" fillId="7" borderId="68" xfId="7" applyNumberFormat="1" applyFont="1" applyFill="1" applyBorder="1" applyAlignment="1">
      <alignment horizontal="center" vertical="center" wrapText="1"/>
    </xf>
    <xf numFmtId="0" fontId="44" fillId="11" borderId="201" xfId="7" applyFont="1" applyFill="1" applyBorder="1" applyAlignment="1">
      <alignment horizontal="left" vertical="center" wrapText="1"/>
    </xf>
    <xf numFmtId="0" fontId="44" fillId="11" borderId="39" xfId="7" applyFont="1" applyFill="1" applyBorder="1" applyAlignment="1">
      <alignment horizontal="left" vertical="center" wrapText="1"/>
    </xf>
    <xf numFmtId="0" fontId="44" fillId="11" borderId="202" xfId="7" applyFont="1" applyFill="1" applyBorder="1" applyAlignment="1">
      <alignment horizontal="left" vertical="center" wrapText="1"/>
    </xf>
    <xf numFmtId="14" fontId="44" fillId="7" borderId="64" xfId="10" applyNumberFormat="1" applyFont="1" applyFill="1" applyBorder="1" applyAlignment="1">
      <alignment horizontal="center" vertical="center" wrapText="1"/>
    </xf>
    <xf numFmtId="14" fontId="44" fillId="7" borderId="68" xfId="10" applyNumberFormat="1" applyFont="1" applyFill="1" applyBorder="1" applyAlignment="1">
      <alignment horizontal="center" vertical="center" wrapText="1"/>
    </xf>
    <xf numFmtId="0" fontId="29" fillId="8" borderId="46" xfId="3" applyFont="1" applyFill="1" applyBorder="1" applyAlignment="1">
      <alignment horizontal="left" vertical="center" wrapText="1"/>
    </xf>
    <xf numFmtId="0" fontId="29" fillId="8" borderId="22" xfId="3" applyFont="1" applyFill="1" applyBorder="1" applyAlignment="1">
      <alignment horizontal="left" vertical="center" wrapText="1"/>
    </xf>
    <xf numFmtId="0" fontId="29" fillId="8" borderId="47" xfId="3" applyFont="1" applyFill="1" applyBorder="1" applyAlignment="1">
      <alignment horizontal="left" vertical="center" wrapText="1"/>
    </xf>
    <xf numFmtId="0" fontId="29" fillId="8" borderId="43" xfId="3" applyFont="1" applyFill="1" applyBorder="1" applyAlignment="1">
      <alignment horizontal="left" vertical="center" wrapText="1"/>
    </xf>
    <xf numFmtId="0" fontId="29" fillId="8" borderId="48" xfId="3" applyFont="1" applyFill="1" applyBorder="1" applyAlignment="1">
      <alignment horizontal="left" vertical="center" wrapText="1"/>
    </xf>
    <xf numFmtId="0" fontId="29" fillId="8" borderId="49" xfId="3" applyFont="1" applyFill="1" applyBorder="1" applyAlignment="1">
      <alignment horizontal="left" vertical="center" wrapText="1"/>
    </xf>
    <xf numFmtId="167" fontId="35" fillId="4" borderId="46" xfId="7" applyNumberFormat="1" applyFont="1" applyFill="1" applyBorder="1" applyAlignment="1">
      <alignment horizontal="left" vertical="center" wrapText="1"/>
    </xf>
    <xf numFmtId="167" fontId="35" fillId="4" borderId="22" xfId="7" applyNumberFormat="1" applyFont="1" applyFill="1" applyBorder="1" applyAlignment="1">
      <alignment horizontal="left" vertical="center" wrapText="1"/>
    </xf>
    <xf numFmtId="167" fontId="35" fillId="4" borderId="47" xfId="7" applyNumberFormat="1" applyFont="1" applyFill="1" applyBorder="1" applyAlignment="1">
      <alignment horizontal="left" vertical="center" wrapText="1"/>
    </xf>
    <xf numFmtId="167" fontId="35" fillId="4" borderId="43" xfId="7" applyNumberFormat="1" applyFont="1" applyFill="1" applyBorder="1" applyAlignment="1">
      <alignment horizontal="left" vertical="center" wrapText="1"/>
    </xf>
    <xf numFmtId="167" fontId="35" fillId="4" borderId="48" xfId="7" applyNumberFormat="1" applyFont="1" applyFill="1" applyBorder="1" applyAlignment="1">
      <alignment horizontal="left" vertical="center" wrapText="1"/>
    </xf>
    <xf numFmtId="167" fontId="35" fillId="4" borderId="49" xfId="7" applyNumberFormat="1" applyFont="1" applyFill="1" applyBorder="1" applyAlignment="1">
      <alignment horizontal="left" vertical="center" wrapText="1"/>
    </xf>
    <xf numFmtId="0" fontId="27" fillId="0" borderId="0" xfId="3" applyFont="1" applyAlignment="1">
      <alignment horizontal="center" vertical="center"/>
    </xf>
    <xf numFmtId="0" fontId="26" fillId="0" borderId="11" xfId="3" applyFont="1" applyBorder="1" applyAlignment="1">
      <alignment horizontal="center" vertical="center"/>
    </xf>
    <xf numFmtId="0" fontId="26" fillId="0" borderId="12" xfId="3" applyFont="1" applyBorder="1" applyAlignment="1">
      <alignment horizontal="center" vertical="center"/>
    </xf>
    <xf numFmtId="0" fontId="26" fillId="0" borderId="13" xfId="3" applyFont="1" applyBorder="1" applyAlignment="1">
      <alignment horizontal="center" vertical="center"/>
    </xf>
    <xf numFmtId="0" fontId="28" fillId="7" borderId="36" xfId="3" applyFont="1" applyFill="1" applyBorder="1" applyAlignment="1">
      <alignment horizontal="center"/>
    </xf>
    <xf numFmtId="0" fontId="28" fillId="7" borderId="37" xfId="3" applyFont="1" applyFill="1" applyBorder="1" applyAlignment="1">
      <alignment horizontal="center"/>
    </xf>
    <xf numFmtId="0" fontId="28" fillId="7" borderId="39" xfId="3" applyFont="1" applyFill="1" applyBorder="1" applyAlignment="1">
      <alignment horizontal="center"/>
    </xf>
    <xf numFmtId="0" fontId="28" fillId="7" borderId="38" xfId="3" applyFont="1" applyFill="1" applyBorder="1" applyAlignment="1">
      <alignment horizontal="center"/>
    </xf>
    <xf numFmtId="0" fontId="34" fillId="0" borderId="0" xfId="7" applyFont="1" applyAlignment="1">
      <alignment horizontal="left" vertical="top" wrapText="1"/>
    </xf>
    <xf numFmtId="0" fontId="29" fillId="0" borderId="0" xfId="3" applyFont="1" applyAlignment="1">
      <alignment horizontal="center" vertical="center"/>
    </xf>
    <xf numFmtId="0" fontId="29" fillId="0" borderId="40" xfId="3" applyFont="1" applyBorder="1" applyAlignment="1">
      <alignment horizontal="left" vertical="center"/>
    </xf>
    <xf numFmtId="0" fontId="29" fillId="0" borderId="43" xfId="3" applyFont="1" applyBorder="1" applyAlignment="1">
      <alignment horizontal="left" vertical="center"/>
    </xf>
    <xf numFmtId="0" fontId="35" fillId="4" borderId="46" xfId="7" applyFont="1" applyFill="1" applyBorder="1" applyAlignment="1">
      <alignment horizontal="left" vertical="center" wrapText="1"/>
    </xf>
    <xf numFmtId="0" fontId="35" fillId="4" borderId="22" xfId="7" applyFont="1" applyFill="1" applyBorder="1" applyAlignment="1">
      <alignment horizontal="left" vertical="center" wrapText="1"/>
    </xf>
    <xf numFmtId="0" fontId="35" fillId="4" borderId="47" xfId="7" applyFont="1" applyFill="1" applyBorder="1" applyAlignment="1">
      <alignment horizontal="left" vertical="center" wrapText="1"/>
    </xf>
    <xf numFmtId="0" fontId="35" fillId="4" borderId="43" xfId="7" applyFont="1" applyFill="1" applyBorder="1" applyAlignment="1">
      <alignment horizontal="left" vertical="center" wrapText="1"/>
    </xf>
    <xf numFmtId="0" fontId="35" fillId="4" borderId="48" xfId="7" applyFont="1" applyFill="1" applyBorder="1" applyAlignment="1">
      <alignment horizontal="left" vertical="center" wrapText="1"/>
    </xf>
    <xf numFmtId="0" fontId="35" fillId="4" borderId="49" xfId="7" applyFont="1" applyFill="1" applyBorder="1" applyAlignment="1">
      <alignment horizontal="left" vertical="center" wrapText="1"/>
    </xf>
    <xf numFmtId="0" fontId="29" fillId="8" borderId="40" xfId="3" applyFont="1" applyFill="1" applyBorder="1" applyAlignment="1">
      <alignment horizontal="left" vertical="center"/>
    </xf>
    <xf numFmtId="0" fontId="29" fillId="8" borderId="43" xfId="3" applyFont="1" applyFill="1" applyBorder="1" applyAlignment="1">
      <alignment horizontal="left" vertical="center"/>
    </xf>
    <xf numFmtId="0" fontId="35" fillId="4" borderId="40" xfId="7" applyFont="1" applyFill="1" applyBorder="1" applyAlignment="1">
      <alignment horizontal="left" vertical="center" wrapText="1" indent="1"/>
    </xf>
    <xf numFmtId="0" fontId="35" fillId="4" borderId="41" xfId="7" applyFont="1" applyFill="1" applyBorder="1" applyAlignment="1">
      <alignment horizontal="left" vertical="center" wrapText="1" indent="1"/>
    </xf>
    <xf numFmtId="0" fontId="35" fillId="4" borderId="42" xfId="7" applyFont="1" applyFill="1" applyBorder="1" applyAlignment="1">
      <alignment horizontal="left" vertical="center" wrapText="1" indent="1"/>
    </xf>
    <xf numFmtId="0" fontId="35" fillId="4" borderId="44" xfId="7" applyFont="1" applyFill="1" applyBorder="1" applyAlignment="1">
      <alignment horizontal="left" vertical="center" wrapText="1" indent="1"/>
    </xf>
    <xf numFmtId="0" fontId="35" fillId="4" borderId="23" xfId="7" applyFont="1" applyFill="1" applyBorder="1" applyAlignment="1">
      <alignment horizontal="left" vertical="center" wrapText="1" indent="1"/>
    </xf>
    <xf numFmtId="0" fontId="35" fillId="4" borderId="45" xfId="7" applyFont="1" applyFill="1" applyBorder="1" applyAlignment="1">
      <alignment horizontal="left" vertical="center" wrapText="1" indent="1"/>
    </xf>
    <xf numFmtId="0" fontId="35" fillId="4" borderId="44" xfId="7" applyFont="1" applyFill="1" applyBorder="1" applyAlignment="1">
      <alignment horizontal="left" vertical="center" wrapText="1"/>
    </xf>
    <xf numFmtId="0" fontId="35" fillId="4" borderId="23" xfId="7" applyFont="1" applyFill="1" applyBorder="1" applyAlignment="1">
      <alignment horizontal="left" vertical="center" wrapText="1"/>
    </xf>
    <xf numFmtId="0" fontId="35" fillId="4" borderId="45" xfId="7" applyFont="1" applyFill="1" applyBorder="1" applyAlignment="1">
      <alignment horizontal="left" vertical="center" wrapText="1"/>
    </xf>
    <xf numFmtId="0" fontId="29" fillId="8" borderId="44" xfId="3" applyFont="1" applyFill="1" applyBorder="1" applyAlignment="1">
      <alignment horizontal="left" vertical="center" wrapText="1"/>
    </xf>
    <xf numFmtId="0" fontId="29" fillId="8" borderId="23" xfId="3" applyFont="1" applyFill="1" applyBorder="1" applyAlignment="1">
      <alignment horizontal="left" vertical="center" wrapText="1"/>
    </xf>
    <xf numFmtId="0" fontId="29" fillId="8" borderId="45" xfId="3" applyFont="1" applyFill="1" applyBorder="1" applyAlignment="1">
      <alignment horizontal="left" vertical="center" wrapText="1"/>
    </xf>
    <xf numFmtId="0" fontId="7" fillId="0" borderId="0" xfId="0" applyFont="1" applyAlignment="1">
      <alignment horizontal="left" vertical="top" wrapText="1"/>
    </xf>
    <xf numFmtId="0" fontId="10" fillId="0" borderId="0" xfId="0" applyFont="1" applyAlignment="1">
      <alignment horizontal="left" vertical="top" wrapText="1"/>
    </xf>
    <xf numFmtId="0" fontId="10" fillId="4" borderId="113" xfId="0" applyFont="1" applyFill="1" applyBorder="1" applyAlignment="1" applyProtection="1">
      <alignment horizontal="left" vertical="top" wrapText="1"/>
      <protection locked="0"/>
    </xf>
    <xf numFmtId="0" fontId="10" fillId="4" borderId="115" xfId="0" applyFont="1" applyFill="1" applyBorder="1" applyAlignment="1" applyProtection="1">
      <alignment horizontal="left" vertical="top" wrapText="1"/>
      <protection locked="0"/>
    </xf>
    <xf numFmtId="0" fontId="10" fillId="4" borderId="114" xfId="0" applyFont="1" applyFill="1" applyBorder="1" applyAlignment="1" applyProtection="1">
      <alignment horizontal="left" vertical="top" wrapText="1"/>
      <protection locked="0"/>
    </xf>
    <xf numFmtId="0" fontId="10" fillId="4" borderId="6" xfId="0" applyFont="1" applyFill="1" applyBorder="1" applyAlignment="1" applyProtection="1">
      <alignment horizontal="left" vertical="top" wrapText="1"/>
      <protection locked="0"/>
    </xf>
    <xf numFmtId="0" fontId="10" fillId="4" borderId="0" xfId="0" applyFont="1" applyFill="1" applyAlignment="1" applyProtection="1">
      <alignment horizontal="left" vertical="top" wrapText="1"/>
      <protection locked="0"/>
    </xf>
    <xf numFmtId="0" fontId="10" fillId="4" borderId="118" xfId="0" applyFont="1" applyFill="1" applyBorder="1" applyAlignment="1" applyProtection="1">
      <alignment horizontal="left" vertical="top" wrapText="1"/>
      <protection locked="0"/>
    </xf>
    <xf numFmtId="0" fontId="10" fillId="4" borderId="7" xfId="0" applyFont="1" applyFill="1" applyBorder="1" applyAlignment="1" applyProtection="1">
      <alignment horizontal="left" vertical="top" wrapText="1"/>
      <protection locked="0"/>
    </xf>
    <xf numFmtId="0" fontId="10" fillId="4" borderId="117" xfId="0" applyFont="1" applyFill="1" applyBorder="1" applyAlignment="1" applyProtection="1">
      <alignment horizontal="left" vertical="top" wrapText="1"/>
      <protection locked="0"/>
    </xf>
    <xf numFmtId="0" fontId="96" fillId="15" borderId="20" xfId="0" applyFont="1" applyFill="1" applyBorder="1" applyAlignment="1">
      <alignment horizontal="left" vertical="top"/>
    </xf>
    <xf numFmtId="0" fontId="96" fillId="15" borderId="24" xfId="0" applyFont="1" applyFill="1" applyBorder="1" applyAlignment="1">
      <alignment horizontal="left" vertical="top"/>
    </xf>
    <xf numFmtId="0" fontId="96" fillId="15" borderId="21" xfId="0" applyFont="1" applyFill="1" applyBorder="1" applyAlignment="1">
      <alignment horizontal="left" vertical="top"/>
    </xf>
    <xf numFmtId="0" fontId="94" fillId="0" borderId="0" xfId="0" applyFont="1" applyAlignment="1">
      <alignment horizontal="left" vertical="top" wrapText="1"/>
    </xf>
    <xf numFmtId="0" fontId="81" fillId="5" borderId="0" xfId="0" applyFont="1" applyFill="1" applyAlignment="1">
      <alignment horizontal="left" vertical="top" wrapText="1"/>
    </xf>
    <xf numFmtId="0" fontId="21" fillId="5" borderId="0" xfId="0" applyFont="1" applyFill="1" applyAlignment="1">
      <alignment horizontal="center" vertical="center" wrapText="1"/>
    </xf>
    <xf numFmtId="0" fontId="4"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4" borderId="151" xfId="0" applyFont="1" applyFill="1" applyBorder="1" applyAlignment="1" applyProtection="1">
      <alignment horizontal="left" vertical="top" wrapText="1"/>
      <protection locked="0"/>
    </xf>
    <xf numFmtId="0" fontId="4" fillId="4" borderId="152" xfId="0" applyFont="1" applyFill="1" applyBorder="1" applyAlignment="1" applyProtection="1">
      <alignment horizontal="left" vertical="top" wrapText="1"/>
      <protection locked="0"/>
    </xf>
    <xf numFmtId="0" fontId="4" fillId="4" borderId="153" xfId="0" applyFont="1" applyFill="1" applyBorder="1" applyAlignment="1" applyProtection="1">
      <alignment horizontal="left" vertical="top" wrapText="1"/>
      <protection locked="0"/>
    </xf>
    <xf numFmtId="0" fontId="4" fillId="4" borderId="154" xfId="0" applyFont="1" applyFill="1" applyBorder="1" applyAlignment="1" applyProtection="1">
      <alignment horizontal="left" vertical="top" wrapText="1"/>
      <protection locked="0"/>
    </xf>
    <xf numFmtId="0" fontId="4" fillId="4" borderId="155" xfId="0" applyFont="1" applyFill="1" applyBorder="1" applyAlignment="1" applyProtection="1">
      <alignment horizontal="left" vertical="top" wrapText="1"/>
      <protection locked="0"/>
    </xf>
    <xf numFmtId="0" fontId="21" fillId="4" borderId="190" xfId="0" applyFont="1" applyFill="1" applyBorder="1" applyAlignment="1" applyProtection="1">
      <alignment horizontal="left" vertical="top" wrapText="1"/>
      <protection locked="0"/>
    </xf>
    <xf numFmtId="0" fontId="21" fillId="4" borderId="22" xfId="0" applyFont="1" applyFill="1" applyBorder="1" applyAlignment="1" applyProtection="1">
      <alignment horizontal="left" vertical="top" wrapText="1"/>
      <protection locked="0"/>
    </xf>
    <xf numFmtId="0" fontId="21" fillId="4" borderId="191" xfId="0" applyFont="1" applyFill="1" applyBorder="1" applyAlignment="1" applyProtection="1">
      <alignment horizontal="left" vertical="top" wrapText="1"/>
      <protection locked="0"/>
    </xf>
    <xf numFmtId="0" fontId="21" fillId="4" borderId="192" xfId="0" applyFont="1" applyFill="1" applyBorder="1" applyAlignment="1" applyProtection="1">
      <alignment horizontal="left" vertical="top" wrapText="1"/>
      <protection locked="0"/>
    </xf>
    <xf numFmtId="0" fontId="21" fillId="4" borderId="23" xfId="0" applyFont="1" applyFill="1" applyBorder="1" applyAlignment="1" applyProtection="1">
      <alignment horizontal="left" vertical="top" wrapText="1"/>
      <protection locked="0"/>
    </xf>
    <xf numFmtId="0" fontId="21" fillId="4" borderId="108" xfId="0" applyFont="1" applyFill="1" applyBorder="1" applyAlignment="1" applyProtection="1">
      <alignment horizontal="left" vertical="top" wrapText="1"/>
      <protection locked="0"/>
    </xf>
    <xf numFmtId="0" fontId="10" fillId="4" borderId="128" xfId="0" applyFont="1" applyFill="1" applyBorder="1" applyAlignment="1" applyProtection="1">
      <alignment horizontal="left" vertical="top" wrapText="1"/>
      <protection locked="0"/>
    </xf>
    <xf numFmtId="0" fontId="10" fillId="4" borderId="129" xfId="0" applyFont="1" applyFill="1" applyBorder="1" applyAlignment="1" applyProtection="1">
      <alignment horizontal="left" vertical="top" wrapText="1"/>
      <protection locked="0"/>
    </xf>
    <xf numFmtId="0" fontId="10" fillId="4" borderId="130" xfId="0" applyFont="1" applyFill="1" applyBorder="1" applyAlignment="1" applyProtection="1">
      <alignment horizontal="left" vertical="top" wrapText="1"/>
      <protection locked="0"/>
    </xf>
    <xf numFmtId="0" fontId="10" fillId="4" borderId="177" xfId="0" applyFont="1" applyFill="1" applyBorder="1" applyAlignment="1" applyProtection="1">
      <alignment horizontal="left" vertical="top" wrapText="1"/>
      <protection locked="0"/>
    </xf>
    <xf numFmtId="0" fontId="10" fillId="4" borderId="133" xfId="0" applyFont="1" applyFill="1" applyBorder="1" applyAlignment="1" applyProtection="1">
      <alignment horizontal="left" vertical="top" wrapText="1"/>
      <protection locked="0"/>
    </xf>
    <xf numFmtId="0" fontId="10" fillId="4" borderId="176" xfId="0" applyFont="1" applyFill="1" applyBorder="1" applyAlignment="1" applyProtection="1">
      <alignment horizontal="left" vertical="top" wrapText="1"/>
      <protection locked="0"/>
    </xf>
    <xf numFmtId="0" fontId="21" fillId="4" borderId="188" xfId="0" applyFont="1" applyFill="1" applyBorder="1" applyAlignment="1" applyProtection="1">
      <alignment horizontal="left" vertical="top" wrapText="1"/>
      <protection locked="0"/>
    </xf>
    <xf numFmtId="0" fontId="21" fillId="4" borderId="189" xfId="0" applyFont="1" applyFill="1" applyBorder="1" applyAlignment="1" applyProtection="1">
      <alignment horizontal="left" vertical="top" wrapText="1"/>
      <protection locked="0"/>
    </xf>
    <xf numFmtId="0" fontId="21" fillId="0" borderId="0" xfId="0" applyFont="1" applyAlignment="1">
      <alignment horizontal="left" vertical="top" wrapText="1"/>
    </xf>
    <xf numFmtId="0" fontId="21" fillId="0" borderId="23" xfId="0" applyFont="1" applyBorder="1" applyAlignment="1">
      <alignment horizontal="left" vertical="top" wrapText="1"/>
    </xf>
    <xf numFmtId="0" fontId="96" fillId="15" borderId="20" xfId="0" applyFont="1" applyFill="1" applyBorder="1" applyAlignment="1">
      <alignment horizontal="left" vertical="top" wrapText="1"/>
    </xf>
    <xf numFmtId="0" fontId="96" fillId="15" borderId="24" xfId="0" applyFont="1" applyFill="1" applyBorder="1" applyAlignment="1">
      <alignment horizontal="left" vertical="top" wrapText="1"/>
    </xf>
    <xf numFmtId="0" fontId="96" fillId="15" borderId="21" xfId="0" applyFont="1" applyFill="1" applyBorder="1" applyAlignment="1">
      <alignment horizontal="left" vertical="top" wrapText="1"/>
    </xf>
    <xf numFmtId="0" fontId="4" fillId="4" borderId="156" xfId="0" applyFont="1" applyFill="1" applyBorder="1" applyAlignment="1" applyProtection="1">
      <alignment horizontal="left" vertical="top" wrapText="1"/>
      <protection locked="0"/>
    </xf>
    <xf numFmtId="0" fontId="4" fillId="4" borderId="157" xfId="0" applyFont="1" applyFill="1" applyBorder="1" applyAlignment="1" applyProtection="1">
      <alignment horizontal="left" vertical="top" wrapText="1"/>
      <protection locked="0"/>
    </xf>
    <xf numFmtId="0" fontId="4" fillId="4" borderId="158" xfId="0" applyFont="1" applyFill="1" applyBorder="1" applyAlignment="1" applyProtection="1">
      <alignment horizontal="left" vertical="top" wrapText="1"/>
      <protection locked="0"/>
    </xf>
    <xf numFmtId="0" fontId="4" fillId="5" borderId="21" xfId="0" applyFont="1" applyFill="1" applyBorder="1" applyAlignment="1">
      <alignment horizontal="center" vertical="top"/>
    </xf>
    <xf numFmtId="0" fontId="4" fillId="5" borderId="19" xfId="0" applyFont="1" applyFill="1" applyBorder="1" applyAlignment="1">
      <alignment horizontal="center" vertical="top"/>
    </xf>
    <xf numFmtId="0" fontId="4" fillId="2" borderId="112" xfId="0" applyFont="1" applyFill="1" applyBorder="1" applyAlignment="1">
      <alignment horizontal="center" vertical="top"/>
    </xf>
    <xf numFmtId="0" fontId="4" fillId="2" borderId="0" xfId="0" applyFont="1" applyFill="1" applyAlignment="1">
      <alignment horizontal="center" vertical="top"/>
    </xf>
    <xf numFmtId="0" fontId="10" fillId="2" borderId="9" xfId="0" applyFont="1" applyFill="1" applyBorder="1" applyAlignment="1">
      <alignment horizontal="left" vertical="top" wrapText="1"/>
    </xf>
    <xf numFmtId="0" fontId="7" fillId="0" borderId="133" xfId="0" applyFont="1" applyBorder="1" applyAlignment="1">
      <alignment horizontal="left" wrapText="1"/>
    </xf>
    <xf numFmtId="0" fontId="21" fillId="0" borderId="9" xfId="0" applyFont="1" applyBorder="1" applyAlignment="1">
      <alignment horizontal="left" vertical="top" wrapText="1"/>
    </xf>
    <xf numFmtId="0" fontId="94" fillId="0" borderId="133" xfId="0" applyFont="1" applyBorder="1" applyAlignment="1">
      <alignment horizontal="left" wrapText="1"/>
    </xf>
    <xf numFmtId="0" fontId="4" fillId="5" borderId="0" xfId="0" applyFont="1" applyFill="1" applyAlignment="1">
      <alignment horizontal="left" vertical="top"/>
    </xf>
    <xf numFmtId="0" fontId="81" fillId="0" borderId="21" xfId="0" applyFont="1" applyBorder="1" applyAlignment="1">
      <alignment horizontal="left" vertical="top"/>
    </xf>
    <xf numFmtId="0" fontId="81" fillId="0" borderId="19" xfId="0" applyFont="1" applyBorder="1" applyAlignment="1">
      <alignment horizontal="left" vertical="top"/>
    </xf>
    <xf numFmtId="0" fontId="21" fillId="4" borderId="193" xfId="0" applyFont="1" applyFill="1" applyBorder="1" applyAlignment="1" applyProtection="1">
      <alignment horizontal="center" vertical="top" wrapText="1"/>
      <protection locked="0"/>
    </xf>
    <xf numFmtId="0" fontId="21" fillId="4" borderId="195" xfId="0" applyFont="1" applyFill="1" applyBorder="1" applyAlignment="1" applyProtection="1">
      <alignment horizontal="center" vertical="top" wrapText="1"/>
      <protection locked="0"/>
    </xf>
    <xf numFmtId="0" fontId="21" fillId="4" borderId="194" xfId="0" applyFont="1" applyFill="1" applyBorder="1" applyAlignment="1" applyProtection="1">
      <alignment horizontal="center" vertical="top" wrapText="1"/>
      <protection locked="0"/>
    </xf>
    <xf numFmtId="0" fontId="21" fillId="4" borderId="128" xfId="0" applyFont="1" applyFill="1" applyBorder="1" applyAlignment="1" applyProtection="1">
      <alignment horizontal="left" vertical="top" wrapText="1"/>
      <protection locked="0"/>
    </xf>
    <xf numFmtId="0" fontId="21" fillId="4" borderId="129" xfId="0" applyFont="1" applyFill="1" applyBorder="1" applyAlignment="1" applyProtection="1">
      <alignment horizontal="left" vertical="top" wrapText="1"/>
      <protection locked="0"/>
    </xf>
    <xf numFmtId="0" fontId="21" fillId="4" borderId="130" xfId="0" applyFont="1" applyFill="1" applyBorder="1" applyAlignment="1" applyProtection="1">
      <alignment horizontal="left" vertical="top" wrapText="1"/>
      <protection locked="0"/>
    </xf>
    <xf numFmtId="0" fontId="21" fillId="4" borderId="131" xfId="0" applyFont="1" applyFill="1" applyBorder="1" applyAlignment="1" applyProtection="1">
      <alignment horizontal="left" vertical="top" wrapText="1"/>
      <protection locked="0"/>
    </xf>
    <xf numFmtId="0" fontId="21" fillId="4" borderId="0" xfId="0" applyFont="1" applyFill="1" applyAlignment="1" applyProtection="1">
      <alignment horizontal="left" vertical="top" wrapText="1"/>
      <protection locked="0"/>
    </xf>
    <xf numFmtId="0" fontId="21" fillId="4" borderId="132" xfId="0" applyFont="1" applyFill="1" applyBorder="1" applyAlignment="1" applyProtection="1">
      <alignment horizontal="left" vertical="top" wrapText="1"/>
      <protection locked="0"/>
    </xf>
    <xf numFmtId="0" fontId="21" fillId="4" borderId="177" xfId="0" applyFont="1" applyFill="1" applyBorder="1" applyAlignment="1" applyProtection="1">
      <alignment horizontal="left" vertical="top" wrapText="1"/>
      <protection locked="0"/>
    </xf>
    <xf numFmtId="0" fontId="21" fillId="4" borderId="133" xfId="0" applyFont="1" applyFill="1" applyBorder="1" applyAlignment="1" applyProtection="1">
      <alignment horizontal="left" vertical="top" wrapText="1"/>
      <protection locked="0"/>
    </xf>
    <xf numFmtId="0" fontId="21" fillId="4" borderId="176" xfId="0" applyFont="1" applyFill="1" applyBorder="1" applyAlignment="1" applyProtection="1">
      <alignment horizontal="left" vertical="top" wrapText="1"/>
      <protection locked="0"/>
    </xf>
    <xf numFmtId="0" fontId="10" fillId="4" borderId="131" xfId="0" applyFont="1" applyFill="1" applyBorder="1" applyAlignment="1" applyProtection="1">
      <alignment horizontal="left" vertical="top" wrapText="1"/>
      <protection locked="0"/>
    </xf>
    <xf numFmtId="0" fontId="10" fillId="4" borderId="132" xfId="0" applyFont="1" applyFill="1" applyBorder="1" applyAlignment="1" applyProtection="1">
      <alignment horizontal="left" vertical="top" wrapText="1"/>
      <protection locked="0"/>
    </xf>
    <xf numFmtId="0" fontId="4" fillId="2" borderId="185" xfId="0" applyFont="1" applyFill="1" applyBorder="1" applyAlignment="1">
      <alignment horizontal="left" vertical="top" wrapText="1"/>
    </xf>
    <xf numFmtId="0" fontId="4" fillId="2" borderId="186" xfId="0" applyFont="1" applyFill="1" applyBorder="1" applyAlignment="1">
      <alignment horizontal="left" vertical="top" wrapText="1"/>
    </xf>
    <xf numFmtId="0" fontId="4" fillId="2" borderId="187" xfId="0" applyFont="1" applyFill="1" applyBorder="1" applyAlignment="1">
      <alignment horizontal="left" vertical="top" wrapText="1"/>
    </xf>
    <xf numFmtId="0" fontId="81" fillId="2" borderId="185" xfId="0" applyFont="1" applyFill="1" applyBorder="1" applyAlignment="1">
      <alignment horizontal="left" vertical="top" wrapText="1"/>
    </xf>
    <xf numFmtId="0" fontId="81" fillId="2" borderId="186" xfId="0" applyFont="1" applyFill="1" applyBorder="1" applyAlignment="1">
      <alignment horizontal="left" vertical="top" wrapText="1"/>
    </xf>
    <xf numFmtId="0" fontId="81" fillId="2" borderId="187" xfId="0" applyFont="1" applyFill="1" applyBorder="1" applyAlignment="1">
      <alignment horizontal="left" vertical="top" wrapText="1"/>
    </xf>
    <xf numFmtId="0" fontId="81" fillId="15" borderId="0" xfId="0" applyFont="1" applyFill="1" applyAlignment="1">
      <alignment horizontal="left" vertical="top" wrapText="1"/>
    </xf>
    <xf numFmtId="166" fontId="21" fillId="0" borderId="127" xfId="0" applyNumberFormat="1" applyFont="1" applyBorder="1" applyAlignment="1">
      <alignment horizontal="left" vertical="top" wrapText="1"/>
    </xf>
    <xf numFmtId="0" fontId="81" fillId="0" borderId="137" xfId="0" applyFont="1" applyBorder="1" applyAlignment="1">
      <alignment horizontal="left" vertical="top" wrapText="1"/>
    </xf>
    <xf numFmtId="0" fontId="81" fillId="0" borderId="0" xfId="0" applyFont="1" applyAlignment="1">
      <alignment horizontal="left" vertical="top" wrapText="1"/>
    </xf>
    <xf numFmtId="0" fontId="81" fillId="0" borderId="132" xfId="0" applyFont="1" applyBorder="1" applyAlignment="1">
      <alignment horizontal="left" vertical="top" wrapText="1"/>
    </xf>
    <xf numFmtId="0" fontId="21" fillId="4" borderId="109" xfId="0" applyFont="1" applyFill="1" applyBorder="1" applyAlignment="1" applyProtection="1">
      <alignment horizontal="left" vertical="top" wrapText="1"/>
      <protection locked="0"/>
    </xf>
    <xf numFmtId="0" fontId="21" fillId="4" borderId="110" xfId="0" applyFont="1" applyFill="1" applyBorder="1" applyAlignment="1" applyProtection="1">
      <alignment horizontal="left" vertical="top" wrapText="1"/>
      <protection locked="0"/>
    </xf>
    <xf numFmtId="0" fontId="21" fillId="4" borderId="111" xfId="0" applyFont="1" applyFill="1" applyBorder="1" applyAlignment="1" applyProtection="1">
      <alignment horizontal="left" vertical="top" wrapText="1"/>
      <protection locked="0"/>
    </xf>
    <xf numFmtId="166" fontId="21" fillId="0" borderId="8" xfId="0" applyNumberFormat="1" applyFont="1" applyBorder="1" applyAlignment="1">
      <alignment horizontal="left" vertical="top" wrapText="1"/>
    </xf>
    <xf numFmtId="0" fontId="96" fillId="2" borderId="137" xfId="0" applyFont="1" applyFill="1" applyBorder="1" applyAlignment="1">
      <alignment horizontal="left" vertical="top" wrapText="1"/>
    </xf>
    <xf numFmtId="0" fontId="96" fillId="2" borderId="0" xfId="0" applyFont="1" applyFill="1" applyAlignment="1">
      <alignment horizontal="left" vertical="top" wrapText="1"/>
    </xf>
    <xf numFmtId="0" fontId="96" fillId="2" borderId="138" xfId="0" applyFont="1" applyFill="1" applyBorder="1" applyAlignment="1">
      <alignment horizontal="left" vertical="top" wrapText="1"/>
    </xf>
    <xf numFmtId="166" fontId="21" fillId="4" borderId="128" xfId="0" applyNumberFormat="1" applyFont="1" applyFill="1" applyBorder="1" applyAlignment="1" applyProtection="1">
      <alignment horizontal="left" vertical="top"/>
      <protection locked="0"/>
    </xf>
    <xf numFmtId="166" fontId="21" fillId="4" borderId="129" xfId="0" applyNumberFormat="1" applyFont="1" applyFill="1" applyBorder="1" applyAlignment="1" applyProtection="1">
      <alignment horizontal="left" vertical="top"/>
      <protection locked="0"/>
    </xf>
    <xf numFmtId="166" fontId="21" fillId="4" borderId="130" xfId="0" applyNumberFormat="1" applyFont="1" applyFill="1" applyBorder="1" applyAlignment="1" applyProtection="1">
      <alignment horizontal="left" vertical="top"/>
      <protection locked="0"/>
    </xf>
    <xf numFmtId="166" fontId="21" fillId="4" borderId="177" xfId="0" applyNumberFormat="1" applyFont="1" applyFill="1" applyBorder="1" applyAlignment="1" applyProtection="1">
      <alignment horizontal="left" vertical="top"/>
      <protection locked="0"/>
    </xf>
    <xf numFmtId="166" fontId="21" fillId="4" borderId="133" xfId="0" applyNumberFormat="1" applyFont="1" applyFill="1" applyBorder="1" applyAlignment="1" applyProtection="1">
      <alignment horizontal="left" vertical="top"/>
      <protection locked="0"/>
    </xf>
    <xf numFmtId="166" fontId="21" fillId="4" borderId="176" xfId="0" applyNumberFormat="1" applyFont="1" applyFill="1" applyBorder="1" applyAlignment="1" applyProtection="1">
      <alignment horizontal="left" vertical="top"/>
      <protection locked="0"/>
    </xf>
    <xf numFmtId="166" fontId="21" fillId="2" borderId="8" xfId="0" applyNumberFormat="1" applyFont="1" applyFill="1" applyBorder="1" applyAlignment="1">
      <alignment horizontal="left" vertical="top" wrapText="1"/>
    </xf>
    <xf numFmtId="0" fontId="21" fillId="4" borderId="239" xfId="0" applyFont="1" applyFill="1" applyBorder="1" applyAlignment="1" applyProtection="1">
      <alignment horizontal="left" vertical="top" wrapText="1"/>
      <protection locked="0"/>
    </xf>
    <xf numFmtId="0" fontId="21" fillId="4" borderId="240" xfId="0" applyFont="1" applyFill="1" applyBorder="1" applyAlignment="1" applyProtection="1">
      <alignment horizontal="left" vertical="top" wrapText="1"/>
      <protection locked="0"/>
    </xf>
    <xf numFmtId="0" fontId="21" fillId="4" borderId="241" xfId="0" applyFont="1" applyFill="1" applyBorder="1" applyAlignment="1" applyProtection="1">
      <alignment horizontal="left" vertical="top" wrapText="1"/>
      <protection locked="0"/>
    </xf>
    <xf numFmtId="0" fontId="81" fillId="0" borderId="142" xfId="0" applyFont="1" applyBorder="1" applyAlignment="1">
      <alignment horizontal="left" vertical="top" wrapText="1"/>
    </xf>
    <xf numFmtId="0" fontId="81" fillId="0" borderId="9" xfId="0" applyFont="1" applyBorder="1" applyAlignment="1">
      <alignment horizontal="left" vertical="top" wrapText="1"/>
    </xf>
    <xf numFmtId="0" fontId="81" fillId="0" borderId="238" xfId="0" applyFont="1" applyBorder="1" applyAlignment="1">
      <alignment horizontal="left" vertical="top" wrapText="1"/>
    </xf>
    <xf numFmtId="0" fontId="4" fillId="5" borderId="20" xfId="0" applyFont="1" applyFill="1" applyBorder="1" applyAlignment="1">
      <alignment horizontal="center" vertical="top"/>
    </xf>
    <xf numFmtId="0" fontId="10" fillId="5" borderId="0" xfId="0" applyFont="1" applyFill="1" applyAlignment="1">
      <alignment horizontal="center" vertical="center" wrapText="1"/>
    </xf>
    <xf numFmtId="166" fontId="21" fillId="4" borderId="128" xfId="0" applyNumberFormat="1" applyFont="1" applyFill="1" applyBorder="1" applyAlignment="1" applyProtection="1">
      <alignment horizontal="left" vertical="top" wrapText="1"/>
      <protection locked="0"/>
    </xf>
    <xf numFmtId="166" fontId="21" fillId="4" borderId="129" xfId="0" applyNumberFormat="1" applyFont="1" applyFill="1" applyBorder="1" applyAlignment="1" applyProtection="1">
      <alignment horizontal="left" vertical="top" wrapText="1"/>
      <protection locked="0"/>
    </xf>
    <xf numFmtId="166" fontId="21" fillId="4" borderId="130" xfId="0" applyNumberFormat="1" applyFont="1" applyFill="1" applyBorder="1" applyAlignment="1" applyProtection="1">
      <alignment horizontal="left" vertical="top" wrapText="1"/>
      <protection locked="0"/>
    </xf>
    <xf numFmtId="166" fontId="21" fillId="4" borderId="177" xfId="0" applyNumberFormat="1" applyFont="1" applyFill="1" applyBorder="1" applyAlignment="1" applyProtection="1">
      <alignment horizontal="left" vertical="top" wrapText="1"/>
      <protection locked="0"/>
    </xf>
    <xf numFmtId="166" fontId="21" fillId="4" borderId="133" xfId="0" applyNumberFormat="1" applyFont="1" applyFill="1" applyBorder="1" applyAlignment="1" applyProtection="1">
      <alignment horizontal="left" vertical="top" wrapText="1"/>
      <protection locked="0"/>
    </xf>
    <xf numFmtId="166" fontId="21" fillId="4" borderId="176" xfId="0" applyNumberFormat="1" applyFont="1" applyFill="1" applyBorder="1" applyAlignment="1" applyProtection="1">
      <alignment horizontal="left" vertical="top" wrapText="1"/>
      <protection locked="0"/>
    </xf>
    <xf numFmtId="166" fontId="21" fillId="0" borderId="0" xfId="0" applyNumberFormat="1" applyFont="1" applyAlignment="1">
      <alignment horizontal="left" vertical="top" wrapText="1"/>
    </xf>
    <xf numFmtId="0" fontId="21" fillId="0" borderId="0" xfId="0" applyFont="1" applyAlignment="1">
      <alignment horizontal="justify" vertical="top" wrapText="1"/>
    </xf>
    <xf numFmtId="0" fontId="4" fillId="4" borderId="151" xfId="0" applyFont="1" applyFill="1" applyBorder="1" applyAlignment="1" applyProtection="1">
      <alignment horizontal="left" vertical="top" wrapText="1"/>
      <protection locked="0" hidden="1"/>
    </xf>
    <xf numFmtId="0" fontId="4" fillId="4" borderId="152" xfId="0" applyFont="1" applyFill="1" applyBorder="1" applyAlignment="1" applyProtection="1">
      <alignment horizontal="left" vertical="top" wrapText="1"/>
      <protection locked="0" hidden="1"/>
    </xf>
    <xf numFmtId="0" fontId="4" fillId="4" borderId="153" xfId="0" applyFont="1" applyFill="1" applyBorder="1" applyAlignment="1" applyProtection="1">
      <alignment horizontal="left" vertical="top" wrapText="1"/>
      <protection locked="0" hidden="1"/>
    </xf>
    <xf numFmtId="0" fontId="4" fillId="4" borderId="154" xfId="0" applyFont="1" applyFill="1" applyBorder="1" applyAlignment="1" applyProtection="1">
      <alignment horizontal="left" vertical="top" wrapText="1"/>
      <protection locked="0" hidden="1"/>
    </xf>
    <xf numFmtId="0" fontId="4" fillId="4" borderId="27" xfId="0" applyFont="1" applyFill="1" applyBorder="1" applyAlignment="1" applyProtection="1">
      <alignment horizontal="left" vertical="top" wrapText="1"/>
      <protection locked="0" hidden="1"/>
    </xf>
    <xf numFmtId="0" fontId="4" fillId="4" borderId="155" xfId="0" applyFont="1" applyFill="1" applyBorder="1" applyAlignment="1" applyProtection="1">
      <alignment horizontal="left" vertical="top" wrapText="1"/>
      <protection locked="0" hidden="1"/>
    </xf>
    <xf numFmtId="0" fontId="97" fillId="0" borderId="0" xfId="0" applyFont="1" applyAlignment="1">
      <alignment horizontal="left" vertical="center" wrapText="1"/>
    </xf>
    <xf numFmtId="0" fontId="97" fillId="2" borderId="0" xfId="0" applyFont="1" applyFill="1" applyAlignment="1">
      <alignment horizontal="left" vertical="center" wrapText="1"/>
    </xf>
    <xf numFmtId="0" fontId="81" fillId="15" borderId="150" xfId="0" applyFont="1" applyFill="1" applyBorder="1" applyAlignment="1">
      <alignment horizontal="left" vertical="top" wrapText="1"/>
    </xf>
    <xf numFmtId="0" fontId="10" fillId="4" borderId="109" xfId="0" applyFont="1" applyFill="1" applyBorder="1" applyAlignment="1" applyProtection="1">
      <alignment horizontal="left" wrapText="1"/>
      <protection locked="0"/>
    </xf>
    <xf numFmtId="0" fontId="10" fillId="4" borderId="110" xfId="0" applyFont="1" applyFill="1" applyBorder="1" applyAlignment="1" applyProtection="1">
      <alignment horizontal="left" wrapText="1"/>
      <protection locked="0"/>
    </xf>
    <xf numFmtId="0" fontId="10" fillId="4" borderId="111" xfId="0" applyFont="1" applyFill="1" applyBorder="1" applyAlignment="1" applyProtection="1">
      <alignment horizontal="left" wrapText="1"/>
      <protection locked="0"/>
    </xf>
    <xf numFmtId="0" fontId="10" fillId="15" borderId="150" xfId="0" applyFont="1" applyFill="1" applyBorder="1" applyAlignment="1">
      <alignment horizontal="left" vertical="top" wrapText="1"/>
    </xf>
    <xf numFmtId="0" fontId="10" fillId="15" borderId="160" xfId="0" applyFont="1" applyFill="1" applyBorder="1" applyAlignment="1">
      <alignment horizontal="left" vertical="top" wrapText="1"/>
    </xf>
    <xf numFmtId="0" fontId="10" fillId="4" borderId="196" xfId="0" applyFont="1" applyFill="1" applyBorder="1" applyAlignment="1" applyProtection="1">
      <alignment horizontal="left" vertical="top" wrapText="1"/>
      <protection locked="0"/>
    </xf>
    <xf numFmtId="0" fontId="10" fillId="4" borderId="145" xfId="0" applyFont="1" applyFill="1" applyBorder="1" applyAlignment="1" applyProtection="1">
      <alignment horizontal="left" vertical="top" wrapText="1"/>
      <protection locked="0"/>
    </xf>
    <xf numFmtId="0" fontId="10" fillId="4" borderId="197" xfId="0" applyFont="1" applyFill="1" applyBorder="1" applyAlignment="1" applyProtection="1">
      <alignment horizontal="left" vertical="top" wrapText="1"/>
      <protection locked="0"/>
    </xf>
    <xf numFmtId="0" fontId="10" fillId="4" borderId="198" xfId="0" applyFont="1" applyFill="1" applyBorder="1" applyAlignment="1" applyProtection="1">
      <alignment horizontal="left" vertical="top" wrapText="1"/>
      <protection locked="0"/>
    </xf>
    <xf numFmtId="0" fontId="10" fillId="4" borderId="199" xfId="0" applyFont="1" applyFill="1" applyBorder="1" applyAlignment="1" applyProtection="1">
      <alignment horizontal="left" vertical="top" wrapText="1"/>
      <protection locked="0"/>
    </xf>
    <xf numFmtId="0" fontId="10" fillId="4" borderId="146" xfId="0" applyFont="1" applyFill="1" applyBorder="1" applyAlignment="1" applyProtection="1">
      <alignment horizontal="left" vertical="top" wrapText="1"/>
      <protection locked="0"/>
    </xf>
    <xf numFmtId="0" fontId="10" fillId="4" borderId="147" xfId="0" applyFont="1" applyFill="1" applyBorder="1" applyAlignment="1" applyProtection="1">
      <alignment horizontal="left" vertical="top" wrapText="1"/>
      <protection locked="0"/>
    </xf>
    <xf numFmtId="0" fontId="10" fillId="4" borderId="200" xfId="0" applyFont="1" applyFill="1" applyBorder="1" applyAlignment="1" applyProtection="1">
      <alignment horizontal="left" vertical="top" wrapText="1"/>
      <protection locked="0"/>
    </xf>
    <xf numFmtId="0" fontId="96" fillId="15" borderId="159" xfId="0" applyFont="1" applyFill="1" applyBorder="1" applyAlignment="1">
      <alignment horizontal="left" vertical="top" wrapText="1"/>
    </xf>
    <xf numFmtId="0" fontId="96" fillId="15" borderId="150" xfId="0" applyFont="1" applyFill="1" applyBorder="1" applyAlignment="1">
      <alignment horizontal="left" vertical="top" wrapText="1"/>
    </xf>
    <xf numFmtId="0" fontId="10" fillId="15" borderId="237" xfId="0" applyFont="1" applyFill="1" applyBorder="1" applyAlignment="1">
      <alignment horizontal="left" vertical="top" wrapText="1"/>
    </xf>
    <xf numFmtId="0" fontId="10" fillId="15" borderId="250" xfId="0" applyFont="1" applyFill="1" applyBorder="1" applyAlignment="1">
      <alignment horizontal="left" vertical="top" wrapText="1"/>
    </xf>
    <xf numFmtId="0" fontId="10" fillId="15" borderId="150" xfId="0" applyFont="1" applyFill="1" applyBorder="1" applyAlignment="1">
      <alignment horizontal="left" vertical="center" wrapText="1"/>
    </xf>
    <xf numFmtId="0" fontId="10" fillId="15" borderId="160" xfId="0" applyFont="1" applyFill="1" applyBorder="1" applyAlignment="1">
      <alignment horizontal="left" vertical="center" wrapText="1"/>
    </xf>
    <xf numFmtId="0" fontId="10" fillId="2" borderId="0" xfId="0" applyFont="1" applyFill="1" applyAlignment="1">
      <alignment horizontal="left" vertical="center" wrapText="1"/>
    </xf>
    <xf numFmtId="0" fontId="97" fillId="0" borderId="0" xfId="0" applyFont="1" applyAlignment="1">
      <alignment horizontal="left" vertical="top" wrapText="1"/>
    </xf>
    <xf numFmtId="0" fontId="14" fillId="15" borderId="159" xfId="0" applyFont="1" applyFill="1" applyBorder="1" applyAlignment="1">
      <alignment horizontal="left" vertical="top" wrapText="1"/>
    </xf>
    <xf numFmtId="0" fontId="14" fillId="15" borderId="150" xfId="0" applyFont="1" applyFill="1" applyBorder="1" applyAlignment="1">
      <alignment horizontal="left" vertical="top" wrapText="1"/>
    </xf>
    <xf numFmtId="0" fontId="10" fillId="2" borderId="0" xfId="0" applyFont="1" applyFill="1" applyAlignment="1">
      <alignment horizontal="justify" vertical="top" wrapText="1"/>
    </xf>
    <xf numFmtId="0" fontId="60" fillId="0" borderId="0" xfId="0" applyFont="1" applyAlignment="1">
      <alignment horizontal="left" vertical="top" wrapText="1"/>
    </xf>
    <xf numFmtId="0" fontId="4" fillId="5" borderId="109" xfId="0" applyFont="1" applyFill="1" applyBorder="1" applyAlignment="1">
      <alignment horizontal="left"/>
    </xf>
    <xf numFmtId="0" fontId="4" fillId="5" borderId="110" xfId="0" applyFont="1" applyFill="1" applyBorder="1" applyAlignment="1">
      <alignment horizontal="left"/>
    </xf>
    <xf numFmtId="0" fontId="4" fillId="5" borderId="111" xfId="0" applyFont="1" applyFill="1" applyBorder="1" applyAlignment="1">
      <alignment horizontal="left"/>
    </xf>
    <xf numFmtId="0" fontId="60" fillId="0" borderId="242" xfId="0" applyFont="1" applyBorder="1" applyAlignment="1">
      <alignment horizontal="left" vertical="top" wrapText="1"/>
    </xf>
    <xf numFmtId="0" fontId="60" fillId="0" borderId="243" xfId="0" applyFont="1" applyBorder="1" applyAlignment="1">
      <alignment horizontal="left" vertical="top" wrapText="1"/>
    </xf>
    <xf numFmtId="0" fontId="60" fillId="0" borderId="244" xfId="0" applyFont="1" applyBorder="1" applyAlignment="1">
      <alignment horizontal="left" vertical="top" wrapText="1"/>
    </xf>
    <xf numFmtId="0" fontId="60" fillId="0" borderId="245" xfId="0" applyFont="1" applyBorder="1" applyAlignment="1">
      <alignment horizontal="left" vertical="top" wrapText="1"/>
    </xf>
    <xf numFmtId="0" fontId="60" fillId="0" borderId="246" xfId="0" applyFont="1" applyBorder="1" applyAlignment="1">
      <alignment horizontal="left" vertical="top" wrapText="1"/>
    </xf>
    <xf numFmtId="0" fontId="60" fillId="0" borderId="247" xfId="0" applyFont="1" applyBorder="1" applyAlignment="1">
      <alignment horizontal="left" vertical="top" wrapText="1"/>
    </xf>
    <xf numFmtId="0" fontId="60" fillId="0" borderId="248" xfId="0" applyFont="1" applyBorder="1" applyAlignment="1">
      <alignment horizontal="left" vertical="top" wrapText="1"/>
    </xf>
    <xf numFmtId="0" fontId="60" fillId="0" borderId="249" xfId="0" applyFont="1" applyBorder="1" applyAlignment="1">
      <alignment horizontal="left" vertical="top" wrapText="1"/>
    </xf>
    <xf numFmtId="0" fontId="177" fillId="2" borderId="0" xfId="0" applyFont="1" applyFill="1" applyAlignment="1">
      <alignment horizontal="left" vertical="top" wrapText="1"/>
    </xf>
    <xf numFmtId="0" fontId="21" fillId="2" borderId="0" xfId="0" applyFont="1" applyFill="1" applyAlignment="1">
      <alignment horizontal="left" vertical="top" wrapText="1"/>
    </xf>
    <xf numFmtId="0" fontId="10" fillId="4" borderId="109" xfId="0" applyFont="1" applyFill="1" applyBorder="1" applyAlignment="1" applyProtection="1">
      <alignment horizontal="left" vertical="top" wrapText="1"/>
      <protection locked="0"/>
    </xf>
    <xf numFmtId="0" fontId="10" fillId="4" borderId="110" xfId="0" applyFont="1" applyFill="1" applyBorder="1" applyAlignment="1" applyProtection="1">
      <alignment horizontal="left" vertical="top" wrapText="1"/>
      <protection locked="0"/>
    </xf>
    <xf numFmtId="0" fontId="10" fillId="4" borderId="111" xfId="0" applyFont="1" applyFill="1" applyBorder="1" applyAlignment="1" applyProtection="1">
      <alignment horizontal="left" vertical="top" wrapText="1"/>
      <protection locked="0"/>
    </xf>
    <xf numFmtId="0" fontId="96" fillId="15" borderId="161" xfId="0" applyFont="1" applyFill="1" applyBorder="1" applyAlignment="1">
      <alignment horizontal="left" vertical="top" wrapText="1"/>
    </xf>
    <xf numFmtId="0" fontId="96" fillId="15" borderId="147" xfId="0" applyFont="1" applyFill="1" applyBorder="1" applyAlignment="1">
      <alignment horizontal="left" vertical="top" wrapText="1"/>
    </xf>
    <xf numFmtId="0" fontId="10" fillId="15" borderId="147" xfId="0" applyFont="1" applyFill="1" applyBorder="1" applyAlignment="1">
      <alignment horizontal="left" vertical="top" wrapText="1"/>
    </xf>
    <xf numFmtId="0" fontId="10" fillId="15" borderId="162" xfId="0" applyFont="1" applyFill="1" applyBorder="1" applyAlignment="1">
      <alignment horizontal="left" vertical="top" wrapText="1"/>
    </xf>
    <xf numFmtId="0" fontId="196" fillId="0" borderId="0" xfId="0" applyFont="1" applyAlignment="1">
      <alignment horizontal="left" vertical="top" wrapText="1"/>
    </xf>
    <xf numFmtId="0" fontId="97" fillId="2" borderId="147" xfId="0" applyFont="1" applyFill="1" applyBorder="1" applyAlignment="1">
      <alignment horizontal="left" vertical="center" wrapText="1"/>
    </xf>
    <xf numFmtId="0" fontId="21" fillId="0" borderId="22" xfId="0" applyFont="1" applyBorder="1" applyAlignment="1" applyProtection="1">
      <alignment horizontal="left" vertical="top" wrapText="1"/>
      <protection locked="0"/>
    </xf>
    <xf numFmtId="0" fontId="21" fillId="0" borderId="22" xfId="0" applyFont="1" applyBorder="1" applyAlignment="1" applyProtection="1">
      <alignment horizontal="center" vertical="top" wrapText="1"/>
      <protection locked="0"/>
    </xf>
    <xf numFmtId="0" fontId="21" fillId="0" borderId="0" xfId="0" applyFont="1" applyAlignment="1" applyProtection="1">
      <alignment horizontal="center" vertical="top" wrapText="1"/>
      <protection locked="0"/>
    </xf>
    <xf numFmtId="0" fontId="21" fillId="4" borderId="20" xfId="0" applyFont="1" applyFill="1" applyBorder="1" applyAlignment="1" applyProtection="1">
      <alignment horizontal="center" vertical="top" wrapText="1"/>
      <protection locked="0"/>
    </xf>
    <xf numFmtId="0" fontId="21" fillId="4" borderId="21" xfId="0" applyFont="1" applyFill="1" applyBorder="1" applyAlignment="1" applyProtection="1">
      <alignment horizontal="center" vertical="top" wrapText="1"/>
      <protection locked="0"/>
    </xf>
    <xf numFmtId="0" fontId="10" fillId="0" borderId="20" xfId="0" applyFont="1" applyBorder="1" applyAlignment="1">
      <alignment horizontal="left" vertical="top" wrapText="1"/>
    </xf>
    <xf numFmtId="0" fontId="10" fillId="0" borderId="24" xfId="0" applyFont="1" applyBorder="1" applyAlignment="1">
      <alignment horizontal="left" vertical="top" wrapText="1"/>
    </xf>
    <xf numFmtId="0" fontId="10" fillId="0" borderId="21" xfId="0" applyFont="1" applyBorder="1" applyAlignment="1">
      <alignment horizontal="left" vertical="top" wrapText="1"/>
    </xf>
    <xf numFmtId="0" fontId="10" fillId="2" borderId="133" xfId="0" applyFont="1" applyFill="1" applyBorder="1" applyAlignment="1">
      <alignment horizontal="left" vertical="top" wrapText="1"/>
    </xf>
    <xf numFmtId="0" fontId="180" fillId="4" borderId="20" xfId="0" applyFont="1" applyFill="1" applyBorder="1" applyAlignment="1" applyProtection="1">
      <alignment horizontal="center" vertical="top" wrapText="1"/>
      <protection locked="0"/>
    </xf>
    <xf numFmtId="0" fontId="180" fillId="4" borderId="21" xfId="0" applyFont="1" applyFill="1" applyBorder="1" applyAlignment="1" applyProtection="1">
      <alignment horizontal="center" vertical="top" wrapText="1"/>
      <protection locked="0"/>
    </xf>
    <xf numFmtId="0" fontId="21" fillId="4" borderId="20" xfId="0" applyFont="1" applyFill="1" applyBorder="1" applyAlignment="1" applyProtection="1">
      <alignment horizontal="left" vertical="top" wrapText="1"/>
      <protection locked="0"/>
    </xf>
    <xf numFmtId="0" fontId="21" fillId="4" borderId="21" xfId="0" applyFont="1" applyFill="1" applyBorder="1" applyAlignment="1" applyProtection="1">
      <alignment horizontal="left" vertical="top" wrapText="1"/>
      <protection locked="0"/>
    </xf>
    <xf numFmtId="0" fontId="21" fillId="0" borderId="20" xfId="0" applyFont="1" applyBorder="1" applyAlignment="1">
      <alignment horizontal="left" vertical="top" wrapText="1"/>
    </xf>
    <xf numFmtId="0" fontId="199" fillId="0" borderId="24" xfId="0" applyFont="1" applyBorder="1" applyAlignment="1">
      <alignment horizontal="left" vertical="top" wrapText="1"/>
    </xf>
    <xf numFmtId="0" fontId="199" fillId="0" borderId="21" xfId="0" applyFont="1" applyBorder="1" applyAlignment="1">
      <alignment horizontal="left" vertical="top" wrapText="1"/>
    </xf>
    <xf numFmtId="0" fontId="10" fillId="0" borderId="22" xfId="0" applyFont="1" applyBorder="1" applyAlignment="1">
      <alignment horizontal="left" vertical="top" wrapText="1"/>
    </xf>
    <xf numFmtId="0" fontId="92" fillId="2" borderId="0" xfId="0" applyFont="1" applyFill="1" applyAlignment="1">
      <alignment horizontal="left" vertical="top" wrapText="1"/>
    </xf>
    <xf numFmtId="0" fontId="4" fillId="0" borderId="32" xfId="0" applyFont="1" applyBorder="1" applyAlignment="1">
      <alignment horizontal="left" wrapText="1"/>
    </xf>
    <xf numFmtId="0" fontId="4" fillId="0" borderId="164" xfId="0" applyFont="1" applyBorder="1" applyAlignment="1">
      <alignment horizontal="left" wrapText="1"/>
    </xf>
    <xf numFmtId="0" fontId="4" fillId="0" borderId="33" xfId="0" applyFont="1" applyBorder="1" applyAlignment="1">
      <alignment horizontal="left" wrapText="1"/>
    </xf>
    <xf numFmtId="0" fontId="4" fillId="0" borderId="178" xfId="0" applyFont="1" applyBorder="1" applyAlignment="1">
      <alignment horizontal="center" vertical="top" wrapText="1"/>
    </xf>
    <xf numFmtId="0" fontId="4" fillId="0" borderId="32" xfId="0" applyFont="1" applyBorder="1" applyAlignment="1">
      <alignment horizontal="center" vertical="top" wrapText="1"/>
    </xf>
    <xf numFmtId="0" fontId="4" fillId="0" borderId="164" xfId="0" applyFont="1" applyBorder="1" applyAlignment="1">
      <alignment horizontal="center" vertical="top" wrapText="1"/>
    </xf>
    <xf numFmtId="0" fontId="102" fillId="0" borderId="32" xfId="0" applyFont="1" applyBorder="1" applyAlignment="1">
      <alignment horizontal="center" vertical="top" wrapText="1"/>
    </xf>
    <xf numFmtId="0" fontId="102" fillId="0" borderId="33" xfId="0" applyFont="1" applyBorder="1" applyAlignment="1">
      <alignment horizontal="center" vertical="top" wrapText="1"/>
    </xf>
    <xf numFmtId="0" fontId="10" fillId="15" borderId="26" xfId="0" applyFont="1" applyFill="1" applyBorder="1" applyAlignment="1">
      <alignment horizontal="center" vertical="top" wrapText="1"/>
    </xf>
    <xf numFmtId="0" fontId="10" fillId="15" borderId="27" xfId="0" applyFont="1" applyFill="1" applyBorder="1" applyAlignment="1">
      <alignment horizontal="center" vertical="top" wrapText="1"/>
    </xf>
    <xf numFmtId="0" fontId="10" fillId="15" borderId="28" xfId="0" applyFont="1" applyFill="1" applyBorder="1" applyAlignment="1">
      <alignment horizontal="center" vertical="top" wrapText="1"/>
    </xf>
    <xf numFmtId="0" fontId="4" fillId="15" borderId="26" xfId="0" applyFont="1" applyFill="1" applyBorder="1" applyAlignment="1">
      <alignment horizontal="center" vertical="top" wrapText="1"/>
    </xf>
    <xf numFmtId="0" fontId="4" fillId="15" borderId="28" xfId="0" applyFont="1" applyFill="1" applyBorder="1" applyAlignment="1">
      <alignment horizontal="center" vertical="top" wrapText="1"/>
    </xf>
    <xf numFmtId="0" fontId="22" fillId="4" borderId="32" xfId="0" applyFont="1" applyFill="1" applyBorder="1" applyAlignment="1" applyProtection="1">
      <alignment horizontal="left" vertical="top" wrapText="1"/>
      <protection locked="0"/>
    </xf>
    <xf numFmtId="0" fontId="22" fillId="4" borderId="33" xfId="0" applyFont="1" applyFill="1" applyBorder="1" applyAlignment="1" applyProtection="1">
      <alignment horizontal="left" vertical="top" wrapText="1"/>
      <protection locked="0"/>
    </xf>
    <xf numFmtId="0" fontId="22" fillId="4" borderId="34" xfId="0" applyFont="1" applyFill="1" applyBorder="1" applyAlignment="1" applyProtection="1">
      <alignment horizontal="left" vertical="top" wrapText="1"/>
      <protection locked="0"/>
    </xf>
    <xf numFmtId="0" fontId="22" fillId="4" borderId="35" xfId="0" applyFont="1" applyFill="1" applyBorder="1" applyAlignment="1" applyProtection="1">
      <alignment horizontal="left" vertical="top" wrapText="1"/>
      <protection locked="0"/>
    </xf>
    <xf numFmtId="0" fontId="10" fillId="15" borderId="26" xfId="0" applyFont="1" applyFill="1" applyBorder="1" applyAlignment="1">
      <alignment vertical="top" wrapText="1"/>
    </xf>
    <xf numFmtId="0" fontId="10" fillId="15" borderId="27" xfId="0" applyFont="1" applyFill="1" applyBorder="1" applyAlignment="1">
      <alignment vertical="top" wrapText="1"/>
    </xf>
    <xf numFmtId="0" fontId="10" fillId="15" borderId="28" xfId="0" applyFont="1" applyFill="1" applyBorder="1" applyAlignment="1">
      <alignment vertical="top" wrapText="1"/>
    </xf>
    <xf numFmtId="0" fontId="4" fillId="15" borderId="26" xfId="0" applyFont="1" applyFill="1" applyBorder="1" applyAlignment="1">
      <alignment vertical="top" wrapText="1"/>
    </xf>
    <xf numFmtId="0" fontId="4" fillId="15" borderId="28" xfId="0" applyFont="1" applyFill="1" applyBorder="1" applyAlignment="1">
      <alignment vertical="top" wrapText="1"/>
    </xf>
    <xf numFmtId="0" fontId="4" fillId="3" borderId="20" xfId="0" applyFont="1" applyFill="1" applyBorder="1" applyAlignment="1">
      <alignment horizontal="center" wrapText="1"/>
    </xf>
    <xf numFmtId="0" fontId="4" fillId="3" borderId="21" xfId="0" applyFont="1" applyFill="1" applyBorder="1" applyAlignment="1">
      <alignment horizontal="center" wrapText="1"/>
    </xf>
    <xf numFmtId="0" fontId="4" fillId="3" borderId="21" xfId="0" applyFont="1" applyFill="1" applyBorder="1" applyAlignment="1">
      <alignment horizontal="center"/>
    </xf>
    <xf numFmtId="0" fontId="22" fillId="4" borderId="178" xfId="0" applyFont="1" applyFill="1" applyBorder="1" applyAlignment="1" applyProtection="1">
      <alignment horizontal="left" vertical="top" wrapText="1"/>
      <protection locked="0"/>
    </xf>
    <xf numFmtId="0" fontId="22" fillId="4" borderId="179" xfId="0" applyFont="1" applyFill="1" applyBorder="1" applyAlignment="1" applyProtection="1">
      <alignment horizontal="left" vertical="top" wrapText="1"/>
      <protection locked="0"/>
    </xf>
    <xf numFmtId="0" fontId="5" fillId="4" borderId="32" xfId="0" applyFont="1" applyFill="1" applyBorder="1" applyAlignment="1" applyProtection="1">
      <alignment horizontal="left" vertical="top" wrapText="1"/>
      <protection locked="0"/>
    </xf>
    <xf numFmtId="0" fontId="5" fillId="4" borderId="164" xfId="0" applyFont="1" applyFill="1" applyBorder="1" applyAlignment="1" applyProtection="1">
      <alignment horizontal="left" vertical="top" wrapText="1"/>
      <protection locked="0"/>
    </xf>
    <xf numFmtId="0" fontId="5" fillId="4" borderId="33" xfId="0" applyFont="1" applyFill="1" applyBorder="1" applyAlignment="1" applyProtection="1">
      <alignment horizontal="left" vertical="top" wrapText="1"/>
      <protection locked="0"/>
    </xf>
    <xf numFmtId="0" fontId="5" fillId="4" borderId="34" xfId="0" applyFont="1" applyFill="1" applyBorder="1" applyAlignment="1" applyProtection="1">
      <alignment horizontal="left" vertical="top" wrapText="1"/>
      <protection locked="0"/>
    </xf>
    <xf numFmtId="0" fontId="5" fillId="4" borderId="165" xfId="0" applyFont="1" applyFill="1" applyBorder="1" applyAlignment="1" applyProtection="1">
      <alignment horizontal="left" vertical="top" wrapText="1"/>
      <protection locked="0"/>
    </xf>
    <xf numFmtId="0" fontId="5" fillId="4" borderId="35" xfId="0" applyFont="1" applyFill="1" applyBorder="1" applyAlignment="1" applyProtection="1">
      <alignment horizontal="left" vertical="top" wrapText="1"/>
      <protection locked="0"/>
    </xf>
    <xf numFmtId="0" fontId="1" fillId="4" borderId="32" xfId="0" applyFont="1" applyFill="1" applyBorder="1" applyAlignment="1" applyProtection="1">
      <alignment horizontal="left" vertical="top" wrapText="1"/>
      <protection locked="0"/>
    </xf>
    <xf numFmtId="0" fontId="1" fillId="4" borderId="33" xfId="0" applyFont="1" applyFill="1" applyBorder="1" applyAlignment="1" applyProtection="1">
      <alignment horizontal="left" vertical="top" wrapText="1"/>
      <protection locked="0"/>
    </xf>
    <xf numFmtId="0" fontId="1" fillId="4" borderId="34" xfId="0" applyFont="1" applyFill="1" applyBorder="1" applyAlignment="1" applyProtection="1">
      <alignment horizontal="left" vertical="top" wrapText="1"/>
      <protection locked="0"/>
    </xf>
    <xf numFmtId="0" fontId="1" fillId="4" borderId="35" xfId="0" applyFont="1" applyFill="1" applyBorder="1" applyAlignment="1" applyProtection="1">
      <alignment horizontal="left" vertical="top" wrapText="1"/>
      <protection locked="0"/>
    </xf>
    <xf numFmtId="0" fontId="115" fillId="0" borderId="0" xfId="0" applyFont="1" applyAlignment="1">
      <alignment horizontal="left" vertical="top" wrapText="1"/>
    </xf>
    <xf numFmtId="0" fontId="115" fillId="2" borderId="0" xfId="0" applyFont="1" applyFill="1" applyAlignment="1">
      <alignment horizontal="left" vertical="top" wrapText="1"/>
    </xf>
    <xf numFmtId="0" fontId="10" fillId="2" borderId="0" xfId="0" applyFont="1" applyFill="1" applyAlignment="1">
      <alignment horizontal="justify" wrapText="1"/>
    </xf>
    <xf numFmtId="0" fontId="109" fillId="3" borderId="20" xfId="0" applyFont="1" applyFill="1" applyBorder="1" applyAlignment="1">
      <alignment horizontal="center" wrapText="1"/>
    </xf>
    <xf numFmtId="0" fontId="109" fillId="3" borderId="21" xfId="0" applyFont="1" applyFill="1" applyBorder="1" applyAlignment="1">
      <alignment horizontal="center"/>
    </xf>
    <xf numFmtId="0" fontId="10" fillId="2" borderId="149" xfId="0" applyFont="1" applyFill="1" applyBorder="1" applyAlignment="1">
      <alignment horizontal="left" vertical="top"/>
    </xf>
    <xf numFmtId="0" fontId="10" fillId="2" borderId="150" xfId="0" applyFont="1" applyFill="1" applyBorder="1" applyAlignment="1">
      <alignment horizontal="left" vertical="top"/>
    </xf>
    <xf numFmtId="0" fontId="21" fillId="0" borderId="149" xfId="0" applyFont="1" applyBorder="1" applyAlignment="1">
      <alignment horizontal="left" vertical="top" wrapText="1"/>
    </xf>
    <xf numFmtId="0" fontId="21" fillId="0" borderId="150" xfId="0" applyFont="1" applyBorder="1" applyAlignment="1">
      <alignment horizontal="left" vertical="top"/>
    </xf>
    <xf numFmtId="0" fontId="21" fillId="0" borderId="150" xfId="0" applyFont="1" applyBorder="1" applyAlignment="1">
      <alignment horizontal="left" vertical="top" wrapText="1"/>
    </xf>
    <xf numFmtId="0" fontId="10" fillId="2" borderId="149" xfId="0" applyFont="1" applyFill="1" applyBorder="1" applyAlignment="1">
      <alignment horizontal="left" vertical="top" wrapText="1"/>
    </xf>
    <xf numFmtId="0" fontId="10" fillId="2" borderId="150" xfId="0" applyFont="1" applyFill="1" applyBorder="1" applyAlignment="1">
      <alignment horizontal="left" vertical="top" wrapText="1"/>
    </xf>
    <xf numFmtId="0" fontId="4" fillId="2" borderId="109" xfId="0" applyFont="1" applyFill="1" applyBorder="1" applyAlignment="1">
      <alignment horizontal="left" wrapText="1"/>
    </xf>
    <xf numFmtId="0" fontId="4" fillId="2" borderId="110" xfId="0" applyFont="1" applyFill="1" applyBorder="1" applyAlignment="1">
      <alignment horizontal="left" wrapText="1"/>
    </xf>
    <xf numFmtId="0" fontId="4" fillId="2" borderId="111" xfId="0" applyFont="1" applyFill="1" applyBorder="1" applyAlignment="1">
      <alignment horizontal="left" wrapText="1"/>
    </xf>
    <xf numFmtId="0" fontId="5" fillId="4" borderId="109" xfId="0" applyFont="1" applyFill="1" applyBorder="1" applyAlignment="1" applyProtection="1">
      <alignment horizontal="left" vertical="top" wrapText="1"/>
      <protection locked="0"/>
    </xf>
    <xf numFmtId="0" fontId="5" fillId="4" borderId="110" xfId="0" applyFont="1" applyFill="1" applyBorder="1" applyAlignment="1" applyProtection="1">
      <alignment horizontal="left" vertical="top" wrapText="1"/>
      <protection locked="0"/>
    </xf>
    <xf numFmtId="0" fontId="5" fillId="4" borderId="111" xfId="0" applyFont="1" applyFill="1" applyBorder="1" applyAlignment="1" applyProtection="1">
      <alignment horizontal="left" vertical="top" wrapText="1"/>
      <protection locked="0"/>
    </xf>
    <xf numFmtId="0" fontId="53" fillId="0" borderId="122" xfId="3" applyFont="1" applyBorder="1" applyAlignment="1">
      <alignment horizontal="left" vertical="top" wrapText="1"/>
    </xf>
    <xf numFmtId="0" fontId="53" fillId="0" borderId="0" xfId="10" applyFont="1" applyAlignment="1">
      <alignment horizontal="justify" vertical="top" wrapText="1"/>
    </xf>
    <xf numFmtId="0" fontId="53" fillId="0" borderId="0" xfId="3" applyFont="1" applyAlignment="1">
      <alignment horizontal="left" vertical="top" wrapText="1"/>
    </xf>
    <xf numFmtId="0" fontId="53" fillId="0" borderId="0" xfId="10" applyFont="1" applyAlignment="1">
      <alignment horizontal="left" vertical="top" wrapText="1"/>
    </xf>
    <xf numFmtId="0" fontId="40" fillId="15" borderId="122" xfId="3" applyFont="1" applyFill="1" applyBorder="1" applyAlignment="1">
      <alignment horizontal="left" vertical="top" wrapText="1"/>
    </xf>
    <xf numFmtId="0" fontId="127" fillId="2" borderId="113" xfId="10" applyFont="1" applyFill="1" applyBorder="1" applyAlignment="1">
      <alignment horizontal="left" vertical="top" wrapText="1"/>
    </xf>
    <xf numFmtId="0" fontId="127" fillId="2" borderId="115" xfId="10" applyFont="1" applyFill="1" applyBorder="1" applyAlignment="1">
      <alignment horizontal="left" vertical="top" wrapText="1"/>
    </xf>
    <xf numFmtId="0" fontId="127" fillId="2" borderId="114" xfId="10" applyFont="1" applyFill="1" applyBorder="1" applyAlignment="1">
      <alignment horizontal="left" vertical="top" wrapText="1"/>
    </xf>
    <xf numFmtId="0" fontId="127" fillId="2" borderId="7" xfId="10" applyFont="1" applyFill="1" applyBorder="1" applyAlignment="1">
      <alignment horizontal="left" vertical="top" wrapText="1"/>
    </xf>
    <xf numFmtId="0" fontId="127" fillId="2" borderId="119" xfId="10" applyFont="1" applyFill="1" applyBorder="1" applyAlignment="1">
      <alignment horizontal="left" vertical="top" wrapText="1"/>
    </xf>
    <xf numFmtId="0" fontId="127" fillId="2" borderId="117" xfId="10" applyFont="1" applyFill="1" applyBorder="1" applyAlignment="1">
      <alignment horizontal="left" vertical="top" wrapText="1"/>
    </xf>
    <xf numFmtId="0" fontId="123" fillId="2" borderId="113" xfId="10" applyFont="1" applyFill="1" applyBorder="1" applyAlignment="1">
      <alignment horizontal="center" vertical="top" wrapText="1"/>
    </xf>
    <xf numFmtId="0" fontId="123" fillId="2" borderId="115" xfId="10" applyFont="1" applyFill="1" applyBorder="1" applyAlignment="1">
      <alignment horizontal="center" vertical="top" wrapText="1"/>
    </xf>
    <xf numFmtId="0" fontId="123" fillId="2" borderId="114" xfId="10" applyFont="1" applyFill="1" applyBorder="1" applyAlignment="1">
      <alignment horizontal="center" vertical="top" wrapText="1"/>
    </xf>
    <xf numFmtId="0" fontId="123" fillId="2" borderId="7" xfId="10" applyFont="1" applyFill="1" applyBorder="1" applyAlignment="1">
      <alignment horizontal="center" vertical="top" wrapText="1"/>
    </xf>
    <xf numFmtId="0" fontId="123" fillId="2" borderId="119" xfId="10" applyFont="1" applyFill="1" applyBorder="1" applyAlignment="1">
      <alignment horizontal="center" vertical="top" wrapText="1"/>
    </xf>
    <xf numFmtId="0" fontId="123" fillId="2" borderId="117" xfId="10" applyFont="1" applyFill="1" applyBorder="1" applyAlignment="1">
      <alignment horizontal="center" vertical="top" wrapText="1"/>
    </xf>
    <xf numFmtId="2" fontId="123" fillId="2" borderId="122" xfId="10" applyNumberFormat="1" applyFont="1" applyFill="1" applyBorder="1" applyAlignment="1">
      <alignment horizontal="center" vertical="center" wrapText="1"/>
    </xf>
    <xf numFmtId="2" fontId="130" fillId="0" borderId="122" xfId="10" quotePrefix="1" applyNumberFormat="1" applyFont="1" applyBorder="1" applyAlignment="1">
      <alignment horizontal="center" vertical="center" wrapText="1"/>
    </xf>
    <xf numFmtId="2" fontId="130" fillId="0" borderId="122" xfId="10" applyNumberFormat="1" applyFont="1" applyBorder="1" applyAlignment="1">
      <alignment horizontal="center" vertical="center" wrapText="1"/>
    </xf>
    <xf numFmtId="0" fontId="21" fillId="2" borderId="113" xfId="10" applyFont="1" applyFill="1" applyBorder="1" applyAlignment="1">
      <alignment horizontal="left" vertical="top" wrapText="1"/>
    </xf>
    <xf numFmtId="0" fontId="21" fillId="2" borderId="115" xfId="10" applyFont="1" applyFill="1" applyBorder="1" applyAlignment="1">
      <alignment horizontal="left" vertical="top" wrapText="1"/>
    </xf>
    <xf numFmtId="0" fontId="21" fillId="2" borderId="114" xfId="10" applyFont="1" applyFill="1" applyBorder="1" applyAlignment="1">
      <alignment horizontal="left" vertical="top" wrapText="1"/>
    </xf>
    <xf numFmtId="0" fontId="21" fillId="2" borderId="7" xfId="10" applyFont="1" applyFill="1" applyBorder="1" applyAlignment="1">
      <alignment horizontal="left" vertical="top" wrapText="1"/>
    </xf>
    <xf numFmtId="0" fontId="21" fillId="2" borderId="119" xfId="10" applyFont="1" applyFill="1" applyBorder="1" applyAlignment="1">
      <alignment horizontal="left" vertical="top" wrapText="1"/>
    </xf>
    <xf numFmtId="0" fontId="21" fillId="2" borderId="117" xfId="10" applyFont="1" applyFill="1" applyBorder="1" applyAlignment="1">
      <alignment horizontal="left" vertical="top" wrapText="1"/>
    </xf>
    <xf numFmtId="0" fontId="81" fillId="2" borderId="113" xfId="10" applyFont="1" applyFill="1" applyBorder="1" applyAlignment="1">
      <alignment horizontal="center" vertical="top" wrapText="1"/>
    </xf>
    <xf numFmtId="0" fontId="81" fillId="2" borderId="115" xfId="10" applyFont="1" applyFill="1" applyBorder="1" applyAlignment="1">
      <alignment horizontal="center" vertical="top" wrapText="1"/>
    </xf>
    <xf numFmtId="0" fontId="81" fillId="2" borderId="114" xfId="10" applyFont="1" applyFill="1" applyBorder="1" applyAlignment="1">
      <alignment horizontal="center" vertical="top" wrapText="1"/>
    </xf>
    <xf numFmtId="0" fontId="81" fillId="2" borderId="6" xfId="10" applyFont="1" applyFill="1" applyBorder="1" applyAlignment="1">
      <alignment horizontal="center" vertical="top" wrapText="1"/>
    </xf>
    <xf numFmtId="0" fontId="81" fillId="2" borderId="0" xfId="10" applyFont="1" applyFill="1" applyAlignment="1">
      <alignment horizontal="center" vertical="top" wrapText="1"/>
    </xf>
    <xf numFmtId="0" fontId="81" fillId="2" borderId="118" xfId="10" applyFont="1" applyFill="1" applyBorder="1" applyAlignment="1">
      <alignment horizontal="center" vertical="top" wrapText="1"/>
    </xf>
    <xf numFmtId="2" fontId="98" fillId="2" borderId="113" xfId="10" applyNumberFormat="1" applyFont="1" applyFill="1" applyBorder="1" applyAlignment="1">
      <alignment horizontal="center" vertical="center" wrapText="1"/>
    </xf>
    <xf numFmtId="2" fontId="98" fillId="2" borderId="115" xfId="10" applyNumberFormat="1" applyFont="1" applyFill="1" applyBorder="1" applyAlignment="1">
      <alignment horizontal="center" vertical="center" wrapText="1"/>
    </xf>
    <xf numFmtId="2" fontId="98" fillId="2" borderId="114" xfId="10" applyNumberFormat="1" applyFont="1" applyFill="1" applyBorder="1" applyAlignment="1">
      <alignment horizontal="center" vertical="center" wrapText="1"/>
    </xf>
    <xf numFmtId="2" fontId="98" fillId="2" borderId="6" xfId="10" applyNumberFormat="1" applyFont="1" applyFill="1" applyBorder="1" applyAlignment="1">
      <alignment horizontal="center" vertical="center" wrapText="1"/>
    </xf>
    <xf numFmtId="2" fontId="98" fillId="2" borderId="0" xfId="10" applyNumberFormat="1" applyFont="1" applyFill="1" applyAlignment="1">
      <alignment horizontal="center" vertical="center" wrapText="1"/>
    </xf>
    <xf numFmtId="2" fontId="98" fillId="2" borderId="118" xfId="10" applyNumberFormat="1" applyFont="1" applyFill="1" applyBorder="1" applyAlignment="1">
      <alignment horizontal="center" vertical="center" wrapText="1"/>
    </xf>
    <xf numFmtId="2" fontId="98" fillId="2" borderId="7" xfId="10" applyNumberFormat="1" applyFont="1" applyFill="1" applyBorder="1" applyAlignment="1">
      <alignment horizontal="center" vertical="center" wrapText="1"/>
    </xf>
    <xf numFmtId="2" fontId="98" fillId="2" borderId="119" xfId="10" applyNumberFormat="1" applyFont="1" applyFill="1" applyBorder="1" applyAlignment="1">
      <alignment horizontal="center" vertical="center" wrapText="1"/>
    </xf>
    <xf numFmtId="2" fontId="98" fillId="2" borderId="117" xfId="10" applyNumberFormat="1" applyFont="1" applyFill="1" applyBorder="1" applyAlignment="1">
      <alignment horizontal="center" vertical="center" wrapText="1"/>
    </xf>
    <xf numFmtId="0" fontId="81" fillId="2" borderId="7" xfId="10" applyFont="1" applyFill="1" applyBorder="1" applyAlignment="1">
      <alignment horizontal="center" vertical="top" wrapText="1"/>
    </xf>
    <xf numFmtId="0" fontId="81" fillId="2" borderId="119" xfId="10" applyFont="1" applyFill="1" applyBorder="1" applyAlignment="1">
      <alignment horizontal="center" vertical="top" wrapText="1"/>
    </xf>
    <xf numFmtId="0" fontId="81" fillId="2" borderId="117" xfId="10" applyFont="1" applyFill="1" applyBorder="1" applyAlignment="1">
      <alignment horizontal="center" vertical="top" wrapText="1"/>
    </xf>
    <xf numFmtId="0" fontId="96" fillId="0" borderId="115" xfId="10" applyFont="1" applyBorder="1" applyAlignment="1">
      <alignment horizontal="left" vertical="top" wrapText="1"/>
    </xf>
    <xf numFmtId="0" fontId="131" fillId="2" borderId="113" xfId="10" applyFont="1" applyFill="1" applyBorder="1" applyAlignment="1">
      <alignment horizontal="center" vertical="top" wrapText="1"/>
    </xf>
    <xf numFmtId="0" fontId="131" fillId="2" borderId="115" xfId="10" applyFont="1" applyFill="1" applyBorder="1" applyAlignment="1">
      <alignment horizontal="center" vertical="top" wrapText="1"/>
    </xf>
    <xf numFmtId="0" fontId="131" fillId="2" borderId="114" xfId="10" applyFont="1" applyFill="1" applyBorder="1" applyAlignment="1">
      <alignment horizontal="center" vertical="top" wrapText="1"/>
    </xf>
    <xf numFmtId="0" fontId="131" fillId="2" borderId="6" xfId="10" applyFont="1" applyFill="1" applyBorder="1" applyAlignment="1">
      <alignment horizontal="center" vertical="top" wrapText="1"/>
    </xf>
    <xf numFmtId="0" fontId="131" fillId="2" borderId="0" xfId="10" applyFont="1" applyFill="1" applyAlignment="1">
      <alignment horizontal="center" vertical="top" wrapText="1"/>
    </xf>
    <xf numFmtId="0" fontId="131" fillId="2" borderId="118" xfId="10" applyFont="1" applyFill="1" applyBorder="1" applyAlignment="1">
      <alignment horizontal="center" vertical="top" wrapText="1"/>
    </xf>
    <xf numFmtId="2" fontId="98" fillId="0" borderId="122" xfId="10" quotePrefix="1" applyNumberFormat="1" applyFont="1" applyBorder="1" applyAlignment="1">
      <alignment horizontal="center" vertical="center" wrapText="1"/>
    </xf>
    <xf numFmtId="2" fontId="98" fillId="0" borderId="122" xfId="10" applyNumberFormat="1" applyFont="1" applyBorder="1" applyAlignment="1">
      <alignment horizontal="center" vertical="center" wrapText="1"/>
    </xf>
    <xf numFmtId="0" fontId="81" fillId="15" borderId="122" xfId="10" applyFont="1" applyFill="1" applyBorder="1" applyAlignment="1">
      <alignment horizontal="left" wrapText="1"/>
    </xf>
    <xf numFmtId="0" fontId="81" fillId="15" borderId="122" xfId="10" applyFont="1" applyFill="1" applyBorder="1" applyAlignment="1">
      <alignment horizontal="center" wrapText="1"/>
    </xf>
    <xf numFmtId="2" fontId="98" fillId="2" borderId="122" xfId="10" applyNumberFormat="1" applyFont="1" applyFill="1" applyBorder="1" applyAlignment="1">
      <alignment horizontal="center" vertical="center" wrapText="1"/>
    </xf>
    <xf numFmtId="0" fontId="98" fillId="0" borderId="113" xfId="10" applyFont="1" applyBorder="1" applyAlignment="1">
      <alignment horizontal="left" vertical="center"/>
    </xf>
    <xf numFmtId="0" fontId="98" fillId="0" borderId="115" xfId="10" applyFont="1" applyBorder="1" applyAlignment="1">
      <alignment horizontal="left" vertical="center"/>
    </xf>
    <xf numFmtId="0" fontId="98" fillId="0" borderId="114" xfId="10" applyFont="1" applyBorder="1" applyAlignment="1">
      <alignment horizontal="left" vertical="center"/>
    </xf>
    <xf numFmtId="0" fontId="30" fillId="0" borderId="113" xfId="10" applyFont="1" applyBorder="1" applyAlignment="1">
      <alignment horizontal="left" vertical="center" wrapText="1"/>
    </xf>
    <xf numFmtId="0" fontId="30" fillId="0" borderId="115" xfId="10" applyFont="1" applyBorder="1" applyAlignment="1">
      <alignment horizontal="left" vertical="center" wrapText="1"/>
    </xf>
    <xf numFmtId="0" fontId="30" fillId="0" borderId="114" xfId="10" applyFont="1" applyBorder="1" applyAlignment="1">
      <alignment horizontal="left" vertical="center" wrapText="1"/>
    </xf>
    <xf numFmtId="0" fontId="123" fillId="0" borderId="124" xfId="10" applyFont="1" applyBorder="1" applyAlignment="1">
      <alignment horizontal="left" vertical="center"/>
    </xf>
    <xf numFmtId="0" fontId="123" fillId="0" borderId="125" xfId="10" applyFont="1" applyBorder="1" applyAlignment="1">
      <alignment horizontal="left" vertical="center"/>
    </xf>
    <xf numFmtId="0" fontId="123" fillId="0" borderId="121" xfId="10" applyFont="1" applyBorder="1" applyAlignment="1">
      <alignment horizontal="left" vertical="center"/>
    </xf>
    <xf numFmtId="0" fontId="30" fillId="0" borderId="124" xfId="10" applyFont="1" applyBorder="1" applyAlignment="1">
      <alignment horizontal="left" vertical="center" wrapText="1"/>
    </xf>
    <xf numFmtId="0" fontId="30" fillId="0" borderId="125" xfId="10" applyFont="1" applyBorder="1" applyAlignment="1">
      <alignment horizontal="left" vertical="center" wrapText="1"/>
    </xf>
    <xf numFmtId="0" fontId="30" fillId="0" borderId="121" xfId="10" applyFont="1" applyBorder="1" applyAlignment="1">
      <alignment horizontal="left" vertical="center" wrapText="1"/>
    </xf>
    <xf numFmtId="0" fontId="126" fillId="2" borderId="119" xfId="10" applyFont="1" applyFill="1" applyBorder="1" applyAlignment="1">
      <alignment horizontal="left" vertical="top"/>
    </xf>
    <xf numFmtId="0" fontId="126" fillId="2" borderId="117" xfId="10" applyFont="1" applyFill="1" applyBorder="1" applyAlignment="1">
      <alignment horizontal="left" vertical="top"/>
    </xf>
    <xf numFmtId="0" fontId="81" fillId="15" borderId="124" xfId="10" applyFont="1" applyFill="1" applyBorder="1" applyAlignment="1">
      <alignment horizontal="center" vertical="center" wrapText="1"/>
    </xf>
    <xf numFmtId="0" fontId="81" fillId="15" borderId="125" xfId="10" applyFont="1" applyFill="1" applyBorder="1" applyAlignment="1">
      <alignment horizontal="center" vertical="center" wrapText="1"/>
    </xf>
    <xf numFmtId="0" fontId="81" fillId="15" borderId="121" xfId="10" applyFont="1" applyFill="1" applyBorder="1" applyAlignment="1">
      <alignment horizontal="center" vertical="center" wrapText="1"/>
    </xf>
    <xf numFmtId="0" fontId="122" fillId="15" borderId="124" xfId="10" applyFont="1" applyFill="1" applyBorder="1" applyAlignment="1">
      <alignment horizontal="left" vertical="center" wrapText="1"/>
    </xf>
    <xf numFmtId="0" fontId="122" fillId="15" borderId="125" xfId="10" applyFont="1" applyFill="1" applyBorder="1" applyAlignment="1">
      <alignment horizontal="left" vertical="center" wrapText="1"/>
    </xf>
    <xf numFmtId="0" fontId="122" fillId="15" borderId="121" xfId="10" applyFont="1" applyFill="1" applyBorder="1" applyAlignment="1">
      <alignment horizontal="left" vertical="center" wrapText="1"/>
    </xf>
    <xf numFmtId="0" fontId="122" fillId="15" borderId="124" xfId="10" applyFont="1" applyFill="1" applyBorder="1" applyAlignment="1">
      <alignment horizontal="left" vertical="center"/>
    </xf>
    <xf numFmtId="0" fontId="122" fillId="15" borderId="125" xfId="10" applyFont="1" applyFill="1" applyBorder="1" applyAlignment="1">
      <alignment horizontal="left" vertical="center"/>
    </xf>
    <xf numFmtId="0" fontId="122" fillId="15" borderId="121" xfId="10" applyFont="1" applyFill="1" applyBorder="1" applyAlignment="1">
      <alignment horizontal="left" vertical="center"/>
    </xf>
    <xf numFmtId="0" fontId="40" fillId="0" borderId="0" xfId="3" applyFont="1" applyAlignment="1">
      <alignment horizontal="left" vertical="top" wrapText="1"/>
    </xf>
    <xf numFmtId="0" fontId="40" fillId="0" borderId="0" xfId="3" applyFont="1" applyAlignment="1">
      <alignment horizontal="left" vertical="top"/>
    </xf>
    <xf numFmtId="0" fontId="56" fillId="0" borderId="0" xfId="3" applyFont="1" applyAlignment="1">
      <alignment horizontal="left" vertical="top" wrapText="1"/>
    </xf>
    <xf numFmtId="0" fontId="119" fillId="0" borderId="0" xfId="3" applyFont="1" applyAlignment="1">
      <alignment horizontal="left"/>
    </xf>
    <xf numFmtId="0" fontId="120" fillId="0" borderId="0" xfId="10" applyFont="1" applyAlignment="1">
      <alignment horizontal="left" vertical="top" wrapText="1"/>
    </xf>
    <xf numFmtId="0" fontId="66" fillId="4" borderId="124" xfId="10" applyFont="1" applyFill="1" applyBorder="1" applyAlignment="1" applyProtection="1">
      <alignment horizontal="left" vertical="top" wrapText="1"/>
      <protection locked="0"/>
    </xf>
    <xf numFmtId="0" fontId="66" fillId="4" borderId="125" xfId="10" applyFont="1" applyFill="1" applyBorder="1" applyAlignment="1" applyProtection="1">
      <alignment horizontal="left" vertical="top" wrapText="1"/>
      <protection locked="0"/>
    </xf>
    <xf numFmtId="0" fontId="66" fillId="4" borderId="121" xfId="10" applyFont="1" applyFill="1" applyBorder="1" applyAlignment="1" applyProtection="1">
      <alignment horizontal="left" vertical="top" wrapText="1"/>
      <protection locked="0"/>
    </xf>
    <xf numFmtId="0" fontId="144" fillId="0" borderId="124" xfId="10" applyFont="1" applyBorder="1" applyAlignment="1">
      <alignment horizontal="center" vertical="top" wrapText="1"/>
    </xf>
    <xf numFmtId="0" fontId="144" fillId="0" borderId="121" xfId="10" applyFont="1" applyBorder="1" applyAlignment="1">
      <alignment horizontal="center" vertical="top" wrapText="1"/>
    </xf>
    <xf numFmtId="0" fontId="146" fillId="20" borderId="124" xfId="10" applyFont="1" applyFill="1" applyBorder="1" applyAlignment="1">
      <alignment horizontal="left" vertical="center"/>
    </xf>
    <xf numFmtId="0" fontId="146" fillId="20" borderId="125" xfId="10" applyFont="1" applyFill="1" applyBorder="1" applyAlignment="1">
      <alignment horizontal="left" vertical="center"/>
    </xf>
    <xf numFmtId="0" fontId="146" fillId="20" borderId="121" xfId="10" applyFont="1" applyFill="1" applyBorder="1" applyAlignment="1">
      <alignment horizontal="left" vertical="center"/>
    </xf>
    <xf numFmtId="0" fontId="146" fillId="20" borderId="124" xfId="10" applyFont="1" applyFill="1" applyBorder="1" applyAlignment="1">
      <alignment horizontal="left" vertical="center" wrapText="1"/>
    </xf>
    <xf numFmtId="0" fontId="146" fillId="20" borderId="125" xfId="10" applyFont="1" applyFill="1" applyBorder="1" applyAlignment="1">
      <alignment horizontal="left" vertical="center" wrapText="1"/>
    </xf>
    <xf numFmtId="0" fontId="81" fillId="0" borderId="124" xfId="10" applyFont="1" applyBorder="1" applyAlignment="1">
      <alignment horizontal="left" wrapText="1"/>
    </xf>
    <xf numFmtId="0" fontId="81" fillId="0" borderId="125" xfId="10" applyFont="1" applyBorder="1" applyAlignment="1">
      <alignment horizontal="left" wrapText="1"/>
    </xf>
    <xf numFmtId="0" fontId="81" fillId="0" borderId="121" xfId="10" applyFont="1" applyBorder="1" applyAlignment="1">
      <alignment horizontal="left" wrapText="1"/>
    </xf>
    <xf numFmtId="0" fontId="140" fillId="18" borderId="113" xfId="10" applyFont="1" applyFill="1" applyBorder="1" applyAlignment="1">
      <alignment horizontal="center" vertical="center"/>
    </xf>
    <xf numFmtId="0" fontId="140" fillId="18" borderId="114" xfId="10" applyFont="1" applyFill="1" applyBorder="1" applyAlignment="1">
      <alignment horizontal="center" vertical="center"/>
    </xf>
    <xf numFmtId="0" fontId="137" fillId="0" borderId="0" xfId="10" applyFont="1" applyAlignment="1">
      <alignment horizontal="left" vertical="top" wrapText="1"/>
    </xf>
    <xf numFmtId="0" fontId="70" fillId="4" borderId="119" xfId="10" applyFont="1" applyFill="1" applyBorder="1" applyAlignment="1" applyProtection="1">
      <alignment horizontal="left" vertical="top" wrapText="1"/>
      <protection locked="0"/>
    </xf>
    <xf numFmtId="0" fontId="122" fillId="0" borderId="0" xfId="10" applyFont="1" applyAlignment="1">
      <alignment horizontal="left" vertical="top" wrapText="1"/>
    </xf>
    <xf numFmtId="0" fontId="30" fillId="0" borderId="0" xfId="10" applyFont="1" applyAlignment="1">
      <alignment horizontal="left" vertical="top" wrapText="1"/>
    </xf>
    <xf numFmtId="0" fontId="183" fillId="0" borderId="0" xfId="10" applyFont="1" applyAlignment="1">
      <alignment horizontal="left" vertical="top" wrapText="1"/>
    </xf>
    <xf numFmtId="0" fontId="222" fillId="0" borderId="0" xfId="10" applyFont="1" applyAlignment="1">
      <alignment horizontal="left" vertical="top" wrapText="1"/>
    </xf>
    <xf numFmtId="165" fontId="21" fillId="4" borderId="209" xfId="10" applyNumberFormat="1" applyFont="1" applyFill="1" applyBorder="1" applyAlignment="1" applyProtection="1">
      <alignment horizontal="center"/>
      <protection locked="0"/>
    </xf>
    <xf numFmtId="165" fontId="21" fillId="4" borderId="210" xfId="10" applyNumberFormat="1" applyFont="1" applyFill="1" applyBorder="1" applyAlignment="1" applyProtection="1">
      <alignment horizontal="center"/>
      <protection locked="0"/>
    </xf>
    <xf numFmtId="165" fontId="21" fillId="4" borderId="212" xfId="10" applyNumberFormat="1" applyFont="1" applyFill="1" applyBorder="1" applyAlignment="1" applyProtection="1">
      <alignment horizontal="center"/>
      <protection locked="0"/>
    </xf>
    <xf numFmtId="165" fontId="21" fillId="4" borderId="213" xfId="10" applyNumberFormat="1" applyFont="1" applyFill="1" applyBorder="1" applyAlignment="1" applyProtection="1">
      <alignment horizontal="center"/>
      <protection locked="0"/>
    </xf>
    <xf numFmtId="0" fontId="122" fillId="0" borderId="0" xfId="10" applyFont="1" applyAlignment="1" applyProtection="1">
      <alignment horizontal="left" wrapText="1"/>
      <protection hidden="1"/>
    </xf>
    <xf numFmtId="0" fontId="140" fillId="18" borderId="11" xfId="10" applyFont="1" applyFill="1" applyBorder="1" applyAlignment="1">
      <alignment horizontal="left" vertical="top" wrapText="1"/>
    </xf>
    <xf numFmtId="0" fontId="140" fillId="18" borderId="12" xfId="10" applyFont="1" applyFill="1" applyBorder="1" applyAlignment="1">
      <alignment horizontal="left" vertical="top" wrapText="1"/>
    </xf>
    <xf numFmtId="0" fontId="140" fillId="18" borderId="13" xfId="10" applyFont="1" applyFill="1" applyBorder="1" applyAlignment="1">
      <alignment horizontal="left" vertical="top" wrapText="1"/>
    </xf>
    <xf numFmtId="0" fontId="81" fillId="0" borderId="208" xfId="10" applyFont="1" applyBorder="1" applyAlignment="1">
      <alignment horizontal="center" wrapText="1"/>
    </xf>
    <xf numFmtId="0" fontId="81" fillId="0" borderId="211" xfId="10" applyFont="1" applyBorder="1" applyAlignment="1">
      <alignment horizontal="center" wrapText="1"/>
    </xf>
    <xf numFmtId="0" fontId="81" fillId="0" borderId="214" xfId="10" applyFont="1" applyBorder="1" applyAlignment="1">
      <alignment horizontal="center" wrapText="1"/>
    </xf>
    <xf numFmtId="0" fontId="81" fillId="0" borderId="13" xfId="10" applyFont="1" applyBorder="1" applyAlignment="1">
      <alignment horizontal="center" wrapText="1"/>
    </xf>
    <xf numFmtId="0" fontId="81" fillId="0" borderId="15" xfId="10" applyFont="1" applyBorder="1" applyAlignment="1">
      <alignment horizontal="center" wrapText="1"/>
    </xf>
    <xf numFmtId="0" fontId="81" fillId="0" borderId="215" xfId="10" applyFont="1" applyBorder="1" applyAlignment="1">
      <alignment horizontal="center" wrapText="1"/>
    </xf>
    <xf numFmtId="165" fontId="21" fillId="4" borderId="212" xfId="10" applyNumberFormat="1" applyFont="1" applyFill="1" applyBorder="1" applyAlignment="1" applyProtection="1">
      <alignment horizontal="center" wrapText="1"/>
      <protection locked="0"/>
    </xf>
    <xf numFmtId="165" fontId="21" fillId="4" borderId="213" xfId="10" applyNumberFormat="1" applyFont="1" applyFill="1" applyBorder="1" applyAlignment="1" applyProtection="1">
      <alignment horizontal="center" wrapText="1"/>
      <protection locked="0"/>
    </xf>
    <xf numFmtId="0" fontId="137" fillId="0" borderId="0" xfId="10" applyFont="1" applyAlignment="1">
      <alignment horizontal="left"/>
    </xf>
    <xf numFmtId="165" fontId="21" fillId="4" borderId="209" xfId="10" applyNumberFormat="1" applyFont="1" applyFill="1" applyBorder="1" applyAlignment="1" applyProtection="1">
      <alignment horizontal="center" wrapText="1"/>
      <protection locked="0"/>
    </xf>
    <xf numFmtId="165" fontId="21" fillId="4" borderId="210" xfId="10" applyNumberFormat="1" applyFont="1" applyFill="1" applyBorder="1" applyAlignment="1" applyProtection="1">
      <alignment horizontal="center" wrapText="1"/>
      <protection locked="0"/>
    </xf>
    <xf numFmtId="0" fontId="40" fillId="0" borderId="0" xfId="10" applyFont="1" applyAlignment="1">
      <alignment horizontal="left" vertical="top" wrapText="1"/>
    </xf>
    <xf numFmtId="0" fontId="40" fillId="25" borderId="124" xfId="10" applyFont="1" applyFill="1" applyBorder="1" applyAlignment="1">
      <alignment horizontal="left" vertical="center" wrapText="1"/>
    </xf>
    <xf numFmtId="0" fontId="40" fillId="25" borderId="125" xfId="10" applyFont="1" applyFill="1" applyBorder="1" applyAlignment="1">
      <alignment horizontal="left" vertical="center" wrapText="1"/>
    </xf>
    <xf numFmtId="0" fontId="40" fillId="25" borderId="125" xfId="10" applyFont="1" applyFill="1" applyBorder="1" applyAlignment="1">
      <alignment horizontal="center" vertical="center" wrapText="1"/>
    </xf>
    <xf numFmtId="0" fontId="53" fillId="0" borderId="122" xfId="10" applyFont="1" applyBorder="1" applyAlignment="1">
      <alignment horizontal="left" vertical="top" wrapText="1"/>
    </xf>
    <xf numFmtId="0" fontId="53" fillId="2" borderId="260" xfId="56" applyFont="1" applyFill="1" applyBorder="1" applyAlignment="1">
      <alignment vertical="top" wrapText="1"/>
    </xf>
    <xf numFmtId="0" fontId="53" fillId="2" borderId="260" xfId="56" applyFont="1" applyFill="1" applyBorder="1" applyAlignment="1">
      <alignment horizontal="left" vertical="top" wrapText="1"/>
    </xf>
    <xf numFmtId="0" fontId="64" fillId="4" borderId="119" xfId="10" applyFont="1" applyFill="1" applyBorder="1" applyAlignment="1">
      <alignment horizontal="left"/>
    </xf>
    <xf numFmtId="0" fontId="53" fillId="2" borderId="122" xfId="56" applyFont="1" applyFill="1" applyBorder="1" applyAlignment="1">
      <alignment vertical="top" wrapText="1"/>
    </xf>
    <xf numFmtId="0" fontId="53" fillId="2" borderId="122" xfId="56" applyFont="1" applyFill="1" applyBorder="1" applyAlignment="1">
      <alignment horizontal="left" vertical="top" wrapText="1"/>
    </xf>
    <xf numFmtId="0" fontId="133" fillId="0" borderId="122" xfId="10" applyFont="1" applyBorder="1" applyAlignment="1">
      <alignment horizontal="left" vertical="top" wrapText="1"/>
    </xf>
    <xf numFmtId="0" fontId="40" fillId="0" borderId="122" xfId="10" applyFont="1" applyBorder="1" applyAlignment="1">
      <alignment horizontal="left" vertical="top" wrapText="1"/>
    </xf>
    <xf numFmtId="0" fontId="53" fillId="2" borderId="233" xfId="56" applyFont="1" applyFill="1" applyBorder="1" applyAlignment="1">
      <alignment vertical="top" wrapText="1"/>
    </xf>
    <xf numFmtId="0" fontId="53" fillId="2" borderId="235" xfId="56" applyFont="1" applyFill="1" applyBorder="1" applyAlignment="1">
      <alignment vertical="top" wrapText="1"/>
    </xf>
    <xf numFmtId="0" fontId="53" fillId="2" borderId="233" xfId="56" applyFont="1" applyFill="1" applyBorder="1" applyAlignment="1">
      <alignment horizontal="left" vertical="top" wrapText="1"/>
    </xf>
    <xf numFmtId="0" fontId="53" fillId="2" borderId="234" xfId="56" applyFont="1" applyFill="1" applyBorder="1" applyAlignment="1">
      <alignment horizontal="left" vertical="top" wrapText="1"/>
    </xf>
    <xf numFmtId="0" fontId="53" fillId="2" borderId="235" xfId="56" applyFont="1" applyFill="1" applyBorder="1" applyAlignment="1">
      <alignment horizontal="left" vertical="top" wrapText="1"/>
    </xf>
    <xf numFmtId="0" fontId="53" fillId="0" borderId="260" xfId="10" applyFont="1" applyBorder="1" applyAlignment="1">
      <alignment horizontal="left" vertical="top" wrapText="1"/>
    </xf>
    <xf numFmtId="0" fontId="40" fillId="0" borderId="260" xfId="10" applyFont="1" applyBorder="1" applyAlignment="1">
      <alignment horizontal="left" vertical="top" wrapText="1"/>
    </xf>
    <xf numFmtId="0" fontId="40" fillId="25" borderId="262" xfId="10" applyFont="1" applyFill="1" applyBorder="1" applyAlignment="1">
      <alignment horizontal="left" vertical="center" wrapText="1"/>
    </xf>
    <xf numFmtId="0" fontId="40" fillId="25" borderId="265" xfId="10" applyFont="1" applyFill="1" applyBorder="1" applyAlignment="1">
      <alignment horizontal="left" vertical="center" wrapText="1"/>
    </xf>
    <xf numFmtId="0" fontId="40" fillId="2" borderId="260" xfId="56" applyFont="1" applyFill="1" applyBorder="1" applyAlignment="1">
      <alignment horizontal="left" vertical="top" wrapText="1"/>
    </xf>
    <xf numFmtId="0" fontId="40" fillId="25" borderId="263" xfId="10" applyFont="1" applyFill="1" applyBorder="1" applyAlignment="1">
      <alignment horizontal="left" vertical="center" wrapText="1"/>
    </xf>
    <xf numFmtId="0" fontId="40" fillId="25" borderId="263" xfId="10" applyFont="1" applyFill="1" applyBorder="1" applyAlignment="1">
      <alignment horizontal="center" vertical="center" wrapText="1"/>
    </xf>
    <xf numFmtId="0" fontId="40" fillId="25" borderId="271" xfId="10" applyFont="1" applyFill="1" applyBorder="1" applyAlignment="1">
      <alignment horizontal="left" vertical="center" wrapText="1"/>
    </xf>
    <xf numFmtId="0" fontId="40" fillId="25" borderId="272" xfId="10" applyFont="1" applyFill="1" applyBorder="1" applyAlignment="1">
      <alignment horizontal="left" vertical="center" wrapText="1"/>
    </xf>
    <xf numFmtId="0" fontId="40" fillId="25" borderId="272" xfId="10" applyFont="1" applyFill="1" applyBorder="1" applyAlignment="1">
      <alignment horizontal="center" vertical="center" wrapText="1"/>
    </xf>
    <xf numFmtId="0" fontId="134" fillId="0" borderId="233" xfId="10" applyFont="1" applyBorder="1" applyAlignment="1">
      <alignment horizontal="left" vertical="top" wrapText="1"/>
    </xf>
    <xf numFmtId="0" fontId="134" fillId="0" borderId="234" xfId="10" applyFont="1" applyBorder="1" applyAlignment="1">
      <alignment horizontal="left" vertical="top" wrapText="1"/>
    </xf>
    <xf numFmtId="0" fontId="134" fillId="0" borderId="235" xfId="10" applyFont="1" applyBorder="1" applyAlignment="1">
      <alignment horizontal="left" vertical="top" wrapText="1"/>
    </xf>
    <xf numFmtId="0" fontId="168" fillId="0" borderId="233" xfId="10" applyFont="1" applyBorder="1" applyAlignment="1">
      <alignment horizontal="center" vertical="center"/>
    </xf>
    <xf numFmtId="0" fontId="168" fillId="0" borderId="234" xfId="10" applyFont="1" applyBorder="1" applyAlignment="1">
      <alignment horizontal="center" vertical="center"/>
    </xf>
    <xf numFmtId="0" fontId="168" fillId="0" borderId="235" xfId="10" applyFont="1" applyBorder="1" applyAlignment="1">
      <alignment horizontal="center" vertical="center"/>
    </xf>
    <xf numFmtId="0" fontId="38" fillId="4" borderId="119" xfId="10" applyFont="1" applyFill="1" applyBorder="1" applyAlignment="1">
      <alignment horizontal="left" vertical="center" wrapText="1"/>
    </xf>
    <xf numFmtId="0" fontId="40" fillId="24" borderId="260" xfId="10" applyFont="1" applyFill="1" applyBorder="1" applyAlignment="1">
      <alignment horizontal="left" vertical="center" wrapText="1"/>
    </xf>
    <xf numFmtId="0" fontId="33" fillId="0" borderId="0" xfId="10" applyFont="1" applyAlignment="1">
      <alignment wrapText="1"/>
    </xf>
    <xf numFmtId="0" fontId="33" fillId="0" borderId="0" xfId="10" applyFont="1"/>
    <xf numFmtId="0" fontId="38" fillId="0" borderId="230" xfId="0" applyFont="1" applyBorder="1" applyAlignment="1">
      <alignment horizontal="left" vertical="top" wrapText="1"/>
    </xf>
    <xf numFmtId="0" fontId="63" fillId="0" borderId="224" xfId="10" applyFont="1" applyBorder="1" applyAlignment="1">
      <alignment vertical="center" wrapText="1"/>
    </xf>
    <xf numFmtId="0" fontId="63" fillId="0" borderId="225" xfId="10" applyFont="1" applyBorder="1" applyAlignment="1">
      <alignment vertical="center" wrapText="1"/>
    </xf>
    <xf numFmtId="0" fontId="63" fillId="0" borderId="226" xfId="10" applyFont="1" applyBorder="1" applyAlignment="1">
      <alignment vertical="center" wrapText="1"/>
    </xf>
    <xf numFmtId="0" fontId="63" fillId="0" borderId="227" xfId="10" applyFont="1" applyBorder="1" applyAlignment="1">
      <alignment horizontal="left" vertical="top" wrapText="1"/>
    </xf>
    <xf numFmtId="0" fontId="63" fillId="0" borderId="0" xfId="10" applyFont="1" applyAlignment="1">
      <alignment horizontal="left" vertical="top" wrapText="1"/>
    </xf>
    <xf numFmtId="0" fontId="63" fillId="0" borderId="228" xfId="10" applyFont="1" applyBorder="1" applyAlignment="1">
      <alignment horizontal="left" vertical="top" wrapText="1"/>
    </xf>
    <xf numFmtId="0" fontId="63" fillId="0" borderId="224" xfId="0" applyFont="1" applyBorder="1" applyAlignment="1">
      <alignment horizontal="left" vertical="top" wrapText="1"/>
    </xf>
    <xf numFmtId="0" fontId="63" fillId="0" borderId="225" xfId="0" applyFont="1" applyBorder="1" applyAlignment="1">
      <alignment horizontal="left" vertical="top" wrapText="1"/>
    </xf>
    <xf numFmtId="0" fontId="63" fillId="0" borderId="226" xfId="0" applyFont="1" applyBorder="1" applyAlignment="1">
      <alignment horizontal="left" vertical="top" wrapText="1"/>
    </xf>
    <xf numFmtId="0" fontId="63" fillId="0" borderId="227" xfId="0" applyFont="1" applyBorder="1" applyAlignment="1">
      <alignment horizontal="left" vertical="top" wrapText="1"/>
    </xf>
    <xf numFmtId="0" fontId="63" fillId="0" borderId="0" xfId="0" applyFont="1" applyAlignment="1">
      <alignment horizontal="left" vertical="top" wrapText="1"/>
    </xf>
    <xf numFmtId="0" fontId="63" fillId="0" borderId="228" xfId="0" applyFont="1" applyBorder="1" applyAlignment="1">
      <alignment horizontal="left" vertical="top" wrapText="1"/>
    </xf>
    <xf numFmtId="0" fontId="63" fillId="0" borderId="229" xfId="0" applyFont="1" applyBorder="1" applyAlignment="1">
      <alignment horizontal="left" vertical="top" wrapText="1"/>
    </xf>
    <xf numFmtId="0" fontId="63" fillId="0" borderId="230" xfId="0" applyFont="1" applyBorder="1" applyAlignment="1">
      <alignment horizontal="left" vertical="top" wrapText="1"/>
    </xf>
    <xf numFmtId="0" fontId="63" fillId="0" borderId="231" xfId="0" applyFont="1" applyBorder="1" applyAlignment="1">
      <alignment horizontal="left" vertical="top" wrapText="1"/>
    </xf>
    <xf numFmtId="0" fontId="40" fillId="23" borderId="233" xfId="10" applyFont="1" applyFill="1" applyBorder="1" applyAlignment="1">
      <alignment horizontal="left" vertical="center" wrapText="1"/>
    </xf>
    <xf numFmtId="0" fontId="40" fillId="23" borderId="234" xfId="10" applyFont="1" applyFill="1" applyBorder="1" applyAlignment="1">
      <alignment horizontal="left" vertical="center" wrapText="1"/>
    </xf>
    <xf numFmtId="0" fontId="40" fillId="23" borderId="235" xfId="10" applyFont="1" applyFill="1" applyBorder="1" applyAlignment="1">
      <alignment horizontal="left" vertical="center" wrapText="1"/>
    </xf>
    <xf numFmtId="0" fontId="63" fillId="2" borderId="227" xfId="56" applyFont="1" applyFill="1" applyBorder="1" applyAlignment="1">
      <alignment horizontal="left" vertical="center" wrapText="1"/>
    </xf>
    <xf numFmtId="0" fontId="63" fillId="2" borderId="0" xfId="56" applyFont="1" applyFill="1" applyBorder="1" applyAlignment="1">
      <alignment horizontal="left" vertical="center" wrapText="1"/>
    </xf>
    <xf numFmtId="0" fontId="63" fillId="2" borderId="228" xfId="56" applyFont="1" applyFill="1" applyBorder="1" applyAlignment="1">
      <alignment horizontal="left" vertical="center" wrapText="1"/>
    </xf>
    <xf numFmtId="0" fontId="40" fillId="2" borderId="260" xfId="0" applyFont="1" applyFill="1" applyBorder="1" applyAlignment="1">
      <alignment horizontal="center" vertical="top"/>
    </xf>
    <xf numFmtId="0" fontId="40" fillId="2" borderId="260" xfId="0" quotePrefix="1" applyFont="1" applyFill="1" applyBorder="1" applyAlignment="1">
      <alignment horizontal="left" vertical="top"/>
    </xf>
    <xf numFmtId="0" fontId="40" fillId="4" borderId="260" xfId="56" applyFont="1" applyFill="1" applyBorder="1" applyAlignment="1">
      <alignment horizontal="left" vertical="top" wrapText="1"/>
    </xf>
    <xf numFmtId="0" fontId="40" fillId="0" borderId="267" xfId="10" applyFont="1" applyBorder="1" applyAlignment="1">
      <alignment horizontal="center" vertical="top"/>
    </xf>
    <xf numFmtId="0" fontId="40" fillId="0" borderId="260" xfId="10" applyFont="1" applyBorder="1" applyAlignment="1">
      <alignment horizontal="center" vertical="top"/>
    </xf>
    <xf numFmtId="0" fontId="53" fillId="0" borderId="267" xfId="10" applyFont="1" applyBorder="1" applyAlignment="1">
      <alignment horizontal="left" vertical="top" wrapText="1"/>
    </xf>
    <xf numFmtId="0" fontId="40" fillId="0" borderId="267" xfId="0" applyFont="1" applyBorder="1" applyAlignment="1">
      <alignment horizontal="left" vertical="top" wrapText="1"/>
    </xf>
    <xf numFmtId="0" fontId="40" fillId="0" borderId="260" xfId="0" applyFont="1" applyBorder="1" applyAlignment="1">
      <alignment horizontal="left" vertical="top" wrapText="1"/>
    </xf>
    <xf numFmtId="0" fontId="40" fillId="0" borderId="267" xfId="10" quotePrefix="1" applyFont="1" applyBorder="1" applyAlignment="1">
      <alignment horizontal="center" vertical="top"/>
    </xf>
    <xf numFmtId="0" fontId="40" fillId="0" borderId="260" xfId="10" quotePrefix="1" applyFont="1" applyBorder="1" applyAlignment="1">
      <alignment horizontal="center" vertical="top"/>
    </xf>
    <xf numFmtId="0" fontId="40" fillId="4" borderId="267" xfId="10" applyFont="1" applyFill="1" applyBorder="1" applyAlignment="1">
      <alignment horizontal="left" vertical="top" wrapText="1"/>
    </xf>
    <xf numFmtId="0" fontId="40" fillId="4" borderId="260" xfId="10" applyFont="1" applyFill="1" applyBorder="1" applyAlignment="1">
      <alignment horizontal="left" vertical="top" wrapText="1"/>
    </xf>
    <xf numFmtId="0" fontId="30" fillId="2" borderId="0" xfId="0" applyFont="1" applyFill="1" applyAlignment="1">
      <alignment horizontal="left" wrapText="1"/>
    </xf>
    <xf numFmtId="0" fontId="11" fillId="4" borderId="19" xfId="0" applyFont="1" applyFill="1" applyBorder="1" applyAlignment="1" applyProtection="1">
      <alignment horizontal="left" vertical="top" wrapText="1"/>
      <protection locked="0"/>
    </xf>
    <xf numFmtId="0" fontId="1" fillId="0" borderId="20" xfId="0" applyFont="1" applyBorder="1" applyAlignment="1">
      <alignment horizontal="left" wrapText="1"/>
    </xf>
    <xf numFmtId="0" fontId="1" fillId="0" borderId="21" xfId="0" applyFont="1" applyBorder="1" applyAlignment="1">
      <alignment horizontal="left" wrapText="1"/>
    </xf>
    <xf numFmtId="0" fontId="38" fillId="2" borderId="0" xfId="0" applyFont="1" applyFill="1" applyAlignment="1">
      <alignment horizontal="left" vertical="top" wrapText="1"/>
    </xf>
    <xf numFmtId="0" fontId="4" fillId="2" borderId="25" xfId="0" applyFont="1" applyFill="1" applyBorder="1" applyAlignment="1">
      <alignment horizontal="left" vertical="top" wrapText="1"/>
    </xf>
    <xf numFmtId="0" fontId="10" fillId="4" borderId="26" xfId="0" applyFont="1" applyFill="1" applyBorder="1" applyAlignment="1" applyProtection="1">
      <alignment horizontal="left" vertical="top"/>
      <protection locked="0" hidden="1"/>
    </xf>
    <xf numFmtId="0" fontId="10" fillId="4" borderId="28" xfId="0" applyFont="1" applyFill="1" applyBorder="1" applyAlignment="1" applyProtection="1">
      <alignment horizontal="left" vertical="top"/>
      <protection locked="0" hidden="1"/>
    </xf>
    <xf numFmtId="0" fontId="10" fillId="2" borderId="0" xfId="0" applyFont="1" applyFill="1" applyAlignment="1">
      <alignment horizontal="center" vertical="top"/>
    </xf>
    <xf numFmtId="0" fontId="2" fillId="0" borderId="19" xfId="0" applyFont="1" applyBorder="1" applyAlignment="1">
      <alignment horizontal="center" wrapText="1"/>
    </xf>
    <xf numFmtId="0" fontId="4" fillId="0" borderId="25" xfId="0" applyFont="1" applyBorder="1" applyAlignment="1">
      <alignment horizontal="left" vertical="top" wrapText="1"/>
    </xf>
    <xf numFmtId="0" fontId="2" fillId="2" borderId="19" xfId="0" applyFont="1" applyFill="1" applyBorder="1" applyAlignment="1">
      <alignment horizontal="center" wrapText="1"/>
    </xf>
    <xf numFmtId="0" fontId="5" fillId="2" borderId="0" xfId="0" applyFont="1" applyFill="1" applyAlignment="1">
      <alignment horizontal="justify" vertical="top" wrapText="1"/>
    </xf>
    <xf numFmtId="0" fontId="3" fillId="3" borderId="19" xfId="0" applyFont="1" applyFill="1" applyBorder="1" applyAlignment="1">
      <alignment vertical="top" wrapText="1"/>
    </xf>
    <xf numFmtId="0" fontId="3" fillId="0" borderId="19" xfId="0" applyFont="1" applyBorder="1" applyAlignment="1">
      <alignment vertical="top" wrapText="1"/>
    </xf>
    <xf numFmtId="0" fontId="4" fillId="4" borderId="18" xfId="0" applyFont="1" applyFill="1" applyBorder="1" applyAlignment="1">
      <alignment horizontal="left" vertical="top" wrapText="1"/>
    </xf>
    <xf numFmtId="0" fontId="4" fillId="4" borderId="25" xfId="0" applyFont="1" applyFill="1" applyBorder="1" applyAlignment="1">
      <alignment horizontal="left" vertical="top" wrapText="1"/>
    </xf>
    <xf numFmtId="0" fontId="4" fillId="0" borderId="18" xfId="0" applyFont="1" applyBorder="1" applyAlignment="1">
      <alignment horizontal="left" vertical="center" wrapText="1"/>
    </xf>
    <xf numFmtId="0" fontId="3" fillId="2" borderId="0" xfId="0" applyFont="1" applyFill="1" applyAlignment="1">
      <alignment wrapText="1"/>
    </xf>
    <xf numFmtId="0" fontId="10" fillId="2" borderId="4"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18" xfId="0" applyFont="1" applyFill="1" applyBorder="1" applyAlignment="1">
      <alignment horizontal="left" vertical="center" wrapText="1"/>
    </xf>
    <xf numFmtId="0" fontId="3" fillId="2" borderId="19" xfId="0" applyFont="1" applyFill="1" applyBorder="1" applyAlignment="1">
      <alignment vertical="top" wrapText="1"/>
    </xf>
  </cellXfs>
  <cellStyles count="57">
    <cellStyle name="20% - Accent1" xfId="32" builtinId="30" customBuiltin="1"/>
    <cellStyle name="20% - Accent2" xfId="36" builtinId="34" customBuiltin="1"/>
    <cellStyle name="20% - Accent3" xfId="40" builtinId="38" customBuiltin="1"/>
    <cellStyle name="20% - Accent4" xfId="44" builtinId="42" customBuiltin="1"/>
    <cellStyle name="20% - Accent5" xfId="48" builtinId="46" customBuiltin="1"/>
    <cellStyle name="20% - Accent6" xfId="52" builtinId="50" customBuiltin="1"/>
    <cellStyle name="40% - Accent1" xfId="33" builtinId="31" customBuiltin="1"/>
    <cellStyle name="40% - Accent2" xfId="37" builtinId="35" customBuiltin="1"/>
    <cellStyle name="40% - Accent3" xfId="41" builtinId="39" customBuiltin="1"/>
    <cellStyle name="40% - Accent4" xfId="45" builtinId="43" customBuiltin="1"/>
    <cellStyle name="40% - Accent5" xfId="49" builtinId="47" customBuiltin="1"/>
    <cellStyle name="40% - Accent6" xfId="53" builtinId="51" customBuiltin="1"/>
    <cellStyle name="60% - Accent1" xfId="34" builtinId="32" customBuiltin="1"/>
    <cellStyle name="60% - Accent2" xfId="38" builtinId="36" customBuiltin="1"/>
    <cellStyle name="60% - Accent3" xfId="42" builtinId="40" customBuiltin="1"/>
    <cellStyle name="60% - Accent4" xfId="46" builtinId="44" customBuiltin="1"/>
    <cellStyle name="60% - Accent5" xfId="50" builtinId="48" customBuiltin="1"/>
    <cellStyle name="60% - Accent6" xfId="54" builtinId="52" customBuiltin="1"/>
    <cellStyle name="Accent1" xfId="31" builtinId="29" customBuiltin="1"/>
    <cellStyle name="Accent2" xfId="35" builtinId="33" customBuiltin="1"/>
    <cellStyle name="Accent3" xfId="39" builtinId="37" customBuiltin="1"/>
    <cellStyle name="Accent4" xfId="43" builtinId="41" customBuiltin="1"/>
    <cellStyle name="Accent5" xfId="47" builtinId="45" customBuiltin="1"/>
    <cellStyle name="Accent6" xfId="51" builtinId="49" customBuiltin="1"/>
    <cellStyle name="Bad" xfId="20" builtinId="27" customBuiltin="1"/>
    <cellStyle name="Calculation" xfId="24" builtinId="22" customBuiltin="1"/>
    <cellStyle name="Check Cell" xfId="26" builtinId="23" customBuiltin="1"/>
    <cellStyle name="Comma 2" xfId="5" xr:uid="{00000000-0005-0000-0000-000001000000}"/>
    <cellStyle name="Comma 2 2" xfId="8" xr:uid="{00000000-0005-0000-0000-000002000000}"/>
    <cellStyle name="Comma 2 6" xfId="13" xr:uid="{79A12A68-0E3B-4039-9B6C-3D1713B89A50}"/>
    <cellStyle name="Comma 3" xfId="11" xr:uid="{5ABBE1FB-AFDF-4381-B54B-1D9EF3508BB2}"/>
    <cellStyle name="Comma 4" xfId="12" xr:uid="{AD6B21FB-BC27-4345-8B29-41292EAC0F56}"/>
    <cellStyle name="Comma 5" xfId="55" xr:uid="{0B7109F8-B856-4541-AEFE-32AD48BFB024}"/>
    <cellStyle name="Explanatory Text" xfId="29" builtinId="53" customBuiltin="1"/>
    <cellStyle name="Good" xfId="19" builtinId="26" customBuiltin="1"/>
    <cellStyle name="Heading 1" xfId="15" builtinId="16" customBuiltin="1"/>
    <cellStyle name="Heading 2" xfId="16" builtinId="17" customBuiltin="1"/>
    <cellStyle name="Heading 3" xfId="17" builtinId="18" customBuiltin="1"/>
    <cellStyle name="Heading 4" xfId="18" builtinId="19" customBuiltin="1"/>
    <cellStyle name="Hyperlink" xfId="2" builtinId="8"/>
    <cellStyle name="Input" xfId="22" builtinId="20" customBuiltin="1"/>
    <cellStyle name="Linked Cell" xfId="25" builtinId="24" customBuiltin="1"/>
    <cellStyle name="Neutral" xfId="21" builtinId="28" customBuiltin="1"/>
    <cellStyle name="Normal" xfId="0" builtinId="0"/>
    <cellStyle name="Normal 10" xfId="56" xr:uid="{680DBF52-654F-4E95-AF05-1130391FE2C3}"/>
    <cellStyle name="Normal 2" xfId="3" xr:uid="{00000000-0005-0000-0000-000005000000}"/>
    <cellStyle name="Normal 3" xfId="4" xr:uid="{00000000-0005-0000-0000-000006000000}"/>
    <cellStyle name="Normal 3 3" xfId="7" xr:uid="{00000000-0005-0000-0000-000007000000}"/>
    <cellStyle name="Normal 4" xfId="10" xr:uid="{35A681D3-DF7F-4D91-A0C6-D9FBE04D4369}"/>
    <cellStyle name="Note" xfId="28" builtinId="10" customBuiltin="1"/>
    <cellStyle name="Output" xfId="23" builtinId="21" customBuiltin="1"/>
    <cellStyle name="Percent" xfId="9" builtinId="5"/>
    <cellStyle name="Percent 2" xfId="6" xr:uid="{00000000-0005-0000-0000-000008000000}"/>
    <cellStyle name="RowLevel_1" xfId="1" builtinId="1" iLevel="0"/>
    <cellStyle name="Title" xfId="14" builtinId="15" customBuiltin="1"/>
    <cellStyle name="Total" xfId="30" builtinId="25" customBuiltin="1"/>
    <cellStyle name="Warning Text" xfId="27" builtinId="11" customBuiltin="1"/>
  </cellStyles>
  <dxfs count="3">
    <dxf>
      <fill>
        <patternFill>
          <bgColor rgb="FFFFFFCC"/>
        </patternFill>
      </fill>
    </dxf>
    <dxf>
      <fill>
        <patternFill>
          <bgColor rgb="FFFFFFCC"/>
        </patternFill>
      </fill>
    </dxf>
    <dxf>
      <font>
        <b/>
        <i val="0"/>
        <strike val="0"/>
        <color rgb="FFC00000"/>
      </font>
    </dxf>
  </dxfs>
  <tableStyles count="0" defaultTableStyle="TableStyleMedium9" defaultPivotStyle="PivotStyleLight16"/>
  <colors>
    <mruColors>
      <color rgb="FF0066CC"/>
      <color rgb="FF0033CC"/>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B$1"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fmlaLink="$AB$2"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fmlaLink="$B$7" lockText="1" noThreeD="1"/>
</file>

<file path=xl/drawings/drawing1.xml><?xml version="1.0" encoding="utf-8"?>
<xdr:wsDr xmlns:xdr="http://schemas.openxmlformats.org/drawingml/2006/spreadsheetDrawing" xmlns:a="http://schemas.openxmlformats.org/drawingml/2006/main">
  <xdr:twoCellAnchor>
    <xdr:from>
      <xdr:col>2</xdr:col>
      <xdr:colOff>2905540</xdr:colOff>
      <xdr:row>12</xdr:row>
      <xdr:rowOff>59635</xdr:rowOff>
    </xdr:from>
    <xdr:to>
      <xdr:col>2</xdr:col>
      <xdr:colOff>3034748</xdr:colOff>
      <xdr:row>15</xdr:row>
      <xdr:rowOff>205409</xdr:rowOff>
    </xdr:to>
    <xdr:sp macro="" textlink="">
      <xdr:nvSpPr>
        <xdr:cNvPr id="2" name="Right Brace 1">
          <a:extLst>
            <a:ext uri="{FF2B5EF4-FFF2-40B4-BE49-F238E27FC236}">
              <a16:creationId xmlns:a16="http://schemas.microsoft.com/office/drawing/2014/main" id="{00000000-0008-0000-0000-000002000000}"/>
            </a:ext>
          </a:extLst>
        </xdr:cNvPr>
        <xdr:cNvSpPr/>
      </xdr:nvSpPr>
      <xdr:spPr>
        <a:xfrm>
          <a:off x="3574775" y="2590800"/>
          <a:ext cx="129208" cy="74212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SG"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7</xdr:col>
      <xdr:colOff>1513420</xdr:colOff>
      <xdr:row>47</xdr:row>
      <xdr:rowOff>0</xdr:rowOff>
    </xdr:from>
    <xdr:ext cx="222364" cy="201705"/>
    <xdr:sp macro="" textlink="">
      <xdr:nvSpPr>
        <xdr:cNvPr id="2" name="Rectangle 1">
          <a:extLst>
            <a:ext uri="{FF2B5EF4-FFF2-40B4-BE49-F238E27FC236}">
              <a16:creationId xmlns:a16="http://schemas.microsoft.com/office/drawing/2014/main" id="{536217A4-126A-4A6E-9FED-56741ECA6EBE}"/>
            </a:ext>
          </a:extLst>
        </xdr:cNvPr>
        <xdr:cNvSpPr/>
      </xdr:nvSpPr>
      <xdr:spPr>
        <a:xfrm>
          <a:off x="10666945" y="12258675"/>
          <a:ext cx="222364" cy="20170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1841501</xdr:colOff>
      <xdr:row>47</xdr:row>
      <xdr:rowOff>10583</xdr:rowOff>
    </xdr:from>
    <xdr:ext cx="222364" cy="201705"/>
    <xdr:sp macro="" textlink="">
      <xdr:nvSpPr>
        <xdr:cNvPr id="3" name="Rectangle 2">
          <a:extLst>
            <a:ext uri="{FF2B5EF4-FFF2-40B4-BE49-F238E27FC236}">
              <a16:creationId xmlns:a16="http://schemas.microsoft.com/office/drawing/2014/main" id="{0E0EF503-9447-4215-BCA3-EDD3B4FF5E11}"/>
            </a:ext>
          </a:extLst>
        </xdr:cNvPr>
        <xdr:cNvSpPr/>
      </xdr:nvSpPr>
      <xdr:spPr>
        <a:xfrm>
          <a:off x="12731751" y="11684000"/>
          <a:ext cx="222364" cy="20170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76200</xdr:colOff>
          <xdr:row>43</xdr:row>
          <xdr:rowOff>19050</xdr:rowOff>
        </xdr:from>
        <xdr:to>
          <xdr:col>35</xdr:col>
          <xdr:colOff>76200</xdr:colOff>
          <xdr:row>43</xdr:row>
          <xdr:rowOff>171450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44</xdr:row>
          <xdr:rowOff>19050</xdr:rowOff>
        </xdr:from>
        <xdr:to>
          <xdr:col>35</xdr:col>
          <xdr:colOff>76200</xdr:colOff>
          <xdr:row>44</xdr:row>
          <xdr:rowOff>165100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45</xdr:row>
          <xdr:rowOff>19050</xdr:rowOff>
        </xdr:from>
        <xdr:to>
          <xdr:col>35</xdr:col>
          <xdr:colOff>76200</xdr:colOff>
          <xdr:row>45</xdr:row>
          <xdr:rowOff>165100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88900</xdr:colOff>
          <xdr:row>47</xdr:row>
          <xdr:rowOff>19050</xdr:rowOff>
        </xdr:from>
        <xdr:to>
          <xdr:col>35</xdr:col>
          <xdr:colOff>76200</xdr:colOff>
          <xdr:row>47</xdr:row>
          <xdr:rowOff>171450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88900</xdr:colOff>
          <xdr:row>48</xdr:row>
          <xdr:rowOff>19050</xdr:rowOff>
        </xdr:from>
        <xdr:to>
          <xdr:col>35</xdr:col>
          <xdr:colOff>88900</xdr:colOff>
          <xdr:row>49</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323850</xdr:rowOff>
        </xdr:from>
        <xdr:to>
          <xdr:col>4</xdr:col>
          <xdr:colOff>114300</xdr:colOff>
          <xdr:row>46</xdr:row>
          <xdr:rowOff>228600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7</xdr:col>
      <xdr:colOff>981075</xdr:colOff>
      <xdr:row>0</xdr:row>
      <xdr:rowOff>9525</xdr:rowOff>
    </xdr:from>
    <xdr:ext cx="155122" cy="162065"/>
    <xdr:sp macro="" textlink="">
      <xdr:nvSpPr>
        <xdr:cNvPr id="2" name="Rectangle 1">
          <a:extLst>
            <a:ext uri="{FF2B5EF4-FFF2-40B4-BE49-F238E27FC236}">
              <a16:creationId xmlns:a16="http://schemas.microsoft.com/office/drawing/2014/main" id="{00000000-0008-0000-0300-000002000000}"/>
            </a:ext>
          </a:extLst>
        </xdr:cNvPr>
        <xdr:cNvSpPr/>
      </xdr:nvSpPr>
      <xdr:spPr>
        <a:xfrm>
          <a:off x="9010650" y="95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133350</xdr:colOff>
          <xdr:row>23</xdr:row>
          <xdr:rowOff>19050</xdr:rowOff>
        </xdr:from>
        <xdr:to>
          <xdr:col>22</xdr:col>
          <xdr:colOff>184150</xdr:colOff>
          <xdr:row>24</xdr:row>
          <xdr:rowOff>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4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34</xdr:row>
          <xdr:rowOff>38100</xdr:rowOff>
        </xdr:from>
        <xdr:to>
          <xdr:col>22</xdr:col>
          <xdr:colOff>184150</xdr:colOff>
          <xdr:row>34</xdr:row>
          <xdr:rowOff>171450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23</xdr:row>
          <xdr:rowOff>19050</xdr:rowOff>
        </xdr:from>
        <xdr:to>
          <xdr:col>24</xdr:col>
          <xdr:colOff>190500</xdr:colOff>
          <xdr:row>24</xdr:row>
          <xdr:rowOff>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4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34</xdr:row>
          <xdr:rowOff>38100</xdr:rowOff>
        </xdr:from>
        <xdr:to>
          <xdr:col>24</xdr:col>
          <xdr:colOff>190500</xdr:colOff>
          <xdr:row>34</xdr:row>
          <xdr:rowOff>171450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4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29</xdr:row>
          <xdr:rowOff>38100</xdr:rowOff>
        </xdr:from>
        <xdr:to>
          <xdr:col>22</xdr:col>
          <xdr:colOff>184150</xdr:colOff>
          <xdr:row>29</xdr:row>
          <xdr:rowOff>171450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4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29</xdr:row>
          <xdr:rowOff>38100</xdr:rowOff>
        </xdr:from>
        <xdr:to>
          <xdr:col>24</xdr:col>
          <xdr:colOff>190500</xdr:colOff>
          <xdr:row>29</xdr:row>
          <xdr:rowOff>171450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4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127</xdr:row>
          <xdr:rowOff>88900</xdr:rowOff>
        </xdr:from>
        <xdr:to>
          <xdr:col>20</xdr:col>
          <xdr:colOff>146050</xdr:colOff>
          <xdr:row>127</xdr:row>
          <xdr:rowOff>279400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4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137</xdr:row>
          <xdr:rowOff>0</xdr:rowOff>
        </xdr:from>
        <xdr:to>
          <xdr:col>23</xdr:col>
          <xdr:colOff>19050</xdr:colOff>
          <xdr:row>138</xdr:row>
          <xdr:rowOff>12700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4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132</xdr:row>
          <xdr:rowOff>165100</xdr:rowOff>
        </xdr:from>
        <xdr:to>
          <xdr:col>22</xdr:col>
          <xdr:colOff>165100</xdr:colOff>
          <xdr:row>134</xdr:row>
          <xdr:rowOff>12700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4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141</xdr:row>
          <xdr:rowOff>76200</xdr:rowOff>
        </xdr:from>
        <xdr:to>
          <xdr:col>22</xdr:col>
          <xdr:colOff>184150</xdr:colOff>
          <xdr:row>141</xdr:row>
          <xdr:rowOff>209550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4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141</xdr:row>
          <xdr:rowOff>38100</xdr:rowOff>
        </xdr:from>
        <xdr:to>
          <xdr:col>24</xdr:col>
          <xdr:colOff>190500</xdr:colOff>
          <xdr:row>141</xdr:row>
          <xdr:rowOff>241300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4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142</xdr:row>
          <xdr:rowOff>50800</xdr:rowOff>
        </xdr:from>
        <xdr:to>
          <xdr:col>22</xdr:col>
          <xdr:colOff>184150</xdr:colOff>
          <xdr:row>142</xdr:row>
          <xdr:rowOff>190500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4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142</xdr:row>
          <xdr:rowOff>38100</xdr:rowOff>
        </xdr:from>
        <xdr:to>
          <xdr:col>24</xdr:col>
          <xdr:colOff>190500</xdr:colOff>
          <xdr:row>142</xdr:row>
          <xdr:rowOff>203200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4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143</xdr:row>
          <xdr:rowOff>50800</xdr:rowOff>
        </xdr:from>
        <xdr:to>
          <xdr:col>22</xdr:col>
          <xdr:colOff>184150</xdr:colOff>
          <xdr:row>143</xdr:row>
          <xdr:rowOff>190500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4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143</xdr:row>
          <xdr:rowOff>50800</xdr:rowOff>
        </xdr:from>
        <xdr:to>
          <xdr:col>24</xdr:col>
          <xdr:colOff>190500</xdr:colOff>
          <xdr:row>143</xdr:row>
          <xdr:rowOff>203200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4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134</xdr:row>
          <xdr:rowOff>19050</xdr:rowOff>
        </xdr:from>
        <xdr:to>
          <xdr:col>23</xdr:col>
          <xdr:colOff>12700</xdr:colOff>
          <xdr:row>134</xdr:row>
          <xdr:rowOff>146050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4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151</xdr:row>
          <xdr:rowOff>95250</xdr:rowOff>
        </xdr:from>
        <xdr:to>
          <xdr:col>20</xdr:col>
          <xdr:colOff>146050</xdr:colOff>
          <xdr:row>151</xdr:row>
          <xdr:rowOff>285750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4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136</xdr:row>
          <xdr:rowOff>0</xdr:rowOff>
        </xdr:from>
        <xdr:to>
          <xdr:col>23</xdr:col>
          <xdr:colOff>12700</xdr:colOff>
          <xdr:row>136</xdr:row>
          <xdr:rowOff>184150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4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135</xdr:row>
          <xdr:rowOff>0</xdr:rowOff>
        </xdr:from>
        <xdr:to>
          <xdr:col>23</xdr:col>
          <xdr:colOff>12700</xdr:colOff>
          <xdr:row>135</xdr:row>
          <xdr:rowOff>184150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4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144</xdr:row>
          <xdr:rowOff>50800</xdr:rowOff>
        </xdr:from>
        <xdr:to>
          <xdr:col>22</xdr:col>
          <xdr:colOff>184150</xdr:colOff>
          <xdr:row>144</xdr:row>
          <xdr:rowOff>190500</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4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144</xdr:row>
          <xdr:rowOff>50800</xdr:rowOff>
        </xdr:from>
        <xdr:to>
          <xdr:col>24</xdr:col>
          <xdr:colOff>190500</xdr:colOff>
          <xdr:row>144</xdr:row>
          <xdr:rowOff>203200</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4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155</xdr:row>
          <xdr:rowOff>50800</xdr:rowOff>
        </xdr:from>
        <xdr:to>
          <xdr:col>22</xdr:col>
          <xdr:colOff>184150</xdr:colOff>
          <xdr:row>155</xdr:row>
          <xdr:rowOff>190500</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4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155</xdr:row>
          <xdr:rowOff>50800</xdr:rowOff>
        </xdr:from>
        <xdr:to>
          <xdr:col>24</xdr:col>
          <xdr:colOff>190500</xdr:colOff>
          <xdr:row>155</xdr:row>
          <xdr:rowOff>203200</xdr:rowOff>
        </xdr:to>
        <xdr:sp macro="" textlink="">
          <xdr:nvSpPr>
            <xdr:cNvPr id="22572" name="Check Box 44" hidden="1">
              <a:extLst>
                <a:ext uri="{63B3BB69-23CF-44E3-9099-C40C66FF867C}">
                  <a14:compatExt spid="_x0000_s22572"/>
                </a:ext>
                <a:ext uri="{FF2B5EF4-FFF2-40B4-BE49-F238E27FC236}">
                  <a16:creationId xmlns:a16="http://schemas.microsoft.com/office/drawing/2014/main" id="{00000000-0008-0000-04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34</xdr:row>
          <xdr:rowOff>184150</xdr:rowOff>
        </xdr:from>
        <xdr:to>
          <xdr:col>3</xdr:col>
          <xdr:colOff>57150</xdr:colOff>
          <xdr:row>35</xdr:row>
          <xdr:rowOff>171450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6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88900</xdr:rowOff>
        </xdr:from>
        <xdr:to>
          <xdr:col>3</xdr:col>
          <xdr:colOff>57150</xdr:colOff>
          <xdr:row>74</xdr:row>
          <xdr:rowOff>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06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167</xdr:row>
          <xdr:rowOff>12700</xdr:rowOff>
        </xdr:from>
        <xdr:to>
          <xdr:col>3</xdr:col>
          <xdr:colOff>57150</xdr:colOff>
          <xdr:row>168</xdr:row>
          <xdr:rowOff>19050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06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222250</xdr:rowOff>
        </xdr:from>
        <xdr:to>
          <xdr:col>3</xdr:col>
          <xdr:colOff>57150</xdr:colOff>
          <xdr:row>38</xdr:row>
          <xdr:rowOff>12700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6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31750</xdr:rowOff>
        </xdr:from>
        <xdr:to>
          <xdr:col>19</xdr:col>
          <xdr:colOff>95250</xdr:colOff>
          <xdr:row>103</xdr:row>
          <xdr:rowOff>209550</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06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190500</xdr:rowOff>
        </xdr:from>
        <xdr:to>
          <xdr:col>3</xdr:col>
          <xdr:colOff>57150</xdr:colOff>
          <xdr:row>36</xdr:row>
          <xdr:rowOff>190500</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6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57150</xdr:rowOff>
        </xdr:from>
        <xdr:to>
          <xdr:col>3</xdr:col>
          <xdr:colOff>57150</xdr:colOff>
          <xdr:row>90</xdr:row>
          <xdr:rowOff>209550</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06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168</xdr:row>
          <xdr:rowOff>69850</xdr:rowOff>
        </xdr:from>
        <xdr:to>
          <xdr:col>3</xdr:col>
          <xdr:colOff>57150</xdr:colOff>
          <xdr:row>168</xdr:row>
          <xdr:rowOff>209550</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06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185</xdr:row>
          <xdr:rowOff>57150</xdr:rowOff>
        </xdr:from>
        <xdr:to>
          <xdr:col>3</xdr:col>
          <xdr:colOff>57150</xdr:colOff>
          <xdr:row>185</xdr:row>
          <xdr:rowOff>190500</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06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30</xdr:row>
          <xdr:rowOff>57150</xdr:rowOff>
        </xdr:from>
        <xdr:to>
          <xdr:col>19</xdr:col>
          <xdr:colOff>133350</xdr:colOff>
          <xdr:row>30</xdr:row>
          <xdr:rowOff>190500</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0600-00001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50</xdr:row>
          <xdr:rowOff>57150</xdr:rowOff>
        </xdr:from>
        <xdr:to>
          <xdr:col>19</xdr:col>
          <xdr:colOff>133350</xdr:colOff>
          <xdr:row>50</xdr:row>
          <xdr:rowOff>190500</xdr:rowOff>
        </xdr:to>
        <xdr:sp macro="" textlink="">
          <xdr:nvSpPr>
            <xdr:cNvPr id="49169" name="Check Box 17" hidden="1">
              <a:extLst>
                <a:ext uri="{63B3BB69-23CF-44E3-9099-C40C66FF867C}">
                  <a14:compatExt spid="_x0000_s49169"/>
                </a:ext>
                <a:ext uri="{FF2B5EF4-FFF2-40B4-BE49-F238E27FC236}">
                  <a16:creationId xmlns:a16="http://schemas.microsoft.com/office/drawing/2014/main" id="{00000000-0008-0000-0600-00001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69</xdr:row>
          <xdr:rowOff>127000</xdr:rowOff>
        </xdr:from>
        <xdr:to>
          <xdr:col>19</xdr:col>
          <xdr:colOff>133350</xdr:colOff>
          <xdr:row>69</xdr:row>
          <xdr:rowOff>266700</xdr:rowOff>
        </xdr:to>
        <xdr:sp macro="" textlink="">
          <xdr:nvSpPr>
            <xdr:cNvPr id="49170" name="Check Box 18" hidden="1">
              <a:extLst>
                <a:ext uri="{63B3BB69-23CF-44E3-9099-C40C66FF867C}">
                  <a14:compatExt spid="_x0000_s49170"/>
                </a:ext>
                <a:ext uri="{FF2B5EF4-FFF2-40B4-BE49-F238E27FC236}">
                  <a16:creationId xmlns:a16="http://schemas.microsoft.com/office/drawing/2014/main" id="{00000000-0008-0000-0600-00001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86</xdr:row>
          <xdr:rowOff>57150</xdr:rowOff>
        </xdr:from>
        <xdr:to>
          <xdr:col>19</xdr:col>
          <xdr:colOff>133350</xdr:colOff>
          <xdr:row>86</xdr:row>
          <xdr:rowOff>190500</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06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31750</xdr:rowOff>
        </xdr:from>
        <xdr:to>
          <xdr:col>19</xdr:col>
          <xdr:colOff>95250</xdr:colOff>
          <xdr:row>125</xdr:row>
          <xdr:rowOff>190500</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06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144</xdr:row>
          <xdr:rowOff>19050</xdr:rowOff>
        </xdr:from>
        <xdr:to>
          <xdr:col>19</xdr:col>
          <xdr:colOff>95250</xdr:colOff>
          <xdr:row>144</xdr:row>
          <xdr:rowOff>209550</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06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31750</xdr:rowOff>
        </xdr:from>
        <xdr:to>
          <xdr:col>19</xdr:col>
          <xdr:colOff>95250</xdr:colOff>
          <xdr:row>164</xdr:row>
          <xdr:rowOff>0</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06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181</xdr:row>
          <xdr:rowOff>57150</xdr:rowOff>
        </xdr:from>
        <xdr:to>
          <xdr:col>19</xdr:col>
          <xdr:colOff>95250</xdr:colOff>
          <xdr:row>181</xdr:row>
          <xdr:rowOff>190500</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06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198</xdr:row>
          <xdr:rowOff>19050</xdr:rowOff>
        </xdr:from>
        <xdr:to>
          <xdr:col>19</xdr:col>
          <xdr:colOff>95250</xdr:colOff>
          <xdr:row>198</xdr:row>
          <xdr:rowOff>171450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06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311</xdr:row>
          <xdr:rowOff>88900</xdr:rowOff>
        </xdr:from>
        <xdr:to>
          <xdr:col>22</xdr:col>
          <xdr:colOff>152400</xdr:colOff>
          <xdr:row>312</xdr:row>
          <xdr:rowOff>95250</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06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311</xdr:row>
          <xdr:rowOff>88900</xdr:rowOff>
        </xdr:from>
        <xdr:to>
          <xdr:col>24</xdr:col>
          <xdr:colOff>133350</xdr:colOff>
          <xdr:row>312</xdr:row>
          <xdr:rowOff>95250</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06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133350</xdr:rowOff>
        </xdr:from>
        <xdr:to>
          <xdr:col>3</xdr:col>
          <xdr:colOff>57150</xdr:colOff>
          <xdr:row>54</xdr:row>
          <xdr:rowOff>171450</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06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190500</xdr:rowOff>
        </xdr:from>
        <xdr:to>
          <xdr:col>3</xdr:col>
          <xdr:colOff>57150</xdr:colOff>
          <xdr:row>55</xdr:row>
          <xdr:rowOff>190500</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06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190500</xdr:rowOff>
        </xdr:from>
        <xdr:to>
          <xdr:col>3</xdr:col>
          <xdr:colOff>57150</xdr:colOff>
          <xdr:row>56</xdr:row>
          <xdr:rowOff>190500</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06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57150</xdr:rowOff>
        </xdr:from>
        <xdr:to>
          <xdr:col>3</xdr:col>
          <xdr:colOff>57150</xdr:colOff>
          <xdr:row>107</xdr:row>
          <xdr:rowOff>209550</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00000000-0008-0000-0600-00001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57150</xdr:rowOff>
        </xdr:from>
        <xdr:to>
          <xdr:col>3</xdr:col>
          <xdr:colOff>57150</xdr:colOff>
          <xdr:row>108</xdr:row>
          <xdr:rowOff>209550</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00000000-0008-0000-0600-00002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128</xdr:row>
          <xdr:rowOff>95250</xdr:rowOff>
        </xdr:from>
        <xdr:to>
          <xdr:col>3</xdr:col>
          <xdr:colOff>57150</xdr:colOff>
          <xdr:row>130</xdr:row>
          <xdr:rowOff>38100</xdr:rowOff>
        </xdr:to>
        <xdr:sp macro="" textlink="">
          <xdr:nvSpPr>
            <xdr:cNvPr id="49186" name="Check Box 34" hidden="1">
              <a:extLst>
                <a:ext uri="{63B3BB69-23CF-44E3-9099-C40C66FF867C}">
                  <a14:compatExt spid="_x0000_s49186"/>
                </a:ext>
                <a:ext uri="{FF2B5EF4-FFF2-40B4-BE49-F238E27FC236}">
                  <a16:creationId xmlns:a16="http://schemas.microsoft.com/office/drawing/2014/main" id="{00000000-0008-0000-0600-00002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131</xdr:row>
          <xdr:rowOff>57150</xdr:rowOff>
        </xdr:from>
        <xdr:to>
          <xdr:col>3</xdr:col>
          <xdr:colOff>57150</xdr:colOff>
          <xdr:row>131</xdr:row>
          <xdr:rowOff>190500</xdr:rowOff>
        </xdr:to>
        <xdr:sp macro="" textlink="">
          <xdr:nvSpPr>
            <xdr:cNvPr id="49188" name="Check Box 36" hidden="1">
              <a:extLst>
                <a:ext uri="{63B3BB69-23CF-44E3-9099-C40C66FF867C}">
                  <a14:compatExt spid="_x0000_s49188"/>
                </a:ext>
                <a:ext uri="{FF2B5EF4-FFF2-40B4-BE49-F238E27FC236}">
                  <a16:creationId xmlns:a16="http://schemas.microsoft.com/office/drawing/2014/main" id="{00000000-0008-0000-0600-00002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129</xdr:row>
          <xdr:rowOff>133350</xdr:rowOff>
        </xdr:from>
        <xdr:to>
          <xdr:col>3</xdr:col>
          <xdr:colOff>57150</xdr:colOff>
          <xdr:row>131</xdr:row>
          <xdr:rowOff>38100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06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148</xdr:row>
          <xdr:rowOff>88900</xdr:rowOff>
        </xdr:from>
        <xdr:to>
          <xdr:col>3</xdr:col>
          <xdr:colOff>57150</xdr:colOff>
          <xdr:row>148</xdr:row>
          <xdr:rowOff>266700</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06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150</xdr:row>
          <xdr:rowOff>38100</xdr:rowOff>
        </xdr:from>
        <xdr:to>
          <xdr:col>3</xdr:col>
          <xdr:colOff>57150</xdr:colOff>
          <xdr:row>150</xdr:row>
          <xdr:rowOff>285750</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06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148</xdr:row>
          <xdr:rowOff>336550</xdr:rowOff>
        </xdr:from>
        <xdr:to>
          <xdr:col>3</xdr:col>
          <xdr:colOff>57150</xdr:colOff>
          <xdr:row>150</xdr:row>
          <xdr:rowOff>0</xdr:rowOff>
        </xdr:to>
        <xdr:sp macro="" textlink="">
          <xdr:nvSpPr>
            <xdr:cNvPr id="49193" name="Check Box 41" hidden="1">
              <a:extLst>
                <a:ext uri="{63B3BB69-23CF-44E3-9099-C40C66FF867C}">
                  <a14:compatExt spid="_x0000_s49193"/>
                </a:ext>
                <a:ext uri="{FF2B5EF4-FFF2-40B4-BE49-F238E27FC236}">
                  <a16:creationId xmlns:a16="http://schemas.microsoft.com/office/drawing/2014/main" id="{00000000-0008-0000-0600-00002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202</xdr:row>
          <xdr:rowOff>50800</xdr:rowOff>
        </xdr:from>
        <xdr:to>
          <xdr:col>3</xdr:col>
          <xdr:colOff>76200</xdr:colOff>
          <xdr:row>202</xdr:row>
          <xdr:rowOff>190500</xdr:rowOff>
        </xdr:to>
        <xdr:sp macro="" textlink="">
          <xdr:nvSpPr>
            <xdr:cNvPr id="49194" name="Check Box 42" hidden="1">
              <a:extLst>
                <a:ext uri="{63B3BB69-23CF-44E3-9099-C40C66FF867C}">
                  <a14:compatExt spid="_x0000_s49194"/>
                </a:ext>
                <a:ext uri="{FF2B5EF4-FFF2-40B4-BE49-F238E27FC236}">
                  <a16:creationId xmlns:a16="http://schemas.microsoft.com/office/drawing/2014/main" id="{00000000-0008-0000-0600-00002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202</xdr:row>
          <xdr:rowOff>488950</xdr:rowOff>
        </xdr:from>
        <xdr:to>
          <xdr:col>3</xdr:col>
          <xdr:colOff>76200</xdr:colOff>
          <xdr:row>203</xdr:row>
          <xdr:rowOff>247650</xdr:rowOff>
        </xdr:to>
        <xdr:sp macro="" textlink="">
          <xdr:nvSpPr>
            <xdr:cNvPr id="49195" name="Check Box 43" hidden="1">
              <a:extLst>
                <a:ext uri="{63B3BB69-23CF-44E3-9099-C40C66FF867C}">
                  <a14:compatExt spid="_x0000_s49195"/>
                </a:ext>
                <a:ext uri="{FF2B5EF4-FFF2-40B4-BE49-F238E27FC236}">
                  <a16:creationId xmlns:a16="http://schemas.microsoft.com/office/drawing/2014/main" id="{00000000-0008-0000-0600-00002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203</xdr:row>
          <xdr:rowOff>317500</xdr:rowOff>
        </xdr:from>
        <xdr:to>
          <xdr:col>3</xdr:col>
          <xdr:colOff>76200</xdr:colOff>
          <xdr:row>204</xdr:row>
          <xdr:rowOff>247650</xdr:rowOff>
        </xdr:to>
        <xdr:sp macro="" textlink="">
          <xdr:nvSpPr>
            <xdr:cNvPr id="49197" name="Check Box 45" hidden="1">
              <a:extLst>
                <a:ext uri="{63B3BB69-23CF-44E3-9099-C40C66FF867C}">
                  <a14:compatExt spid="_x0000_s49197"/>
                </a:ext>
                <a:ext uri="{FF2B5EF4-FFF2-40B4-BE49-F238E27FC236}">
                  <a16:creationId xmlns:a16="http://schemas.microsoft.com/office/drawing/2014/main" id="{00000000-0008-0000-0600-00002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204</xdr:row>
          <xdr:rowOff>355600</xdr:rowOff>
        </xdr:from>
        <xdr:to>
          <xdr:col>3</xdr:col>
          <xdr:colOff>76200</xdr:colOff>
          <xdr:row>205</xdr:row>
          <xdr:rowOff>247650</xdr:rowOff>
        </xdr:to>
        <xdr:sp macro="" textlink="">
          <xdr:nvSpPr>
            <xdr:cNvPr id="49198" name="Check Box 46" hidden="1">
              <a:extLst>
                <a:ext uri="{63B3BB69-23CF-44E3-9099-C40C66FF867C}">
                  <a14:compatExt spid="_x0000_s49198"/>
                </a:ext>
                <a:ext uri="{FF2B5EF4-FFF2-40B4-BE49-F238E27FC236}">
                  <a16:creationId xmlns:a16="http://schemas.microsoft.com/office/drawing/2014/main" id="{00000000-0008-0000-0600-00002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220</xdr:row>
          <xdr:rowOff>31750</xdr:rowOff>
        </xdr:from>
        <xdr:to>
          <xdr:col>19</xdr:col>
          <xdr:colOff>127000</xdr:colOff>
          <xdr:row>220</xdr:row>
          <xdr:rowOff>171450</xdr:rowOff>
        </xdr:to>
        <xdr:sp macro="" textlink="">
          <xdr:nvSpPr>
            <xdr:cNvPr id="49239" name="Check Box 87" hidden="1">
              <a:extLst>
                <a:ext uri="{63B3BB69-23CF-44E3-9099-C40C66FF867C}">
                  <a14:compatExt spid="_x0000_s49239"/>
                </a:ext>
                <a:ext uri="{FF2B5EF4-FFF2-40B4-BE49-F238E27FC236}">
                  <a16:creationId xmlns:a16="http://schemas.microsoft.com/office/drawing/2014/main" id="{00000000-0008-0000-0600-00005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248</xdr:row>
          <xdr:rowOff>31750</xdr:rowOff>
        </xdr:from>
        <xdr:to>
          <xdr:col>19</xdr:col>
          <xdr:colOff>114300</xdr:colOff>
          <xdr:row>248</xdr:row>
          <xdr:rowOff>171450</xdr:rowOff>
        </xdr:to>
        <xdr:sp macro="" textlink="">
          <xdr:nvSpPr>
            <xdr:cNvPr id="49241" name="Check Box 89" hidden="1">
              <a:extLst>
                <a:ext uri="{63B3BB69-23CF-44E3-9099-C40C66FF867C}">
                  <a14:compatExt spid="_x0000_s49241"/>
                </a:ext>
                <a:ext uri="{FF2B5EF4-FFF2-40B4-BE49-F238E27FC236}">
                  <a16:creationId xmlns:a16="http://schemas.microsoft.com/office/drawing/2014/main" id="{00000000-0008-0000-0600-00005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262</xdr:row>
          <xdr:rowOff>31750</xdr:rowOff>
        </xdr:from>
        <xdr:to>
          <xdr:col>19</xdr:col>
          <xdr:colOff>114300</xdr:colOff>
          <xdr:row>262</xdr:row>
          <xdr:rowOff>171450</xdr:rowOff>
        </xdr:to>
        <xdr:sp macro="" textlink="">
          <xdr:nvSpPr>
            <xdr:cNvPr id="49242" name="Check Box 90" hidden="1">
              <a:extLst>
                <a:ext uri="{63B3BB69-23CF-44E3-9099-C40C66FF867C}">
                  <a14:compatExt spid="_x0000_s49242"/>
                </a:ext>
                <a:ext uri="{FF2B5EF4-FFF2-40B4-BE49-F238E27FC236}">
                  <a16:creationId xmlns:a16="http://schemas.microsoft.com/office/drawing/2014/main" id="{00000000-0008-0000-0600-00005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234</xdr:row>
          <xdr:rowOff>31750</xdr:rowOff>
        </xdr:from>
        <xdr:to>
          <xdr:col>19</xdr:col>
          <xdr:colOff>114300</xdr:colOff>
          <xdr:row>234</xdr:row>
          <xdr:rowOff>171450</xdr:rowOff>
        </xdr:to>
        <xdr:sp macro="" textlink="">
          <xdr:nvSpPr>
            <xdr:cNvPr id="49243" name="Check Box 91" hidden="1">
              <a:extLst>
                <a:ext uri="{63B3BB69-23CF-44E3-9099-C40C66FF867C}">
                  <a14:compatExt spid="_x0000_s49243"/>
                </a:ext>
                <a:ext uri="{FF2B5EF4-FFF2-40B4-BE49-F238E27FC236}">
                  <a16:creationId xmlns:a16="http://schemas.microsoft.com/office/drawing/2014/main" id="{00000000-0008-0000-0600-00005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34</xdr:row>
          <xdr:rowOff>0</xdr:rowOff>
        </xdr:from>
        <xdr:to>
          <xdr:col>3</xdr:col>
          <xdr:colOff>50800</xdr:colOff>
          <xdr:row>34</xdr:row>
          <xdr:rowOff>184150</xdr:rowOff>
        </xdr:to>
        <xdr:sp macro="" textlink="">
          <xdr:nvSpPr>
            <xdr:cNvPr id="49245" name="Check Box 93" hidden="1">
              <a:extLst>
                <a:ext uri="{63B3BB69-23CF-44E3-9099-C40C66FF867C}">
                  <a14:compatExt spid="_x0000_s49245"/>
                </a:ext>
                <a:ext uri="{FF2B5EF4-FFF2-40B4-BE49-F238E27FC236}">
                  <a16:creationId xmlns:a16="http://schemas.microsoft.com/office/drawing/2014/main" id="{00000000-0008-0000-0600-00005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314</xdr:row>
          <xdr:rowOff>88900</xdr:rowOff>
        </xdr:from>
        <xdr:to>
          <xdr:col>22</xdr:col>
          <xdr:colOff>152400</xdr:colOff>
          <xdr:row>315</xdr:row>
          <xdr:rowOff>88900</xdr:rowOff>
        </xdr:to>
        <xdr:sp macro="" textlink="">
          <xdr:nvSpPr>
            <xdr:cNvPr id="49250" name="Check Box 98" hidden="1">
              <a:extLst>
                <a:ext uri="{63B3BB69-23CF-44E3-9099-C40C66FF867C}">
                  <a14:compatExt spid="_x0000_s49250"/>
                </a:ext>
                <a:ext uri="{FF2B5EF4-FFF2-40B4-BE49-F238E27FC236}">
                  <a16:creationId xmlns:a16="http://schemas.microsoft.com/office/drawing/2014/main" id="{00000000-0008-0000-0600-00006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314</xdr:row>
          <xdr:rowOff>88900</xdr:rowOff>
        </xdr:from>
        <xdr:to>
          <xdr:col>24</xdr:col>
          <xdr:colOff>133350</xdr:colOff>
          <xdr:row>315</xdr:row>
          <xdr:rowOff>88900</xdr:rowOff>
        </xdr:to>
        <xdr:sp macro="" textlink="">
          <xdr:nvSpPr>
            <xdr:cNvPr id="49251" name="Check Box 99" hidden="1">
              <a:extLst>
                <a:ext uri="{63B3BB69-23CF-44E3-9099-C40C66FF867C}">
                  <a14:compatExt spid="_x0000_s49251"/>
                </a:ext>
                <a:ext uri="{FF2B5EF4-FFF2-40B4-BE49-F238E27FC236}">
                  <a16:creationId xmlns:a16="http://schemas.microsoft.com/office/drawing/2014/main" id="{00000000-0008-0000-0600-00006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73270</xdr:colOff>
      <xdr:row>58</xdr:row>
      <xdr:rowOff>0</xdr:rowOff>
    </xdr:from>
    <xdr:ext cx="155122" cy="162065"/>
    <xdr:sp macro="" textlink="">
      <xdr:nvSpPr>
        <xdr:cNvPr id="89" name="Rectangle 88">
          <a:extLst>
            <a:ext uri="{FF2B5EF4-FFF2-40B4-BE49-F238E27FC236}">
              <a16:creationId xmlns:a16="http://schemas.microsoft.com/office/drawing/2014/main" id="{00000000-0008-0000-0600-000059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75</xdr:row>
      <xdr:rowOff>0</xdr:rowOff>
    </xdr:from>
    <xdr:ext cx="155122" cy="162065"/>
    <xdr:sp macro="" textlink="">
      <xdr:nvSpPr>
        <xdr:cNvPr id="90" name="Rectangle 89">
          <a:extLst>
            <a:ext uri="{FF2B5EF4-FFF2-40B4-BE49-F238E27FC236}">
              <a16:creationId xmlns:a16="http://schemas.microsoft.com/office/drawing/2014/main" id="{00000000-0008-0000-0600-00005A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92</xdr:row>
      <xdr:rowOff>0</xdr:rowOff>
    </xdr:from>
    <xdr:ext cx="155122" cy="162065"/>
    <xdr:sp macro="" textlink="">
      <xdr:nvSpPr>
        <xdr:cNvPr id="91" name="Rectangle 90">
          <a:extLst>
            <a:ext uri="{FF2B5EF4-FFF2-40B4-BE49-F238E27FC236}">
              <a16:creationId xmlns:a16="http://schemas.microsoft.com/office/drawing/2014/main" id="{00000000-0008-0000-0600-00005B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110</xdr:row>
      <xdr:rowOff>0</xdr:rowOff>
    </xdr:from>
    <xdr:ext cx="155122" cy="162065"/>
    <xdr:sp macro="" textlink="">
      <xdr:nvSpPr>
        <xdr:cNvPr id="92" name="Rectangle 91">
          <a:extLst>
            <a:ext uri="{FF2B5EF4-FFF2-40B4-BE49-F238E27FC236}">
              <a16:creationId xmlns:a16="http://schemas.microsoft.com/office/drawing/2014/main" id="{00000000-0008-0000-0600-00005C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133</xdr:row>
      <xdr:rowOff>0</xdr:rowOff>
    </xdr:from>
    <xdr:ext cx="155122" cy="162065"/>
    <xdr:sp macro="" textlink="">
      <xdr:nvSpPr>
        <xdr:cNvPr id="93" name="Rectangle 92">
          <a:extLst>
            <a:ext uri="{FF2B5EF4-FFF2-40B4-BE49-F238E27FC236}">
              <a16:creationId xmlns:a16="http://schemas.microsoft.com/office/drawing/2014/main" id="{00000000-0008-0000-0600-00005D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152</xdr:row>
      <xdr:rowOff>0</xdr:rowOff>
    </xdr:from>
    <xdr:ext cx="155122" cy="162065"/>
    <xdr:sp macro="" textlink="">
      <xdr:nvSpPr>
        <xdr:cNvPr id="94" name="Rectangle 93">
          <a:extLst>
            <a:ext uri="{FF2B5EF4-FFF2-40B4-BE49-F238E27FC236}">
              <a16:creationId xmlns:a16="http://schemas.microsoft.com/office/drawing/2014/main" id="{00000000-0008-0000-0600-00005E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170</xdr:row>
      <xdr:rowOff>0</xdr:rowOff>
    </xdr:from>
    <xdr:ext cx="155122" cy="162065"/>
    <xdr:sp macro="" textlink="">
      <xdr:nvSpPr>
        <xdr:cNvPr id="95" name="Rectangle 94">
          <a:extLst>
            <a:ext uri="{FF2B5EF4-FFF2-40B4-BE49-F238E27FC236}">
              <a16:creationId xmlns:a16="http://schemas.microsoft.com/office/drawing/2014/main" id="{00000000-0008-0000-0600-00005F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187</xdr:row>
      <xdr:rowOff>0</xdr:rowOff>
    </xdr:from>
    <xdr:ext cx="155122" cy="162065"/>
    <xdr:sp macro="" textlink="">
      <xdr:nvSpPr>
        <xdr:cNvPr id="96" name="Rectangle 95">
          <a:extLst>
            <a:ext uri="{FF2B5EF4-FFF2-40B4-BE49-F238E27FC236}">
              <a16:creationId xmlns:a16="http://schemas.microsoft.com/office/drawing/2014/main" id="{00000000-0008-0000-0600-000060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207</xdr:row>
      <xdr:rowOff>0</xdr:rowOff>
    </xdr:from>
    <xdr:ext cx="155122" cy="162065"/>
    <xdr:sp macro="" textlink="">
      <xdr:nvSpPr>
        <xdr:cNvPr id="97" name="Rectangle 96">
          <a:extLst>
            <a:ext uri="{FF2B5EF4-FFF2-40B4-BE49-F238E27FC236}">
              <a16:creationId xmlns:a16="http://schemas.microsoft.com/office/drawing/2014/main" id="{00000000-0008-0000-0600-000061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223</xdr:row>
      <xdr:rowOff>0</xdr:rowOff>
    </xdr:from>
    <xdr:ext cx="155122" cy="162065"/>
    <xdr:sp macro="" textlink="">
      <xdr:nvSpPr>
        <xdr:cNvPr id="98" name="Rectangle 97">
          <a:extLst>
            <a:ext uri="{FF2B5EF4-FFF2-40B4-BE49-F238E27FC236}">
              <a16:creationId xmlns:a16="http://schemas.microsoft.com/office/drawing/2014/main" id="{00000000-0008-0000-0600-000062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237</xdr:row>
      <xdr:rowOff>0</xdr:rowOff>
    </xdr:from>
    <xdr:ext cx="155122" cy="162065"/>
    <xdr:sp macro="" textlink="">
      <xdr:nvSpPr>
        <xdr:cNvPr id="99" name="Rectangle 98">
          <a:extLst>
            <a:ext uri="{FF2B5EF4-FFF2-40B4-BE49-F238E27FC236}">
              <a16:creationId xmlns:a16="http://schemas.microsoft.com/office/drawing/2014/main" id="{00000000-0008-0000-0600-000063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251</xdr:row>
      <xdr:rowOff>0</xdr:rowOff>
    </xdr:from>
    <xdr:ext cx="155122" cy="162065"/>
    <xdr:sp macro="" textlink="">
      <xdr:nvSpPr>
        <xdr:cNvPr id="100" name="Rectangle 99">
          <a:extLst>
            <a:ext uri="{FF2B5EF4-FFF2-40B4-BE49-F238E27FC236}">
              <a16:creationId xmlns:a16="http://schemas.microsoft.com/office/drawing/2014/main" id="{00000000-0008-0000-0600-000064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265</xdr:row>
      <xdr:rowOff>0</xdr:rowOff>
    </xdr:from>
    <xdr:ext cx="155122" cy="162065"/>
    <xdr:sp macro="" textlink="">
      <xdr:nvSpPr>
        <xdr:cNvPr id="101" name="Rectangle 100">
          <a:extLst>
            <a:ext uri="{FF2B5EF4-FFF2-40B4-BE49-F238E27FC236}">
              <a16:creationId xmlns:a16="http://schemas.microsoft.com/office/drawing/2014/main" id="{00000000-0008-0000-0600-000065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48426</xdr:colOff>
      <xdr:row>40</xdr:row>
      <xdr:rowOff>0</xdr:rowOff>
    </xdr:from>
    <xdr:ext cx="155122" cy="162065"/>
    <xdr:sp macro="" textlink="">
      <xdr:nvSpPr>
        <xdr:cNvPr id="69" name="Rectangle 68">
          <a:extLst>
            <a:ext uri="{FF2B5EF4-FFF2-40B4-BE49-F238E27FC236}">
              <a16:creationId xmlns:a16="http://schemas.microsoft.com/office/drawing/2014/main" id="{00000000-0008-0000-0600-000045000000}"/>
            </a:ext>
          </a:extLst>
        </xdr:cNvPr>
        <xdr:cNvSpPr/>
      </xdr:nvSpPr>
      <xdr:spPr>
        <a:xfrm>
          <a:off x="5266469" y="8721587"/>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mc:AlternateContent xmlns:mc="http://schemas.openxmlformats.org/markup-compatibility/2006">
    <mc:Choice xmlns:a14="http://schemas.microsoft.com/office/drawing/2010/main" Requires="a14">
      <xdr:twoCellAnchor editAs="oneCell">
        <xdr:from>
          <xdr:col>1</xdr:col>
          <xdr:colOff>266700</xdr:colOff>
          <xdr:row>37</xdr:row>
          <xdr:rowOff>190500</xdr:rowOff>
        </xdr:from>
        <xdr:to>
          <xdr:col>3</xdr:col>
          <xdr:colOff>50800</xdr:colOff>
          <xdr:row>39</xdr:row>
          <xdr:rowOff>0</xdr:rowOff>
        </xdr:to>
        <xdr:sp macro="" textlink="">
          <xdr:nvSpPr>
            <xdr:cNvPr id="49307" name="Check Box 155" hidden="1">
              <a:extLst>
                <a:ext uri="{63B3BB69-23CF-44E3-9099-C40C66FF867C}">
                  <a14:compatExt spid="_x0000_s49307"/>
                </a:ext>
                <a:ext uri="{FF2B5EF4-FFF2-40B4-BE49-F238E27FC236}">
                  <a16:creationId xmlns:a16="http://schemas.microsoft.com/office/drawing/2014/main" id="{00000000-0008-0000-0600-00009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56</xdr:row>
          <xdr:rowOff>190500</xdr:rowOff>
        </xdr:from>
        <xdr:to>
          <xdr:col>3</xdr:col>
          <xdr:colOff>50800</xdr:colOff>
          <xdr:row>57</xdr:row>
          <xdr:rowOff>184150</xdr:rowOff>
        </xdr:to>
        <xdr:sp macro="" textlink="">
          <xdr:nvSpPr>
            <xdr:cNvPr id="49310" name="Check Box 158" hidden="1">
              <a:extLst>
                <a:ext uri="{63B3BB69-23CF-44E3-9099-C40C66FF867C}">
                  <a14:compatExt spid="_x0000_s49310"/>
                </a:ext>
                <a:ext uri="{FF2B5EF4-FFF2-40B4-BE49-F238E27FC236}">
                  <a16:creationId xmlns:a16="http://schemas.microsoft.com/office/drawing/2014/main" id="{00000000-0008-0000-0600-00009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73</xdr:row>
          <xdr:rowOff>190500</xdr:rowOff>
        </xdr:from>
        <xdr:to>
          <xdr:col>3</xdr:col>
          <xdr:colOff>50800</xdr:colOff>
          <xdr:row>74</xdr:row>
          <xdr:rowOff>222250</xdr:rowOff>
        </xdr:to>
        <xdr:sp macro="" textlink="">
          <xdr:nvSpPr>
            <xdr:cNvPr id="49311" name="Check Box 159" hidden="1">
              <a:extLst>
                <a:ext uri="{63B3BB69-23CF-44E3-9099-C40C66FF867C}">
                  <a14:compatExt spid="_x0000_s49311"/>
                </a:ext>
                <a:ext uri="{FF2B5EF4-FFF2-40B4-BE49-F238E27FC236}">
                  <a16:creationId xmlns:a16="http://schemas.microsoft.com/office/drawing/2014/main" id="{00000000-0008-0000-0600-00009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90</xdr:row>
          <xdr:rowOff>190500</xdr:rowOff>
        </xdr:from>
        <xdr:to>
          <xdr:col>3</xdr:col>
          <xdr:colOff>50800</xdr:colOff>
          <xdr:row>91</xdr:row>
          <xdr:rowOff>184150</xdr:rowOff>
        </xdr:to>
        <xdr:sp macro="" textlink="">
          <xdr:nvSpPr>
            <xdr:cNvPr id="49312" name="Check Box 160" hidden="1">
              <a:extLst>
                <a:ext uri="{63B3BB69-23CF-44E3-9099-C40C66FF867C}">
                  <a14:compatExt spid="_x0000_s49312"/>
                </a:ext>
                <a:ext uri="{FF2B5EF4-FFF2-40B4-BE49-F238E27FC236}">
                  <a16:creationId xmlns:a16="http://schemas.microsoft.com/office/drawing/2014/main" id="{00000000-0008-0000-0600-0000A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108</xdr:row>
          <xdr:rowOff>342900</xdr:rowOff>
        </xdr:from>
        <xdr:to>
          <xdr:col>3</xdr:col>
          <xdr:colOff>50800</xdr:colOff>
          <xdr:row>109</xdr:row>
          <xdr:rowOff>184150</xdr:rowOff>
        </xdr:to>
        <xdr:sp macro="" textlink="">
          <xdr:nvSpPr>
            <xdr:cNvPr id="49313" name="Check Box 161" hidden="1">
              <a:extLst>
                <a:ext uri="{63B3BB69-23CF-44E3-9099-C40C66FF867C}">
                  <a14:compatExt spid="_x0000_s49313"/>
                </a:ext>
                <a:ext uri="{FF2B5EF4-FFF2-40B4-BE49-F238E27FC236}">
                  <a16:creationId xmlns:a16="http://schemas.microsoft.com/office/drawing/2014/main" id="{00000000-0008-0000-0600-0000A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131</xdr:row>
          <xdr:rowOff>298450</xdr:rowOff>
        </xdr:from>
        <xdr:to>
          <xdr:col>3</xdr:col>
          <xdr:colOff>50800</xdr:colOff>
          <xdr:row>132</xdr:row>
          <xdr:rowOff>184150</xdr:rowOff>
        </xdr:to>
        <xdr:sp macro="" textlink="">
          <xdr:nvSpPr>
            <xdr:cNvPr id="49314" name="Check Box 162" hidden="1">
              <a:extLst>
                <a:ext uri="{63B3BB69-23CF-44E3-9099-C40C66FF867C}">
                  <a14:compatExt spid="_x0000_s49314"/>
                </a:ext>
                <a:ext uri="{FF2B5EF4-FFF2-40B4-BE49-F238E27FC236}">
                  <a16:creationId xmlns:a16="http://schemas.microsoft.com/office/drawing/2014/main" id="{00000000-0008-0000-0600-0000A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150</xdr:row>
          <xdr:rowOff>304800</xdr:rowOff>
        </xdr:from>
        <xdr:to>
          <xdr:col>3</xdr:col>
          <xdr:colOff>50800</xdr:colOff>
          <xdr:row>151</xdr:row>
          <xdr:rowOff>171450</xdr:rowOff>
        </xdr:to>
        <xdr:sp macro="" textlink="">
          <xdr:nvSpPr>
            <xdr:cNvPr id="49315" name="Check Box 163" hidden="1">
              <a:extLst>
                <a:ext uri="{63B3BB69-23CF-44E3-9099-C40C66FF867C}">
                  <a14:compatExt spid="_x0000_s49315"/>
                </a:ext>
                <a:ext uri="{FF2B5EF4-FFF2-40B4-BE49-F238E27FC236}">
                  <a16:creationId xmlns:a16="http://schemas.microsoft.com/office/drawing/2014/main" id="{00000000-0008-0000-0600-0000A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168</xdr:row>
          <xdr:rowOff>317500</xdr:rowOff>
        </xdr:from>
        <xdr:to>
          <xdr:col>3</xdr:col>
          <xdr:colOff>50800</xdr:colOff>
          <xdr:row>169</xdr:row>
          <xdr:rowOff>184150</xdr:rowOff>
        </xdr:to>
        <xdr:sp macro="" textlink="">
          <xdr:nvSpPr>
            <xdr:cNvPr id="49316" name="Check Box 164" hidden="1">
              <a:extLst>
                <a:ext uri="{63B3BB69-23CF-44E3-9099-C40C66FF867C}">
                  <a14:compatExt spid="_x0000_s49316"/>
                </a:ext>
                <a:ext uri="{FF2B5EF4-FFF2-40B4-BE49-F238E27FC236}">
                  <a16:creationId xmlns:a16="http://schemas.microsoft.com/office/drawing/2014/main" id="{00000000-0008-0000-0600-0000A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185</xdr:row>
          <xdr:rowOff>190500</xdr:rowOff>
        </xdr:from>
        <xdr:to>
          <xdr:col>3</xdr:col>
          <xdr:colOff>50800</xdr:colOff>
          <xdr:row>186</xdr:row>
          <xdr:rowOff>184150</xdr:rowOff>
        </xdr:to>
        <xdr:sp macro="" textlink="">
          <xdr:nvSpPr>
            <xdr:cNvPr id="49317" name="Check Box 165" hidden="1">
              <a:extLst>
                <a:ext uri="{63B3BB69-23CF-44E3-9099-C40C66FF867C}">
                  <a14:compatExt spid="_x0000_s49317"/>
                </a:ext>
                <a:ext uri="{FF2B5EF4-FFF2-40B4-BE49-F238E27FC236}">
                  <a16:creationId xmlns:a16="http://schemas.microsoft.com/office/drawing/2014/main" id="{00000000-0008-0000-0600-0000A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205</xdr:row>
          <xdr:rowOff>317500</xdr:rowOff>
        </xdr:from>
        <xdr:to>
          <xdr:col>3</xdr:col>
          <xdr:colOff>69850</xdr:colOff>
          <xdr:row>206</xdr:row>
          <xdr:rowOff>184150</xdr:rowOff>
        </xdr:to>
        <xdr:sp macro="" textlink="">
          <xdr:nvSpPr>
            <xdr:cNvPr id="49318" name="Check Box 166" hidden="1">
              <a:extLst>
                <a:ext uri="{63B3BB69-23CF-44E3-9099-C40C66FF867C}">
                  <a14:compatExt spid="_x0000_s49318"/>
                </a:ext>
                <a:ext uri="{FF2B5EF4-FFF2-40B4-BE49-F238E27FC236}">
                  <a16:creationId xmlns:a16="http://schemas.microsoft.com/office/drawing/2014/main" id="{00000000-0008-0000-0600-0000A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277</xdr:row>
          <xdr:rowOff>31750</xdr:rowOff>
        </xdr:from>
        <xdr:to>
          <xdr:col>19</xdr:col>
          <xdr:colOff>114300</xdr:colOff>
          <xdr:row>277</xdr:row>
          <xdr:rowOff>171450</xdr:rowOff>
        </xdr:to>
        <xdr:sp macro="" textlink="">
          <xdr:nvSpPr>
            <xdr:cNvPr id="49320" name="Check Box 168" hidden="1">
              <a:extLst>
                <a:ext uri="{63B3BB69-23CF-44E3-9099-C40C66FF867C}">
                  <a14:compatExt spid="_x0000_s49320"/>
                </a:ext>
                <a:ext uri="{FF2B5EF4-FFF2-40B4-BE49-F238E27FC236}">
                  <a16:creationId xmlns:a16="http://schemas.microsoft.com/office/drawing/2014/main" id="{00000000-0008-0000-0600-0000A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69850</xdr:colOff>
          <xdr:row>34</xdr:row>
          <xdr:rowOff>19050</xdr:rowOff>
        </xdr:from>
        <xdr:to>
          <xdr:col>12</xdr:col>
          <xdr:colOff>260350</xdr:colOff>
          <xdr:row>34</xdr:row>
          <xdr:rowOff>203200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7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35</xdr:row>
          <xdr:rowOff>31750</xdr:rowOff>
        </xdr:from>
        <xdr:to>
          <xdr:col>12</xdr:col>
          <xdr:colOff>260350</xdr:colOff>
          <xdr:row>35</xdr:row>
          <xdr:rowOff>171450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7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36</xdr:row>
          <xdr:rowOff>31750</xdr:rowOff>
        </xdr:from>
        <xdr:to>
          <xdr:col>12</xdr:col>
          <xdr:colOff>260350</xdr:colOff>
          <xdr:row>36</xdr:row>
          <xdr:rowOff>171450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7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37</xdr:row>
          <xdr:rowOff>50800</xdr:rowOff>
        </xdr:from>
        <xdr:to>
          <xdr:col>12</xdr:col>
          <xdr:colOff>260350</xdr:colOff>
          <xdr:row>37</xdr:row>
          <xdr:rowOff>165100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7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34</xdr:row>
          <xdr:rowOff>31750</xdr:rowOff>
        </xdr:from>
        <xdr:to>
          <xdr:col>13</xdr:col>
          <xdr:colOff>260350</xdr:colOff>
          <xdr:row>34</xdr:row>
          <xdr:rowOff>203200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7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36</xdr:row>
          <xdr:rowOff>31750</xdr:rowOff>
        </xdr:from>
        <xdr:to>
          <xdr:col>13</xdr:col>
          <xdr:colOff>260350</xdr:colOff>
          <xdr:row>36</xdr:row>
          <xdr:rowOff>171450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7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37</xdr:row>
          <xdr:rowOff>38100</xdr:rowOff>
        </xdr:from>
        <xdr:to>
          <xdr:col>13</xdr:col>
          <xdr:colOff>260350</xdr:colOff>
          <xdr:row>37</xdr:row>
          <xdr:rowOff>171450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7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35</xdr:row>
          <xdr:rowOff>31750</xdr:rowOff>
        </xdr:from>
        <xdr:to>
          <xdr:col>13</xdr:col>
          <xdr:colOff>260350</xdr:colOff>
          <xdr:row>35</xdr:row>
          <xdr:rowOff>171450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7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1733550</xdr:colOff>
          <xdr:row>50</xdr:row>
          <xdr:rowOff>19050</xdr:rowOff>
        </xdr:from>
        <xdr:to>
          <xdr:col>2</xdr:col>
          <xdr:colOff>0</xdr:colOff>
          <xdr:row>50</xdr:row>
          <xdr:rowOff>171450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7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1733550</xdr:colOff>
          <xdr:row>51</xdr:row>
          <xdr:rowOff>19050</xdr:rowOff>
        </xdr:from>
        <xdr:to>
          <xdr:col>2</xdr:col>
          <xdr:colOff>0</xdr:colOff>
          <xdr:row>51</xdr:row>
          <xdr:rowOff>171450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7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1733550</xdr:colOff>
          <xdr:row>52</xdr:row>
          <xdr:rowOff>19050</xdr:rowOff>
        </xdr:from>
        <xdr:to>
          <xdr:col>2</xdr:col>
          <xdr:colOff>0</xdr:colOff>
          <xdr:row>52</xdr:row>
          <xdr:rowOff>171450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7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1746250</xdr:colOff>
          <xdr:row>54</xdr:row>
          <xdr:rowOff>0</xdr:rowOff>
        </xdr:from>
        <xdr:to>
          <xdr:col>2</xdr:col>
          <xdr:colOff>0</xdr:colOff>
          <xdr:row>54</xdr:row>
          <xdr:rowOff>203200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7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1746250</xdr:colOff>
          <xdr:row>55</xdr:row>
          <xdr:rowOff>0</xdr:rowOff>
        </xdr:from>
        <xdr:to>
          <xdr:col>2</xdr:col>
          <xdr:colOff>0</xdr:colOff>
          <xdr:row>55</xdr:row>
          <xdr:rowOff>203200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7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1746250</xdr:colOff>
          <xdr:row>56</xdr:row>
          <xdr:rowOff>0</xdr:rowOff>
        </xdr:from>
        <xdr:to>
          <xdr:col>2</xdr:col>
          <xdr:colOff>0</xdr:colOff>
          <xdr:row>57</xdr:row>
          <xdr:rowOff>19050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7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1746250</xdr:colOff>
          <xdr:row>57</xdr:row>
          <xdr:rowOff>0</xdr:rowOff>
        </xdr:from>
        <xdr:to>
          <xdr:col>2</xdr:col>
          <xdr:colOff>0</xdr:colOff>
          <xdr:row>58</xdr:row>
          <xdr:rowOff>19050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7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0</xdr:col>
      <xdr:colOff>17686</xdr:colOff>
      <xdr:row>24</xdr:row>
      <xdr:rowOff>0</xdr:rowOff>
    </xdr:from>
    <xdr:ext cx="155122" cy="162065"/>
    <xdr:sp macro="" textlink="">
      <xdr:nvSpPr>
        <xdr:cNvPr id="2" name="Rectangle 1">
          <a:extLst>
            <a:ext uri="{FF2B5EF4-FFF2-40B4-BE49-F238E27FC236}">
              <a16:creationId xmlns:a16="http://schemas.microsoft.com/office/drawing/2014/main" id="{00000000-0008-0000-0900-000002000000}"/>
            </a:ext>
          </a:extLst>
        </xdr:cNvPr>
        <xdr:cNvSpPr/>
      </xdr:nvSpPr>
      <xdr:spPr>
        <a:xfrm>
          <a:off x="17686" y="527685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40</xdr:row>
      <xdr:rowOff>0</xdr:rowOff>
    </xdr:from>
    <xdr:ext cx="155122" cy="162065"/>
    <xdr:sp macro="" textlink="">
      <xdr:nvSpPr>
        <xdr:cNvPr id="3" name="Rectangle 2">
          <a:extLst>
            <a:ext uri="{FF2B5EF4-FFF2-40B4-BE49-F238E27FC236}">
              <a16:creationId xmlns:a16="http://schemas.microsoft.com/office/drawing/2014/main" id="{00000000-0008-0000-0900-000003000000}"/>
            </a:ext>
          </a:extLst>
        </xdr:cNvPr>
        <xdr:cNvSpPr/>
      </xdr:nvSpPr>
      <xdr:spPr>
        <a:xfrm>
          <a:off x="17686" y="624840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51</xdr:row>
      <xdr:rowOff>0</xdr:rowOff>
    </xdr:from>
    <xdr:ext cx="155122" cy="162065"/>
    <xdr:sp macro="" textlink="">
      <xdr:nvSpPr>
        <xdr:cNvPr id="4" name="Rectangle 3">
          <a:extLst>
            <a:ext uri="{FF2B5EF4-FFF2-40B4-BE49-F238E27FC236}">
              <a16:creationId xmlns:a16="http://schemas.microsoft.com/office/drawing/2014/main" id="{00000000-0008-0000-0900-000004000000}"/>
            </a:ext>
          </a:extLst>
        </xdr:cNvPr>
        <xdr:cNvSpPr/>
      </xdr:nvSpPr>
      <xdr:spPr>
        <a:xfrm>
          <a:off x="17686" y="721995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62</xdr:row>
      <xdr:rowOff>0</xdr:rowOff>
    </xdr:from>
    <xdr:ext cx="155122" cy="162065"/>
    <xdr:sp macro="" textlink="">
      <xdr:nvSpPr>
        <xdr:cNvPr id="5" name="Rectangle 4">
          <a:extLst>
            <a:ext uri="{FF2B5EF4-FFF2-40B4-BE49-F238E27FC236}">
              <a16:creationId xmlns:a16="http://schemas.microsoft.com/office/drawing/2014/main" id="{00000000-0008-0000-0900-000005000000}"/>
            </a:ext>
          </a:extLst>
        </xdr:cNvPr>
        <xdr:cNvSpPr/>
      </xdr:nvSpPr>
      <xdr:spPr>
        <a:xfrm>
          <a:off x="17686" y="83153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78</xdr:row>
      <xdr:rowOff>0</xdr:rowOff>
    </xdr:from>
    <xdr:ext cx="155122" cy="162065"/>
    <xdr:sp macro="" textlink="">
      <xdr:nvSpPr>
        <xdr:cNvPr id="6" name="Rectangle 5">
          <a:extLst>
            <a:ext uri="{FF2B5EF4-FFF2-40B4-BE49-F238E27FC236}">
              <a16:creationId xmlns:a16="http://schemas.microsoft.com/office/drawing/2014/main" id="{00000000-0008-0000-0900-000006000000}"/>
            </a:ext>
          </a:extLst>
        </xdr:cNvPr>
        <xdr:cNvSpPr/>
      </xdr:nvSpPr>
      <xdr:spPr>
        <a:xfrm>
          <a:off x="17686" y="932497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92</xdr:row>
      <xdr:rowOff>0</xdr:rowOff>
    </xdr:from>
    <xdr:ext cx="155122" cy="162065"/>
    <xdr:sp macro="" textlink="">
      <xdr:nvSpPr>
        <xdr:cNvPr id="7" name="Rectangle 6">
          <a:extLst>
            <a:ext uri="{FF2B5EF4-FFF2-40B4-BE49-F238E27FC236}">
              <a16:creationId xmlns:a16="http://schemas.microsoft.com/office/drawing/2014/main" id="{00000000-0008-0000-0900-000007000000}"/>
            </a:ext>
          </a:extLst>
        </xdr:cNvPr>
        <xdr:cNvSpPr/>
      </xdr:nvSpPr>
      <xdr:spPr>
        <a:xfrm>
          <a:off x="17686" y="112871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mc:AlternateContent xmlns:mc="http://schemas.openxmlformats.org/markup-compatibility/2006">
    <mc:Choice xmlns:a14="http://schemas.microsoft.com/office/drawing/2010/main" Requires="a14">
      <xdr:twoCellAnchor editAs="oneCell">
        <xdr:from>
          <xdr:col>1</xdr:col>
          <xdr:colOff>19050</xdr:colOff>
          <xdr:row>13</xdr:row>
          <xdr:rowOff>184150</xdr:rowOff>
        </xdr:from>
        <xdr:to>
          <xdr:col>1</xdr:col>
          <xdr:colOff>304800</xdr:colOff>
          <xdr:row>15</xdr:row>
          <xdr:rowOff>12700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9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0</xdr:col>
      <xdr:colOff>17686</xdr:colOff>
      <xdr:row>15</xdr:row>
      <xdr:rowOff>0</xdr:rowOff>
    </xdr:from>
    <xdr:ext cx="155122" cy="162065"/>
    <xdr:sp macro="" textlink="">
      <xdr:nvSpPr>
        <xdr:cNvPr id="2" name="Rectangle 1">
          <a:extLst>
            <a:ext uri="{FF2B5EF4-FFF2-40B4-BE49-F238E27FC236}">
              <a16:creationId xmlns:a16="http://schemas.microsoft.com/office/drawing/2014/main" id="{00000000-0008-0000-0A00-000002000000}"/>
            </a:ext>
          </a:extLst>
        </xdr:cNvPr>
        <xdr:cNvSpPr/>
      </xdr:nvSpPr>
      <xdr:spPr>
        <a:xfrm>
          <a:off x="17686" y="322897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31</xdr:row>
      <xdr:rowOff>0</xdr:rowOff>
    </xdr:from>
    <xdr:ext cx="155122" cy="162065"/>
    <xdr:sp macro="" textlink="">
      <xdr:nvSpPr>
        <xdr:cNvPr id="3" name="Rectangle 2">
          <a:extLst>
            <a:ext uri="{FF2B5EF4-FFF2-40B4-BE49-F238E27FC236}">
              <a16:creationId xmlns:a16="http://schemas.microsoft.com/office/drawing/2014/main" id="{00000000-0008-0000-0A00-000003000000}"/>
            </a:ext>
          </a:extLst>
        </xdr:cNvPr>
        <xdr:cNvSpPr/>
      </xdr:nvSpPr>
      <xdr:spPr>
        <a:xfrm>
          <a:off x="17686" y="43910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42</xdr:row>
      <xdr:rowOff>0</xdr:rowOff>
    </xdr:from>
    <xdr:ext cx="155122" cy="162065"/>
    <xdr:sp macro="" textlink="">
      <xdr:nvSpPr>
        <xdr:cNvPr id="4" name="Rectangle 3">
          <a:extLst>
            <a:ext uri="{FF2B5EF4-FFF2-40B4-BE49-F238E27FC236}">
              <a16:creationId xmlns:a16="http://schemas.microsoft.com/office/drawing/2014/main" id="{00000000-0008-0000-0A00-000004000000}"/>
            </a:ext>
          </a:extLst>
        </xdr:cNvPr>
        <xdr:cNvSpPr/>
      </xdr:nvSpPr>
      <xdr:spPr>
        <a:xfrm>
          <a:off x="17686" y="555307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53</xdr:row>
      <xdr:rowOff>0</xdr:rowOff>
    </xdr:from>
    <xdr:ext cx="155122" cy="162065"/>
    <xdr:sp macro="" textlink="">
      <xdr:nvSpPr>
        <xdr:cNvPr id="5" name="Rectangle 4">
          <a:extLst>
            <a:ext uri="{FF2B5EF4-FFF2-40B4-BE49-F238E27FC236}">
              <a16:creationId xmlns:a16="http://schemas.microsoft.com/office/drawing/2014/main" id="{00000000-0008-0000-0A00-000005000000}"/>
            </a:ext>
          </a:extLst>
        </xdr:cNvPr>
        <xdr:cNvSpPr/>
      </xdr:nvSpPr>
      <xdr:spPr>
        <a:xfrm>
          <a:off x="17686" y="73247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69</xdr:row>
      <xdr:rowOff>0</xdr:rowOff>
    </xdr:from>
    <xdr:ext cx="155122" cy="162065"/>
    <xdr:sp macro="" textlink="">
      <xdr:nvSpPr>
        <xdr:cNvPr id="6" name="Rectangle 5">
          <a:extLst>
            <a:ext uri="{FF2B5EF4-FFF2-40B4-BE49-F238E27FC236}">
              <a16:creationId xmlns:a16="http://schemas.microsoft.com/office/drawing/2014/main" id="{00000000-0008-0000-0A00-000006000000}"/>
            </a:ext>
          </a:extLst>
        </xdr:cNvPr>
        <xdr:cNvSpPr/>
      </xdr:nvSpPr>
      <xdr:spPr>
        <a:xfrm>
          <a:off x="17686" y="897255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17686</xdr:colOff>
      <xdr:row>15</xdr:row>
      <xdr:rowOff>0</xdr:rowOff>
    </xdr:from>
    <xdr:ext cx="155122" cy="162065"/>
    <xdr:sp macro="" textlink="">
      <xdr:nvSpPr>
        <xdr:cNvPr id="2" name="Rectangle 1">
          <a:extLst>
            <a:ext uri="{FF2B5EF4-FFF2-40B4-BE49-F238E27FC236}">
              <a16:creationId xmlns:a16="http://schemas.microsoft.com/office/drawing/2014/main" id="{00000000-0008-0000-0B00-000002000000}"/>
            </a:ext>
          </a:extLst>
        </xdr:cNvPr>
        <xdr:cNvSpPr/>
      </xdr:nvSpPr>
      <xdr:spPr>
        <a:xfrm>
          <a:off x="17686" y="321945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0</xdr:colOff>
      <xdr:row>31</xdr:row>
      <xdr:rowOff>0</xdr:rowOff>
    </xdr:from>
    <xdr:ext cx="155122" cy="162065"/>
    <xdr:sp macro="" textlink="">
      <xdr:nvSpPr>
        <xdr:cNvPr id="3" name="Rectangle 2">
          <a:extLst>
            <a:ext uri="{FF2B5EF4-FFF2-40B4-BE49-F238E27FC236}">
              <a16:creationId xmlns:a16="http://schemas.microsoft.com/office/drawing/2014/main" id="{00000000-0008-0000-0B00-000003000000}"/>
            </a:ext>
          </a:extLst>
        </xdr:cNvPr>
        <xdr:cNvSpPr/>
      </xdr:nvSpPr>
      <xdr:spPr>
        <a:xfrm>
          <a:off x="0" y="52292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comments" Target="../comments3.xml"/><Relationship Id="rId4" Type="http://schemas.openxmlformats.org/officeDocument/2006/relationships/ctrlProp" Target="../ctrlProps/ctrlProp9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3.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5.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9" Type="http://schemas.openxmlformats.org/officeDocument/2006/relationships/ctrlProp" Target="../ctrlProps/ctrlProp65.xml"/><Relationship Id="rId21" Type="http://schemas.openxmlformats.org/officeDocument/2006/relationships/ctrlProp" Target="../ctrlProps/ctrlProp47.xml"/><Relationship Id="rId34" Type="http://schemas.openxmlformats.org/officeDocument/2006/relationships/ctrlProp" Target="../ctrlProps/ctrlProp60.xml"/><Relationship Id="rId42" Type="http://schemas.openxmlformats.org/officeDocument/2006/relationships/ctrlProp" Target="../ctrlProps/ctrlProp68.xml"/><Relationship Id="rId47" Type="http://schemas.openxmlformats.org/officeDocument/2006/relationships/ctrlProp" Target="../ctrlProps/ctrlProp73.xml"/><Relationship Id="rId50" Type="http://schemas.openxmlformats.org/officeDocument/2006/relationships/ctrlProp" Target="../ctrlProps/ctrlProp76.xml"/><Relationship Id="rId55" Type="http://schemas.openxmlformats.org/officeDocument/2006/relationships/ctrlProp" Target="../ctrlProps/ctrlProp81.xml"/><Relationship Id="rId7" Type="http://schemas.openxmlformats.org/officeDocument/2006/relationships/ctrlProp" Target="../ctrlProps/ctrlProp33.xml"/><Relationship Id="rId2" Type="http://schemas.openxmlformats.org/officeDocument/2006/relationships/drawing" Target="../drawings/drawing5.xml"/><Relationship Id="rId16" Type="http://schemas.openxmlformats.org/officeDocument/2006/relationships/ctrlProp" Target="../ctrlProps/ctrlProp42.xml"/><Relationship Id="rId29" Type="http://schemas.openxmlformats.org/officeDocument/2006/relationships/ctrlProp" Target="../ctrlProps/ctrlProp55.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37" Type="http://schemas.openxmlformats.org/officeDocument/2006/relationships/ctrlProp" Target="../ctrlProps/ctrlProp63.xml"/><Relationship Id="rId40" Type="http://schemas.openxmlformats.org/officeDocument/2006/relationships/ctrlProp" Target="../ctrlProps/ctrlProp66.xml"/><Relationship Id="rId45" Type="http://schemas.openxmlformats.org/officeDocument/2006/relationships/ctrlProp" Target="../ctrlProps/ctrlProp71.xml"/><Relationship Id="rId53" Type="http://schemas.openxmlformats.org/officeDocument/2006/relationships/ctrlProp" Target="../ctrlProps/ctrlProp79.xml"/><Relationship Id="rId5" Type="http://schemas.openxmlformats.org/officeDocument/2006/relationships/ctrlProp" Target="../ctrlProps/ctrlProp31.xml"/><Relationship Id="rId19" Type="http://schemas.openxmlformats.org/officeDocument/2006/relationships/ctrlProp" Target="../ctrlProps/ctrlProp45.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35" Type="http://schemas.openxmlformats.org/officeDocument/2006/relationships/ctrlProp" Target="../ctrlProps/ctrlProp61.xml"/><Relationship Id="rId43" Type="http://schemas.openxmlformats.org/officeDocument/2006/relationships/ctrlProp" Target="../ctrlProps/ctrlProp69.xml"/><Relationship Id="rId48" Type="http://schemas.openxmlformats.org/officeDocument/2006/relationships/ctrlProp" Target="../ctrlProps/ctrlProp74.xml"/><Relationship Id="rId56" Type="http://schemas.openxmlformats.org/officeDocument/2006/relationships/ctrlProp" Target="../ctrlProps/ctrlProp82.xml"/><Relationship Id="rId8" Type="http://schemas.openxmlformats.org/officeDocument/2006/relationships/ctrlProp" Target="../ctrlProps/ctrlProp34.xml"/><Relationship Id="rId51" Type="http://schemas.openxmlformats.org/officeDocument/2006/relationships/ctrlProp" Target="../ctrlProps/ctrlProp77.xml"/><Relationship Id="rId3" Type="http://schemas.openxmlformats.org/officeDocument/2006/relationships/vmlDrawing" Target="../drawings/vmlDrawing4.v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38" Type="http://schemas.openxmlformats.org/officeDocument/2006/relationships/ctrlProp" Target="../ctrlProps/ctrlProp64.xml"/><Relationship Id="rId46" Type="http://schemas.openxmlformats.org/officeDocument/2006/relationships/ctrlProp" Target="../ctrlProps/ctrlProp72.xml"/><Relationship Id="rId20" Type="http://schemas.openxmlformats.org/officeDocument/2006/relationships/ctrlProp" Target="../ctrlProps/ctrlProp46.xml"/><Relationship Id="rId41" Type="http://schemas.openxmlformats.org/officeDocument/2006/relationships/ctrlProp" Target="../ctrlProps/ctrlProp67.xml"/><Relationship Id="rId54" Type="http://schemas.openxmlformats.org/officeDocument/2006/relationships/ctrlProp" Target="../ctrlProps/ctrlProp80.xml"/><Relationship Id="rId1" Type="http://schemas.openxmlformats.org/officeDocument/2006/relationships/printerSettings" Target="../printerSettings/printerSettings7.bin"/><Relationship Id="rId6" Type="http://schemas.openxmlformats.org/officeDocument/2006/relationships/ctrlProp" Target="../ctrlProps/ctrlProp32.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36" Type="http://schemas.openxmlformats.org/officeDocument/2006/relationships/ctrlProp" Target="../ctrlProps/ctrlProp62.xml"/><Relationship Id="rId49" Type="http://schemas.openxmlformats.org/officeDocument/2006/relationships/ctrlProp" Target="../ctrlProps/ctrlProp75.xml"/><Relationship Id="rId57" Type="http://schemas.openxmlformats.org/officeDocument/2006/relationships/comments" Target="../comments2.xml"/><Relationship Id="rId10" Type="http://schemas.openxmlformats.org/officeDocument/2006/relationships/ctrlProp" Target="../ctrlProps/ctrlProp36.xml"/><Relationship Id="rId31" Type="http://schemas.openxmlformats.org/officeDocument/2006/relationships/ctrlProp" Target="../ctrlProps/ctrlProp57.xml"/><Relationship Id="rId44" Type="http://schemas.openxmlformats.org/officeDocument/2006/relationships/ctrlProp" Target="../ctrlProps/ctrlProp70.xml"/><Relationship Id="rId52" Type="http://schemas.openxmlformats.org/officeDocument/2006/relationships/ctrlProp" Target="../ctrlProps/ctrlProp7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7.xml"/><Relationship Id="rId13" Type="http://schemas.openxmlformats.org/officeDocument/2006/relationships/ctrlProp" Target="../ctrlProps/ctrlProp92.xml"/><Relationship Id="rId18" Type="http://schemas.openxmlformats.org/officeDocument/2006/relationships/ctrlProp" Target="../ctrlProps/ctrlProp97.xml"/><Relationship Id="rId3" Type="http://schemas.openxmlformats.org/officeDocument/2006/relationships/vmlDrawing" Target="../drawings/vmlDrawing5.vml"/><Relationship Id="rId7" Type="http://schemas.openxmlformats.org/officeDocument/2006/relationships/ctrlProp" Target="../ctrlProps/ctrlProp86.xml"/><Relationship Id="rId12" Type="http://schemas.openxmlformats.org/officeDocument/2006/relationships/ctrlProp" Target="../ctrlProps/ctrlProp91.xml"/><Relationship Id="rId17" Type="http://schemas.openxmlformats.org/officeDocument/2006/relationships/ctrlProp" Target="../ctrlProps/ctrlProp96.xml"/><Relationship Id="rId2" Type="http://schemas.openxmlformats.org/officeDocument/2006/relationships/drawing" Target="../drawings/drawing6.xml"/><Relationship Id="rId16" Type="http://schemas.openxmlformats.org/officeDocument/2006/relationships/ctrlProp" Target="../ctrlProps/ctrlProp95.xml"/><Relationship Id="rId1" Type="http://schemas.openxmlformats.org/officeDocument/2006/relationships/printerSettings" Target="../printerSettings/printerSettings8.bin"/><Relationship Id="rId6" Type="http://schemas.openxmlformats.org/officeDocument/2006/relationships/ctrlProp" Target="../ctrlProps/ctrlProp85.xml"/><Relationship Id="rId11" Type="http://schemas.openxmlformats.org/officeDocument/2006/relationships/ctrlProp" Target="../ctrlProps/ctrlProp90.xml"/><Relationship Id="rId5" Type="http://schemas.openxmlformats.org/officeDocument/2006/relationships/ctrlProp" Target="../ctrlProps/ctrlProp84.xml"/><Relationship Id="rId15" Type="http://schemas.openxmlformats.org/officeDocument/2006/relationships/ctrlProp" Target="../ctrlProps/ctrlProp94.xml"/><Relationship Id="rId10" Type="http://schemas.openxmlformats.org/officeDocument/2006/relationships/ctrlProp" Target="../ctrlProps/ctrlProp89.xml"/><Relationship Id="rId4" Type="http://schemas.openxmlformats.org/officeDocument/2006/relationships/ctrlProp" Target="../ctrlProps/ctrlProp83.xml"/><Relationship Id="rId9" Type="http://schemas.openxmlformats.org/officeDocument/2006/relationships/ctrlProp" Target="../ctrlProps/ctrlProp88.xml"/><Relationship Id="rId14" Type="http://schemas.openxmlformats.org/officeDocument/2006/relationships/ctrlProp" Target="../ctrlProps/ctrlProp9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D29"/>
  <sheetViews>
    <sheetView showGridLines="0" tabSelected="1" zoomScale="85" zoomScaleNormal="85" zoomScaleSheetLayoutView="100" workbookViewId="0"/>
  </sheetViews>
  <sheetFormatPr defaultColWidth="8.81640625" defaultRowHeight="15.5" x14ac:dyDescent="0.35"/>
  <cols>
    <col min="1" max="1" width="3.1796875" style="311" customWidth="1"/>
    <col min="2" max="2" width="6.7265625" style="889" customWidth="1"/>
    <col min="3" max="3" width="47.54296875" style="889" customWidth="1"/>
    <col min="4" max="4" width="21.7265625" style="889" customWidth="1"/>
    <col min="5" max="16384" width="8.81640625" style="311"/>
  </cols>
  <sheetData>
    <row r="1" spans="2:4" x14ac:dyDescent="0.35">
      <c r="B1" s="109"/>
      <c r="C1" s="888" t="s">
        <v>0</v>
      </c>
    </row>
    <row r="2" spans="2:4" x14ac:dyDescent="0.35">
      <c r="B2" s="109"/>
    </row>
    <row r="3" spans="2:4" x14ac:dyDescent="0.35">
      <c r="B3" s="109"/>
    </row>
    <row r="4" spans="2:4" x14ac:dyDescent="0.35">
      <c r="B4" s="889" t="s">
        <v>1</v>
      </c>
    </row>
    <row r="6" spans="2:4" x14ac:dyDescent="0.35">
      <c r="B6" s="890" t="s">
        <v>2</v>
      </c>
      <c r="C6" s="891"/>
      <c r="D6" s="890" t="s">
        <v>3</v>
      </c>
    </row>
    <row r="7" spans="2:4" s="312" customFormat="1" ht="21.65" customHeight="1" x14ac:dyDescent="0.35">
      <c r="B7" s="892" t="s">
        <v>4</v>
      </c>
      <c r="C7" s="893"/>
      <c r="D7" s="894" t="s">
        <v>5</v>
      </c>
    </row>
    <row r="8" spans="2:4" s="312" customFormat="1" ht="21.65" customHeight="1" x14ac:dyDescent="0.35">
      <c r="B8" s="895" t="s">
        <v>6</v>
      </c>
      <c r="C8" s="896"/>
      <c r="D8" s="897" t="s">
        <v>6</v>
      </c>
    </row>
    <row r="9" spans="2:4" x14ac:dyDescent="0.35">
      <c r="B9" s="898" t="s">
        <v>7</v>
      </c>
      <c r="C9" s="899"/>
      <c r="D9" s="900"/>
    </row>
    <row r="10" spans="2:4" x14ac:dyDescent="0.35">
      <c r="B10" s="901" t="s">
        <v>8</v>
      </c>
      <c r="C10" s="889" t="s">
        <v>9</v>
      </c>
      <c r="D10" s="2" t="s">
        <v>10</v>
      </c>
    </row>
    <row r="11" spans="2:4" x14ac:dyDescent="0.35">
      <c r="B11" s="901" t="s">
        <v>8</v>
      </c>
      <c r="C11" s="889" t="s">
        <v>11</v>
      </c>
      <c r="D11" s="2" t="s">
        <v>12</v>
      </c>
    </row>
    <row r="12" spans="2:4" x14ac:dyDescent="0.35">
      <c r="B12" s="901" t="s">
        <v>8</v>
      </c>
      <c r="C12" s="889" t="s">
        <v>13</v>
      </c>
      <c r="D12" s="2" t="s">
        <v>14</v>
      </c>
    </row>
    <row r="13" spans="2:4" x14ac:dyDescent="0.35">
      <c r="B13" s="901" t="s">
        <v>8</v>
      </c>
      <c r="C13" s="889" t="s">
        <v>15</v>
      </c>
      <c r="D13" s="1" t="s">
        <v>16</v>
      </c>
    </row>
    <row r="14" spans="2:4" x14ac:dyDescent="0.35">
      <c r="B14" s="901" t="s">
        <v>8</v>
      </c>
      <c r="C14" s="889" t="s">
        <v>17</v>
      </c>
      <c r="D14" s="1"/>
    </row>
    <row r="15" spans="2:4" x14ac:dyDescent="0.35">
      <c r="B15" s="901" t="s">
        <v>8</v>
      </c>
      <c r="C15" s="889" t="s">
        <v>18</v>
      </c>
      <c r="D15" s="1"/>
    </row>
    <row r="16" spans="2:4" ht="28.9" customHeight="1" x14ac:dyDescent="0.35">
      <c r="B16" s="902" t="s">
        <v>8</v>
      </c>
      <c r="C16" s="903" t="s">
        <v>19</v>
      </c>
      <c r="D16" s="1019"/>
    </row>
    <row r="17" spans="2:4" ht="21.65" customHeight="1" x14ac:dyDescent="0.35">
      <c r="B17" s="911" t="s">
        <v>20</v>
      </c>
      <c r="C17" s="912"/>
      <c r="D17" s="913"/>
    </row>
    <row r="18" spans="2:4" ht="31" x14ac:dyDescent="0.35">
      <c r="B18" s="914" t="s">
        <v>8</v>
      </c>
      <c r="C18" s="915" t="s">
        <v>21</v>
      </c>
      <c r="D18" s="916" t="s">
        <v>22</v>
      </c>
    </row>
    <row r="19" spans="2:4" x14ac:dyDescent="0.35">
      <c r="B19" s="917" t="s">
        <v>8</v>
      </c>
      <c r="C19" s="918" t="s">
        <v>23</v>
      </c>
      <c r="D19" s="916" t="s">
        <v>24</v>
      </c>
    </row>
    <row r="20" spans="2:4" x14ac:dyDescent="0.35">
      <c r="B20" s="914" t="s">
        <v>8</v>
      </c>
      <c r="C20" s="915" t="s">
        <v>25</v>
      </c>
      <c r="D20" s="916" t="s">
        <v>26</v>
      </c>
    </row>
    <row r="21" spans="2:4" x14ac:dyDescent="0.35">
      <c r="B21" s="914" t="s">
        <v>8</v>
      </c>
      <c r="C21" s="915" t="s">
        <v>27</v>
      </c>
      <c r="D21" s="916" t="s">
        <v>28</v>
      </c>
    </row>
    <row r="22" spans="2:4" ht="39" customHeight="1" x14ac:dyDescent="0.35">
      <c r="B22" s="914" t="s">
        <v>8</v>
      </c>
      <c r="C22" s="915" t="s">
        <v>29</v>
      </c>
      <c r="D22" s="916" t="s">
        <v>30</v>
      </c>
    </row>
    <row r="23" spans="2:4" ht="46.5" x14ac:dyDescent="0.35">
      <c r="B23" s="914" t="s">
        <v>8</v>
      </c>
      <c r="C23" s="919" t="s">
        <v>31</v>
      </c>
      <c r="D23" s="920" t="s">
        <v>32</v>
      </c>
    </row>
    <row r="24" spans="2:4" ht="23.5" customHeight="1" x14ac:dyDescent="0.35">
      <c r="B24" s="898" t="s">
        <v>33</v>
      </c>
      <c r="C24" s="904"/>
      <c r="D24" s="905"/>
    </row>
    <row r="25" spans="2:4" ht="28" x14ac:dyDescent="0.35">
      <c r="B25" s="906" t="s">
        <v>8</v>
      </c>
      <c r="C25" s="907" t="s">
        <v>34</v>
      </c>
      <c r="D25" s="2" t="s">
        <v>35</v>
      </c>
    </row>
    <row r="26" spans="2:4" ht="42" customHeight="1" x14ac:dyDescent="0.35">
      <c r="B26" s="908" t="s">
        <v>8</v>
      </c>
      <c r="C26" s="909" t="s">
        <v>36</v>
      </c>
      <c r="D26" s="910" t="s">
        <v>37</v>
      </c>
    </row>
    <row r="28" spans="2:4" x14ac:dyDescent="0.35">
      <c r="B28" s="1020" t="s">
        <v>38</v>
      </c>
      <c r="C28" s="1020"/>
      <c r="D28" s="1020"/>
    </row>
    <row r="29" spans="2:4" x14ac:dyDescent="0.35">
      <c r="B29" s="1020"/>
      <c r="C29" s="1020"/>
      <c r="D29" s="1020"/>
    </row>
  </sheetData>
  <sheetProtection algorithmName="SHA-512" hashValue="IVyKYLiI5wHmbu4AkjoNge1l5aeLYv/iBL3FPCc8WioO9hilBpjYzrljdcTRY0EgJroJuo8954v+RPhhQdFsnA==" saltValue="ytT9kckXgol+3Fia/V5DIQ==" spinCount="100000" sheet="1" objects="1" scenarios="1"/>
  <mergeCells count="2">
    <mergeCell ref="D13:D16"/>
    <mergeCell ref="B28:D29"/>
  </mergeCells>
  <hyperlinks>
    <hyperlink ref="D7" location="'Renewal Declaration'!A1" display="Renewal Declaration" xr:uid="{00000000-0004-0000-0000-000000000000}"/>
    <hyperlink ref="D8" location="'GST Trend Analysis'!A1" display="GST Trend Analysis" xr:uid="{00000000-0004-0000-0000-000001000000}"/>
    <hyperlink ref="D25" location="'Working Papers - Supplies'!A1" display="Working Papers - Supplies" xr:uid="{00000000-0004-0000-0000-000004000000}"/>
    <hyperlink ref="D26" location="'Working Papers - Purchases'!A1" display="Working Papers - Purchases" xr:uid="{00000000-0004-0000-0000-000005000000}"/>
    <hyperlink ref="D13:D16" location="'Report Section 4 to 7'!A1" display="Report Section 4 to 7" xr:uid="{00000000-0004-0000-0000-000006000000}"/>
    <hyperlink ref="D12" location="'Report Section 3'!A1" display="Report Section 3" xr:uid="{00000000-0004-0000-0000-000007000000}"/>
    <hyperlink ref="D11" location="'Report Section 2'!A1" display="Report Section 2" xr:uid="{00000000-0004-0000-0000-000008000000}"/>
    <hyperlink ref="D10" location="'Report Section 1'!A1" display="Report Section 1" xr:uid="{00000000-0004-0000-0000-000009000000}"/>
    <hyperlink ref="D18" location="'How to complete Follow-up'!A1" display="How to complete" xr:uid="{8284B7E1-10D8-4AFC-B259-A70273932931}"/>
    <hyperlink ref="D19" location="'Follow-up (Section 1.1)'!A1" display="Section 1.1" xr:uid="{9E86F2CF-AD46-4A92-BA24-D183C8086083}"/>
    <hyperlink ref="D20" location="'Follow-up (Section 1.2)'!A1" display="Section 1.2" xr:uid="{321C2258-BC48-4572-A8D2-C294F8286D88}"/>
    <hyperlink ref="D22" location="'Follow-up (Section 2)'!A1" display="Section 2" xr:uid="{14F7BED4-BD1C-4D0D-B85E-CF1F3F33D5E8}"/>
    <hyperlink ref="D23" location="'Follow-up (Section 3)'!A1" display="Section 3" xr:uid="{F4CE5E2D-A056-4548-9098-95CCD7A2BEFD}"/>
    <hyperlink ref="D21" location="'Follow-up (Section 1.3)'!A1" display="Section 1.3" xr:uid="{CF8FE468-B415-4AC1-B059-2B29953FB8EA}"/>
  </hyperlinks>
  <pageMargins left="0.59055118110236227" right="0.39370078740157483" top="0.74803149606299213" bottom="0.74803149606299213" header="0.31496062992125984" footer="0.31496062992125984"/>
  <pageSetup paperSize="9" orientation="portrait" r:id="rId1"/>
  <headerFooter scaleWithDoc="0">
    <oddFooter>&amp;L&amp;8ACAP Renewal/1025/ACAP&amp;C&amp;"Arial,Regular"&amp;8Page &amp;P of &amp;N</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AAD5F-396F-48E7-9159-C14690376863}">
  <sheetPr codeName="Sheet7">
    <outlinePr applyStyles="1"/>
  </sheetPr>
  <dimension ref="A1:K101"/>
  <sheetViews>
    <sheetView showGridLines="0" showWhiteSpace="0" zoomScaleNormal="100" zoomScaleSheetLayoutView="70" workbookViewId="0">
      <selection activeCell="B2" sqref="B2:I2"/>
    </sheetView>
  </sheetViews>
  <sheetFormatPr defaultColWidth="9.1796875" defaultRowHeight="15" customHeight="1" outlineLevelRow="1" x14ac:dyDescent="0.35"/>
  <cols>
    <col min="1" max="1" width="2.54296875" customWidth="1"/>
    <col min="2" max="2" width="6" customWidth="1"/>
    <col min="3" max="3" width="21.453125" customWidth="1"/>
    <col min="4" max="4" width="33" customWidth="1"/>
    <col min="5" max="5" width="19.7265625" customWidth="1"/>
    <col min="6" max="6" width="28.54296875" customWidth="1"/>
    <col min="7" max="7" width="25.1796875" customWidth="1"/>
    <col min="8" max="8" width="17.1796875" customWidth="1"/>
    <col min="9" max="9" width="12.81640625" bestFit="1" customWidth="1"/>
    <col min="10" max="10" width="18.54296875" customWidth="1"/>
  </cols>
  <sheetData>
    <row r="1" spans="1:10" ht="15" customHeight="1" x14ac:dyDescent="0.35">
      <c r="A1" s="580"/>
      <c r="B1" s="581" t="s">
        <v>476</v>
      </c>
      <c r="C1" s="582"/>
      <c r="D1" s="582"/>
      <c r="E1" s="582"/>
      <c r="F1" s="582"/>
      <c r="G1" s="582"/>
      <c r="H1" s="582"/>
      <c r="I1" s="582"/>
      <c r="J1" s="583"/>
    </row>
    <row r="2" spans="1:10" s="571" customFormat="1" ht="15.5" x14ac:dyDescent="0.35">
      <c r="A2" s="584"/>
      <c r="B2" s="1584" t="s">
        <v>477</v>
      </c>
      <c r="C2" s="1584"/>
      <c r="D2" s="1584"/>
      <c r="E2" s="1584"/>
      <c r="F2" s="1584"/>
      <c r="G2" s="1584"/>
      <c r="H2" s="1584"/>
      <c r="I2" s="1584"/>
    </row>
    <row r="3" spans="1:10" s="571" customFormat="1" ht="12" customHeight="1" x14ac:dyDescent="0.35">
      <c r="A3" s="585"/>
      <c r="B3" s="586"/>
      <c r="D3" s="587"/>
      <c r="E3" s="587"/>
      <c r="F3" s="587"/>
      <c r="G3" s="587"/>
    </row>
    <row r="4" spans="1:10" s="571" customFormat="1" ht="15.5" x14ac:dyDescent="0.35">
      <c r="A4" s="583"/>
      <c r="B4" s="588" t="s">
        <v>478</v>
      </c>
      <c r="C4" s="586"/>
      <c r="D4" s="1585"/>
      <c r="E4" s="1585"/>
      <c r="F4" s="1585"/>
      <c r="G4" s="1585"/>
      <c r="H4" s="1585"/>
      <c r="I4" s="1585"/>
    </row>
    <row r="5" spans="1:10" s="571" customFormat="1" ht="18" customHeight="1" x14ac:dyDescent="0.35">
      <c r="A5" s="583"/>
      <c r="B5" s="1586" t="s">
        <v>479</v>
      </c>
      <c r="C5" s="1586"/>
      <c r="D5" s="589"/>
      <c r="E5" s="590"/>
      <c r="F5" s="882" t="s">
        <v>480</v>
      </c>
      <c r="G5" s="591"/>
      <c r="H5" s="592"/>
      <c r="I5" s="592"/>
    </row>
    <row r="6" spans="1:10" ht="15.5" x14ac:dyDescent="0.35">
      <c r="A6" s="580"/>
      <c r="B6" s="586"/>
      <c r="C6" s="585"/>
      <c r="D6" s="585"/>
      <c r="E6" s="585"/>
      <c r="F6" s="593" t="s">
        <v>481</v>
      </c>
      <c r="G6" s="589"/>
      <c r="H6" s="594"/>
      <c r="I6" s="594"/>
      <c r="J6" s="583"/>
    </row>
    <row r="7" spans="1:10" ht="15.5" hidden="1" x14ac:dyDescent="0.35">
      <c r="A7" s="580"/>
      <c r="B7" s="595" t="b">
        <v>0</v>
      </c>
      <c r="C7" s="596" t="s">
        <v>482</v>
      </c>
      <c r="D7" s="597"/>
      <c r="E7" s="597"/>
      <c r="F7" s="597"/>
      <c r="G7" s="596" t="s">
        <v>329</v>
      </c>
      <c r="H7" s="598"/>
      <c r="I7" s="596"/>
      <c r="J7" s="596"/>
    </row>
    <row r="8" spans="1:10" ht="15.5" hidden="1" x14ac:dyDescent="0.35">
      <c r="A8" s="580"/>
      <c r="B8" s="599"/>
      <c r="C8" s="597"/>
      <c r="D8" s="597"/>
      <c r="E8" s="597"/>
      <c r="F8" s="597"/>
      <c r="G8" s="596" t="s">
        <v>483</v>
      </c>
      <c r="H8" s="598"/>
      <c r="I8" s="596"/>
      <c r="J8" s="596"/>
    </row>
    <row r="9" spans="1:10" ht="15.5" hidden="1" x14ac:dyDescent="0.35">
      <c r="A9" s="580"/>
      <c r="B9" s="599"/>
      <c r="C9" s="597"/>
      <c r="D9" s="597"/>
      <c r="E9" s="597"/>
      <c r="F9" s="597"/>
      <c r="G9" s="596" t="s">
        <v>484</v>
      </c>
      <c r="H9" s="598"/>
      <c r="I9" s="596"/>
      <c r="J9" s="596"/>
    </row>
    <row r="10" spans="1:10" ht="15.5" hidden="1" x14ac:dyDescent="0.35">
      <c r="A10" s="580"/>
      <c r="B10" s="599"/>
      <c r="C10" s="597"/>
      <c r="D10" s="597"/>
      <c r="E10" s="597"/>
      <c r="F10" s="597"/>
      <c r="G10" s="597"/>
      <c r="H10" s="598"/>
      <c r="I10" s="596"/>
      <c r="J10" s="596"/>
    </row>
    <row r="11" spans="1:10" ht="15.5" hidden="1" x14ac:dyDescent="0.35">
      <c r="A11" s="580"/>
      <c r="B11" s="599"/>
      <c r="C11" s="596"/>
      <c r="D11" s="597"/>
      <c r="E11" s="597"/>
      <c r="F11" s="597"/>
      <c r="G11" s="597"/>
      <c r="H11" s="598"/>
      <c r="I11" s="596"/>
      <c r="J11" s="596"/>
    </row>
    <row r="12" spans="1:10" ht="15.5" x14ac:dyDescent="0.35">
      <c r="A12" s="580"/>
      <c r="B12" s="586"/>
      <c r="C12" s="585"/>
      <c r="D12" s="585"/>
      <c r="E12" s="585"/>
      <c r="F12" s="585"/>
      <c r="G12" s="585"/>
      <c r="H12" s="580"/>
      <c r="I12" s="583"/>
      <c r="J12" s="583"/>
    </row>
    <row r="13" spans="1:10" ht="15" customHeight="1" x14ac:dyDescent="0.35">
      <c r="A13" s="580"/>
      <c r="B13" s="1587" t="s">
        <v>485</v>
      </c>
      <c r="C13" s="1587"/>
      <c r="D13" s="1587"/>
      <c r="E13" s="1587"/>
      <c r="F13" s="1587"/>
      <c r="G13" s="1587"/>
      <c r="H13" s="1587"/>
      <c r="I13" s="1587"/>
      <c r="J13" s="583"/>
    </row>
    <row r="14" spans="1:10" ht="8.25" customHeight="1" x14ac:dyDescent="0.35">
      <c r="A14" s="580"/>
      <c r="B14" s="1587"/>
      <c r="C14" s="1587"/>
      <c r="D14" s="1587"/>
      <c r="E14" s="1587"/>
      <c r="F14" s="1587"/>
      <c r="G14" s="1587"/>
      <c r="H14" s="1587"/>
      <c r="I14" s="1587"/>
      <c r="J14" s="583"/>
    </row>
    <row r="15" spans="1:10" ht="15.5" x14ac:dyDescent="0.35">
      <c r="A15" s="580"/>
      <c r="B15" s="600"/>
      <c r="C15" s="1588" t="s">
        <v>486</v>
      </c>
      <c r="D15" s="1588"/>
      <c r="E15" s="1588"/>
      <c r="F15" s="1588"/>
      <c r="G15" s="1588"/>
      <c r="H15" s="1588"/>
      <c r="I15" s="1588"/>
      <c r="J15" s="583"/>
    </row>
    <row r="16" spans="1:10" ht="15.5" x14ac:dyDescent="0.35">
      <c r="A16" s="580"/>
      <c r="B16" s="600"/>
      <c r="C16" s="1588"/>
      <c r="D16" s="1588"/>
      <c r="E16" s="1588"/>
      <c r="F16" s="1588"/>
      <c r="G16" s="1588"/>
      <c r="H16" s="1588"/>
      <c r="I16" s="1588"/>
      <c r="J16" s="583"/>
    </row>
    <row r="17" spans="1:11" ht="14.25" customHeight="1" x14ac:dyDescent="0.35">
      <c r="A17" s="583"/>
      <c r="B17" s="601"/>
      <c r="C17" s="602"/>
      <c r="D17" s="602"/>
      <c r="E17" s="602"/>
      <c r="F17" s="602"/>
      <c r="G17" s="602"/>
      <c r="H17" s="1582" t="s">
        <v>487</v>
      </c>
      <c r="I17" s="1583"/>
      <c r="J17" s="603" t="s">
        <v>488</v>
      </c>
      <c r="K17" s="586"/>
    </row>
    <row r="18" spans="1:11" s="586" customFormat="1" ht="39" x14ac:dyDescent="0.3">
      <c r="A18" s="604"/>
      <c r="B18" s="605" t="s">
        <v>489</v>
      </c>
      <c r="C18" s="606" t="s">
        <v>490</v>
      </c>
      <c r="D18" s="606" t="s">
        <v>491</v>
      </c>
      <c r="E18" s="606" t="s">
        <v>492</v>
      </c>
      <c r="F18" s="606" t="s">
        <v>493</v>
      </c>
      <c r="G18" s="606" t="s">
        <v>494</v>
      </c>
      <c r="H18" s="607" t="s">
        <v>447</v>
      </c>
      <c r="I18" s="607" t="s">
        <v>448</v>
      </c>
      <c r="J18" s="607" t="s">
        <v>495</v>
      </c>
    </row>
    <row r="19" spans="1:11" s="611" customFormat="1" ht="138.75" customHeight="1" x14ac:dyDescent="0.35">
      <c r="A19" s="608"/>
      <c r="B19" s="609"/>
      <c r="C19" s="610" t="s">
        <v>496</v>
      </c>
      <c r="D19" s="610" t="s">
        <v>497</v>
      </c>
      <c r="E19" s="610" t="s">
        <v>498</v>
      </c>
      <c r="F19" s="610" t="s">
        <v>499</v>
      </c>
      <c r="G19" s="610" t="s">
        <v>500</v>
      </c>
      <c r="H19" s="1572" t="s">
        <v>501</v>
      </c>
      <c r="I19" s="1573"/>
      <c r="J19" s="610"/>
    </row>
    <row r="20" spans="1:11" s="616" customFormat="1" ht="13" x14ac:dyDescent="0.3">
      <c r="A20" s="612"/>
      <c r="B20" s="613" t="s">
        <v>502</v>
      </c>
      <c r="C20" s="1574" t="s">
        <v>503</v>
      </c>
      <c r="D20" s="1575"/>
      <c r="E20" s="1575"/>
      <c r="F20" s="1575"/>
      <c r="G20" s="1576"/>
      <c r="H20" s="979">
        <f>SUM(H21:H35)</f>
        <v>0</v>
      </c>
      <c r="I20" s="614">
        <f>SUM(I21:I35)</f>
        <v>0</v>
      </c>
      <c r="J20" s="615"/>
    </row>
    <row r="21" spans="1:11" s="600" customFormat="1" ht="12.5" x14ac:dyDescent="0.25">
      <c r="A21" s="617"/>
      <c r="B21" s="618" t="s">
        <v>504</v>
      </c>
      <c r="C21" s="619"/>
      <c r="D21" s="620"/>
      <c r="E21" s="621"/>
      <c r="F21" s="621"/>
      <c r="G21" s="621"/>
      <c r="H21" s="622">
        <f>'Follow-up (Section 1.2)'!D12+'Follow-up (Section 1.2)'!F12+'Follow-up (Section 1.2)'!H12+'Follow-up (Section 1.2)'!J12+'Follow-up (Section 1.2)'!L12+'Follow-up (Section 1.2)'!N12</f>
        <v>0</v>
      </c>
      <c r="I21" s="978">
        <f>'Follow-up (Section 1.2)'!E12+'Follow-up (Section 1.2)'!G12+'Follow-up (Section 1.2)'!I12+'Follow-up (Section 1.2)'!K12+'Follow-up (Section 1.2)'!M12+'Follow-up (Section 1.2)'!O12</f>
        <v>0</v>
      </c>
      <c r="J21" s="623" t="str">
        <f t="shared" ref="J21:J35" si="0">IF(I21=0,"",I21/H21)</f>
        <v/>
      </c>
    </row>
    <row r="22" spans="1:11" s="600" customFormat="1" ht="12.5" x14ac:dyDescent="0.25">
      <c r="A22" s="617"/>
      <c r="B22" s="618" t="s">
        <v>505</v>
      </c>
      <c r="C22" s="619"/>
      <c r="D22" s="620"/>
      <c r="E22" s="621"/>
      <c r="F22" s="621"/>
      <c r="G22" s="621"/>
      <c r="H22" s="622">
        <f>'Follow-up (Section 1.2)'!D13+'Follow-up (Section 1.2)'!F13+'Follow-up (Section 1.2)'!H13+'Follow-up (Section 1.2)'!J13+'Follow-up (Section 1.2)'!L13+'Follow-up (Section 1.2)'!N13</f>
        <v>0</v>
      </c>
      <c r="I22" s="978">
        <f>'Follow-up (Section 1.2)'!E13+'Follow-up (Section 1.2)'!G13+'Follow-up (Section 1.2)'!I13+'Follow-up (Section 1.2)'!K13+'Follow-up (Section 1.2)'!M13+'Follow-up (Section 1.2)'!O13</f>
        <v>0</v>
      </c>
      <c r="J22" s="623" t="str">
        <f t="shared" si="0"/>
        <v/>
      </c>
    </row>
    <row r="23" spans="1:11" s="600" customFormat="1" ht="12.5" x14ac:dyDescent="0.25">
      <c r="A23" s="617"/>
      <c r="B23" s="618" t="s">
        <v>506</v>
      </c>
      <c r="C23" s="619"/>
      <c r="D23" s="620"/>
      <c r="E23" s="621"/>
      <c r="F23" s="621"/>
      <c r="G23" s="621"/>
      <c r="H23" s="622">
        <f>'Follow-up (Section 1.2)'!D14+'Follow-up (Section 1.2)'!F14+'Follow-up (Section 1.2)'!H14+'Follow-up (Section 1.2)'!J14+'Follow-up (Section 1.2)'!L14+'Follow-up (Section 1.2)'!N14</f>
        <v>0</v>
      </c>
      <c r="I23" s="978">
        <f>'Follow-up (Section 1.2)'!E14+'Follow-up (Section 1.2)'!G14+'Follow-up (Section 1.2)'!I14+'Follow-up (Section 1.2)'!K14+'Follow-up (Section 1.2)'!M14+'Follow-up (Section 1.2)'!O14</f>
        <v>0</v>
      </c>
      <c r="J23" s="623" t="str">
        <f t="shared" si="0"/>
        <v/>
      </c>
    </row>
    <row r="24" spans="1:11" s="600" customFormat="1" ht="12.5" x14ac:dyDescent="0.25">
      <c r="A24" s="617"/>
      <c r="B24" s="618" t="s">
        <v>507</v>
      </c>
      <c r="C24" s="619"/>
      <c r="D24" s="620"/>
      <c r="E24" s="621"/>
      <c r="F24" s="621"/>
      <c r="G24" s="621"/>
      <c r="H24" s="622">
        <f>'Follow-up (Section 1.2)'!D15+'Follow-up (Section 1.2)'!F15+'Follow-up (Section 1.2)'!H15+'Follow-up (Section 1.2)'!J15+'Follow-up (Section 1.2)'!L15+'Follow-up (Section 1.2)'!N15</f>
        <v>0</v>
      </c>
      <c r="I24" s="978">
        <f>'Follow-up (Section 1.2)'!E15+'Follow-up (Section 1.2)'!G15+'Follow-up (Section 1.2)'!I15+'Follow-up (Section 1.2)'!K15+'Follow-up (Section 1.2)'!M15+'Follow-up (Section 1.2)'!O15</f>
        <v>0</v>
      </c>
      <c r="J24" s="623" t="str">
        <f t="shared" si="0"/>
        <v/>
      </c>
    </row>
    <row r="25" spans="1:11" s="600" customFormat="1" ht="13" x14ac:dyDescent="0.3">
      <c r="A25" s="624"/>
      <c r="B25" s="618" t="s">
        <v>508</v>
      </c>
      <c r="C25" s="619"/>
      <c r="D25" s="620"/>
      <c r="E25" s="621"/>
      <c r="F25" s="621"/>
      <c r="G25" s="621"/>
      <c r="H25" s="622">
        <f>'Follow-up (Section 1.2)'!D16+'Follow-up (Section 1.2)'!F16+'Follow-up (Section 1.2)'!H16+'Follow-up (Section 1.2)'!J16+'Follow-up (Section 1.2)'!L16+'Follow-up (Section 1.2)'!N16</f>
        <v>0</v>
      </c>
      <c r="I25" s="978">
        <f>'Follow-up (Section 1.2)'!E16+'Follow-up (Section 1.2)'!G16+'Follow-up (Section 1.2)'!I16+'Follow-up (Section 1.2)'!K16+'Follow-up (Section 1.2)'!M16+'Follow-up (Section 1.2)'!O16</f>
        <v>0</v>
      </c>
      <c r="J25" s="623" t="str">
        <f t="shared" si="0"/>
        <v/>
      </c>
    </row>
    <row r="26" spans="1:11" s="600" customFormat="1" ht="12.5" hidden="1" outlineLevel="1" x14ac:dyDescent="0.25">
      <c r="A26" s="617"/>
      <c r="B26" s="618" t="s">
        <v>509</v>
      </c>
      <c r="C26" s="619"/>
      <c r="D26" s="620"/>
      <c r="E26" s="621"/>
      <c r="F26" s="621"/>
      <c r="G26" s="621"/>
      <c r="H26" s="622">
        <f>'Follow-up (Section 1.2)'!D17+'Follow-up (Section 1.2)'!F17+'Follow-up (Section 1.2)'!H17+'Follow-up (Section 1.2)'!J17+'Follow-up (Section 1.2)'!L17+'Follow-up (Section 1.2)'!N17</f>
        <v>0</v>
      </c>
      <c r="I26" s="978">
        <f>'Follow-up (Section 1.2)'!E17+'Follow-up (Section 1.2)'!G17+'Follow-up (Section 1.2)'!I17+'Follow-up (Section 1.2)'!K17+'Follow-up (Section 1.2)'!M17+'Follow-up (Section 1.2)'!O17</f>
        <v>0</v>
      </c>
      <c r="J26" s="623" t="str">
        <f t="shared" si="0"/>
        <v/>
      </c>
    </row>
    <row r="27" spans="1:11" s="600" customFormat="1" ht="12.5" hidden="1" outlineLevel="1" x14ac:dyDescent="0.25">
      <c r="A27" s="617"/>
      <c r="B27" s="618" t="s">
        <v>510</v>
      </c>
      <c r="C27" s="619"/>
      <c r="D27" s="620"/>
      <c r="E27" s="621"/>
      <c r="F27" s="621"/>
      <c r="G27" s="621"/>
      <c r="H27" s="622">
        <f>'Follow-up (Section 1.2)'!D18+'Follow-up (Section 1.2)'!F18+'Follow-up (Section 1.2)'!H18+'Follow-up (Section 1.2)'!J18+'Follow-up (Section 1.2)'!L18+'Follow-up (Section 1.2)'!N18</f>
        <v>0</v>
      </c>
      <c r="I27" s="978">
        <f>'Follow-up (Section 1.2)'!E18+'Follow-up (Section 1.2)'!G18+'Follow-up (Section 1.2)'!I18+'Follow-up (Section 1.2)'!K18+'Follow-up (Section 1.2)'!M18+'Follow-up (Section 1.2)'!O18</f>
        <v>0</v>
      </c>
      <c r="J27" s="623" t="str">
        <f t="shared" si="0"/>
        <v/>
      </c>
    </row>
    <row r="28" spans="1:11" s="600" customFormat="1" ht="12.5" hidden="1" outlineLevel="1" x14ac:dyDescent="0.25">
      <c r="A28" s="617"/>
      <c r="B28" s="618" t="s">
        <v>511</v>
      </c>
      <c r="C28" s="619"/>
      <c r="D28" s="620"/>
      <c r="E28" s="621"/>
      <c r="F28" s="621"/>
      <c r="G28" s="621"/>
      <c r="H28" s="622">
        <f>'Follow-up (Section 1.2)'!D19+'Follow-up (Section 1.2)'!F19+'Follow-up (Section 1.2)'!H19+'Follow-up (Section 1.2)'!J19+'Follow-up (Section 1.2)'!L19+'Follow-up (Section 1.2)'!N19</f>
        <v>0</v>
      </c>
      <c r="I28" s="978">
        <f>'Follow-up (Section 1.2)'!E19+'Follow-up (Section 1.2)'!G19+'Follow-up (Section 1.2)'!I19+'Follow-up (Section 1.2)'!K19+'Follow-up (Section 1.2)'!M19+'Follow-up (Section 1.2)'!O19</f>
        <v>0</v>
      </c>
      <c r="J28" s="623" t="str">
        <f t="shared" si="0"/>
        <v/>
      </c>
    </row>
    <row r="29" spans="1:11" s="600" customFormat="1" ht="12.5" hidden="1" outlineLevel="1" x14ac:dyDescent="0.25">
      <c r="A29" s="617"/>
      <c r="B29" s="618" t="s">
        <v>512</v>
      </c>
      <c r="C29" s="619"/>
      <c r="D29" s="620"/>
      <c r="E29" s="621"/>
      <c r="F29" s="621"/>
      <c r="G29" s="621"/>
      <c r="H29" s="622">
        <f>'Follow-up (Section 1.2)'!D20+'Follow-up (Section 1.2)'!F20+'Follow-up (Section 1.2)'!H20+'Follow-up (Section 1.2)'!J20+'Follow-up (Section 1.2)'!L20+'Follow-up (Section 1.2)'!N20</f>
        <v>0</v>
      </c>
      <c r="I29" s="978">
        <f>'Follow-up (Section 1.2)'!E20+'Follow-up (Section 1.2)'!G20+'Follow-up (Section 1.2)'!I20+'Follow-up (Section 1.2)'!K20+'Follow-up (Section 1.2)'!M20+'Follow-up (Section 1.2)'!O20</f>
        <v>0</v>
      </c>
      <c r="J29" s="623" t="str">
        <f t="shared" si="0"/>
        <v/>
      </c>
    </row>
    <row r="30" spans="1:11" s="600" customFormat="1" ht="12.5" hidden="1" outlineLevel="1" x14ac:dyDescent="0.25">
      <c r="A30" s="617"/>
      <c r="B30" s="618" t="s">
        <v>513</v>
      </c>
      <c r="C30" s="619"/>
      <c r="D30" s="620"/>
      <c r="E30" s="621"/>
      <c r="F30" s="621"/>
      <c r="G30" s="621"/>
      <c r="H30" s="622">
        <f>'Follow-up (Section 1.2)'!D21+'Follow-up (Section 1.2)'!F21+'Follow-up (Section 1.2)'!H21+'Follow-up (Section 1.2)'!J21+'Follow-up (Section 1.2)'!L21+'Follow-up (Section 1.2)'!N21</f>
        <v>0</v>
      </c>
      <c r="I30" s="978">
        <f>'Follow-up (Section 1.2)'!E21+'Follow-up (Section 1.2)'!G21+'Follow-up (Section 1.2)'!I21+'Follow-up (Section 1.2)'!K21+'Follow-up (Section 1.2)'!M21+'Follow-up (Section 1.2)'!O21</f>
        <v>0</v>
      </c>
      <c r="J30" s="623" t="str">
        <f t="shared" si="0"/>
        <v/>
      </c>
    </row>
    <row r="31" spans="1:11" s="600" customFormat="1" ht="12.5" hidden="1" outlineLevel="1" x14ac:dyDescent="0.25">
      <c r="A31" s="617"/>
      <c r="B31" s="618" t="s">
        <v>514</v>
      </c>
      <c r="C31" s="619"/>
      <c r="D31" s="620"/>
      <c r="E31" s="621"/>
      <c r="F31" s="621"/>
      <c r="G31" s="621"/>
      <c r="H31" s="622">
        <f>'Follow-up (Section 1.2)'!D22+'Follow-up (Section 1.2)'!F22+'Follow-up (Section 1.2)'!H22+'Follow-up (Section 1.2)'!J22+'Follow-up (Section 1.2)'!L22+'Follow-up (Section 1.2)'!N22</f>
        <v>0</v>
      </c>
      <c r="I31" s="978">
        <f>'Follow-up (Section 1.2)'!E22+'Follow-up (Section 1.2)'!G22+'Follow-up (Section 1.2)'!I22+'Follow-up (Section 1.2)'!K22+'Follow-up (Section 1.2)'!M22+'Follow-up (Section 1.2)'!O22</f>
        <v>0</v>
      </c>
      <c r="J31" s="623" t="str">
        <f t="shared" si="0"/>
        <v/>
      </c>
    </row>
    <row r="32" spans="1:11" s="600" customFormat="1" ht="12.5" hidden="1" outlineLevel="1" x14ac:dyDescent="0.25">
      <c r="A32" s="617"/>
      <c r="B32" s="618" t="s">
        <v>515</v>
      </c>
      <c r="C32" s="619"/>
      <c r="D32" s="620"/>
      <c r="E32" s="621"/>
      <c r="F32" s="621"/>
      <c r="G32" s="621"/>
      <c r="H32" s="622">
        <f>'Follow-up (Section 1.2)'!D23+'Follow-up (Section 1.2)'!F23+'Follow-up (Section 1.2)'!H23+'Follow-up (Section 1.2)'!J23+'Follow-up (Section 1.2)'!L23+'Follow-up (Section 1.2)'!N23</f>
        <v>0</v>
      </c>
      <c r="I32" s="978">
        <f>'Follow-up (Section 1.2)'!E23+'Follow-up (Section 1.2)'!G23+'Follow-up (Section 1.2)'!I23+'Follow-up (Section 1.2)'!K23+'Follow-up (Section 1.2)'!M23+'Follow-up (Section 1.2)'!O23</f>
        <v>0</v>
      </c>
      <c r="J32" s="623" t="str">
        <f t="shared" si="0"/>
        <v/>
      </c>
    </row>
    <row r="33" spans="1:10" s="600" customFormat="1" ht="12.5" hidden="1" outlineLevel="1" x14ac:dyDescent="0.25">
      <c r="A33" s="617"/>
      <c r="B33" s="618" t="s">
        <v>516</v>
      </c>
      <c r="C33" s="619"/>
      <c r="D33" s="620"/>
      <c r="E33" s="621"/>
      <c r="F33" s="621"/>
      <c r="G33" s="621"/>
      <c r="H33" s="622">
        <f>'Follow-up (Section 1.2)'!D24+'Follow-up (Section 1.2)'!F24+'Follow-up (Section 1.2)'!H24+'Follow-up (Section 1.2)'!J24+'Follow-up (Section 1.2)'!L24+'Follow-up (Section 1.2)'!N24</f>
        <v>0</v>
      </c>
      <c r="I33" s="978">
        <f>'Follow-up (Section 1.2)'!E24+'Follow-up (Section 1.2)'!G24+'Follow-up (Section 1.2)'!I24+'Follow-up (Section 1.2)'!K24+'Follow-up (Section 1.2)'!M24+'Follow-up (Section 1.2)'!O24</f>
        <v>0</v>
      </c>
      <c r="J33" s="623" t="str">
        <f t="shared" si="0"/>
        <v/>
      </c>
    </row>
    <row r="34" spans="1:10" s="600" customFormat="1" ht="12.5" hidden="1" outlineLevel="1" x14ac:dyDescent="0.25">
      <c r="A34" s="617"/>
      <c r="B34" s="618" t="s">
        <v>517</v>
      </c>
      <c r="C34" s="619"/>
      <c r="D34" s="620"/>
      <c r="E34" s="621"/>
      <c r="F34" s="621"/>
      <c r="G34" s="621"/>
      <c r="H34" s="622">
        <f>'Follow-up (Section 1.2)'!D25+'Follow-up (Section 1.2)'!F25+'Follow-up (Section 1.2)'!H25+'Follow-up (Section 1.2)'!J25+'Follow-up (Section 1.2)'!L25+'Follow-up (Section 1.2)'!N25</f>
        <v>0</v>
      </c>
      <c r="I34" s="978">
        <f>'Follow-up (Section 1.2)'!E25+'Follow-up (Section 1.2)'!G25+'Follow-up (Section 1.2)'!I25+'Follow-up (Section 1.2)'!K25+'Follow-up (Section 1.2)'!M25+'Follow-up (Section 1.2)'!O25</f>
        <v>0</v>
      </c>
      <c r="J34" s="623" t="str">
        <f t="shared" si="0"/>
        <v/>
      </c>
    </row>
    <row r="35" spans="1:10" s="600" customFormat="1" ht="12.5" hidden="1" outlineLevel="1" x14ac:dyDescent="0.25">
      <c r="A35" s="617"/>
      <c r="B35" s="618" t="s">
        <v>518</v>
      </c>
      <c r="C35" s="619"/>
      <c r="D35" s="620"/>
      <c r="E35" s="621"/>
      <c r="F35" s="621"/>
      <c r="G35" s="621"/>
      <c r="H35" s="622">
        <f>'Follow-up (Section 1.2)'!D26+'Follow-up (Section 1.2)'!F26+'Follow-up (Section 1.2)'!H26+'Follow-up (Section 1.2)'!J26+'Follow-up (Section 1.2)'!L26+'Follow-up (Section 1.2)'!N26</f>
        <v>0</v>
      </c>
      <c r="I35" s="978">
        <f>'Follow-up (Section 1.2)'!E26+'Follow-up (Section 1.2)'!G26+'Follow-up (Section 1.2)'!I26+'Follow-up (Section 1.2)'!K26+'Follow-up (Section 1.2)'!M26+'Follow-up (Section 1.2)'!O26</f>
        <v>0</v>
      </c>
      <c r="J35" s="623" t="str">
        <f t="shared" si="0"/>
        <v/>
      </c>
    </row>
    <row r="36" spans="1:10" s="628" customFormat="1" ht="13" collapsed="1" x14ac:dyDescent="0.3">
      <c r="A36" s="625"/>
      <c r="B36" s="626" t="s">
        <v>519</v>
      </c>
      <c r="C36" s="1574" t="s">
        <v>520</v>
      </c>
      <c r="D36" s="1575"/>
      <c r="E36" s="1575"/>
      <c r="F36" s="1575"/>
      <c r="G36" s="1576"/>
      <c r="H36" s="980">
        <f>SUM(H37:H46)</f>
        <v>0</v>
      </c>
      <c r="I36" s="627"/>
      <c r="J36" s="615"/>
    </row>
    <row r="37" spans="1:10" s="600" customFormat="1" ht="12.5" x14ac:dyDescent="0.25">
      <c r="A37" s="617"/>
      <c r="B37" s="618" t="s">
        <v>521</v>
      </c>
      <c r="C37" s="619"/>
      <c r="D37" s="620"/>
      <c r="E37" s="621"/>
      <c r="F37" s="621"/>
      <c r="G37" s="621"/>
      <c r="H37" s="622">
        <f>'Follow-up (Section 1.2)'!D28+'Follow-up (Section 1.2)'!F28+'Follow-up (Section 1.2)'!H28+'Follow-up (Section 1.2)'!J28+'Follow-up (Section 1.2)'!L28+'Follow-up (Section 1.2)'!N28</f>
        <v>0</v>
      </c>
      <c r="I37" s="978"/>
      <c r="J37" s="629"/>
    </row>
    <row r="38" spans="1:10" s="600" customFormat="1" ht="12.5" x14ac:dyDescent="0.25">
      <c r="A38" s="617"/>
      <c r="B38" s="618" t="s">
        <v>522</v>
      </c>
      <c r="C38" s="619"/>
      <c r="D38" s="620"/>
      <c r="E38" s="621"/>
      <c r="F38" s="621"/>
      <c r="G38" s="621"/>
      <c r="H38" s="622">
        <f>'Follow-up (Section 1.2)'!D29+'Follow-up (Section 1.2)'!F29+'Follow-up (Section 1.2)'!H29+'Follow-up (Section 1.2)'!J29+'Follow-up (Section 1.2)'!L29+'Follow-up (Section 1.2)'!N29</f>
        <v>0</v>
      </c>
      <c r="I38" s="978"/>
      <c r="J38" s="629"/>
    </row>
    <row r="39" spans="1:10" s="600" customFormat="1" ht="12.5" x14ac:dyDescent="0.25">
      <c r="A39" s="617"/>
      <c r="B39" s="618" t="s">
        <v>523</v>
      </c>
      <c r="C39" s="619"/>
      <c r="D39" s="620"/>
      <c r="E39" s="621"/>
      <c r="F39" s="621"/>
      <c r="G39" s="621"/>
      <c r="H39" s="622">
        <f>'Follow-up (Section 1.2)'!D30+'Follow-up (Section 1.2)'!F30+'Follow-up (Section 1.2)'!H30+'Follow-up (Section 1.2)'!J30+'Follow-up (Section 1.2)'!L30+'Follow-up (Section 1.2)'!N30</f>
        <v>0</v>
      </c>
      <c r="I39" s="978"/>
      <c r="J39" s="629"/>
    </row>
    <row r="40" spans="1:10" s="600" customFormat="1" ht="12.5" x14ac:dyDescent="0.25">
      <c r="A40" s="617"/>
      <c r="B40" s="618" t="s">
        <v>524</v>
      </c>
      <c r="C40" s="619"/>
      <c r="D40" s="620"/>
      <c r="E40" s="621"/>
      <c r="F40" s="621"/>
      <c r="G40" s="621"/>
      <c r="H40" s="622">
        <f>'Follow-up (Section 1.2)'!D31+'Follow-up (Section 1.2)'!F31+'Follow-up (Section 1.2)'!H31+'Follow-up (Section 1.2)'!J31+'Follow-up (Section 1.2)'!L31+'Follow-up (Section 1.2)'!N31</f>
        <v>0</v>
      </c>
      <c r="I40" s="978"/>
      <c r="J40" s="629"/>
    </row>
    <row r="41" spans="1:10" s="600" customFormat="1" ht="13" x14ac:dyDescent="0.3">
      <c r="A41" s="624"/>
      <c r="B41" s="618" t="s">
        <v>525</v>
      </c>
      <c r="C41" s="619"/>
      <c r="D41" s="620"/>
      <c r="E41" s="621"/>
      <c r="F41" s="621"/>
      <c r="G41" s="621"/>
      <c r="H41" s="622">
        <f>'Follow-up (Section 1.2)'!D32+'Follow-up (Section 1.2)'!F32+'Follow-up (Section 1.2)'!H32+'Follow-up (Section 1.2)'!J32+'Follow-up (Section 1.2)'!L32+'Follow-up (Section 1.2)'!N32</f>
        <v>0</v>
      </c>
      <c r="I41" s="978"/>
      <c r="J41" s="629"/>
    </row>
    <row r="42" spans="1:10" s="600" customFormat="1" ht="12.5" hidden="1" outlineLevel="1" x14ac:dyDescent="0.25">
      <c r="A42" s="617"/>
      <c r="B42" s="618" t="s">
        <v>526</v>
      </c>
      <c r="C42" s="619"/>
      <c r="D42" s="620"/>
      <c r="E42" s="621"/>
      <c r="F42" s="621"/>
      <c r="G42" s="621"/>
      <c r="H42" s="622">
        <f>'Follow-up (Section 1.2)'!D33+'Follow-up (Section 1.2)'!F33+'Follow-up (Section 1.2)'!H33+'Follow-up (Section 1.2)'!J33+'Follow-up (Section 1.2)'!L33+'Follow-up (Section 1.2)'!N33</f>
        <v>0</v>
      </c>
      <c r="I42" s="978"/>
      <c r="J42" s="629"/>
    </row>
    <row r="43" spans="1:10" s="600" customFormat="1" ht="12.5" hidden="1" outlineLevel="1" x14ac:dyDescent="0.25">
      <c r="A43" s="617"/>
      <c r="B43" s="618" t="s">
        <v>527</v>
      </c>
      <c r="C43" s="619"/>
      <c r="D43" s="620"/>
      <c r="E43" s="621"/>
      <c r="F43" s="621"/>
      <c r="G43" s="621"/>
      <c r="H43" s="622">
        <f>'Follow-up (Section 1.2)'!D34+'Follow-up (Section 1.2)'!F34+'Follow-up (Section 1.2)'!H34+'Follow-up (Section 1.2)'!J34+'Follow-up (Section 1.2)'!L34+'Follow-up (Section 1.2)'!N34</f>
        <v>0</v>
      </c>
      <c r="I43" s="978"/>
      <c r="J43" s="629"/>
    </row>
    <row r="44" spans="1:10" s="600" customFormat="1" ht="12.5" hidden="1" outlineLevel="1" x14ac:dyDescent="0.25">
      <c r="A44" s="617"/>
      <c r="B44" s="618" t="s">
        <v>528</v>
      </c>
      <c r="C44" s="619"/>
      <c r="D44" s="620"/>
      <c r="E44" s="621"/>
      <c r="F44" s="621"/>
      <c r="G44" s="621"/>
      <c r="H44" s="622">
        <f>'Follow-up (Section 1.2)'!D35+'Follow-up (Section 1.2)'!F35+'Follow-up (Section 1.2)'!H35+'Follow-up (Section 1.2)'!J35+'Follow-up (Section 1.2)'!L35+'Follow-up (Section 1.2)'!N35</f>
        <v>0</v>
      </c>
      <c r="I44" s="978"/>
      <c r="J44" s="629"/>
    </row>
    <row r="45" spans="1:10" s="600" customFormat="1" ht="12.5" hidden="1" outlineLevel="1" x14ac:dyDescent="0.25">
      <c r="A45" s="617"/>
      <c r="B45" s="618" t="s">
        <v>529</v>
      </c>
      <c r="C45" s="619"/>
      <c r="D45" s="620"/>
      <c r="E45" s="621"/>
      <c r="F45" s="621"/>
      <c r="G45" s="621"/>
      <c r="H45" s="622">
        <f>'Follow-up (Section 1.2)'!D36+'Follow-up (Section 1.2)'!F36+'Follow-up (Section 1.2)'!H36+'Follow-up (Section 1.2)'!J36+'Follow-up (Section 1.2)'!L36+'Follow-up (Section 1.2)'!N36</f>
        <v>0</v>
      </c>
      <c r="I45" s="978"/>
      <c r="J45" s="629"/>
    </row>
    <row r="46" spans="1:10" s="600" customFormat="1" ht="12.5" hidden="1" outlineLevel="1" x14ac:dyDescent="0.25">
      <c r="A46" s="617"/>
      <c r="B46" s="618" t="s">
        <v>530</v>
      </c>
      <c r="C46" s="619"/>
      <c r="D46" s="620"/>
      <c r="E46" s="621"/>
      <c r="F46" s="621"/>
      <c r="G46" s="621"/>
      <c r="H46" s="622">
        <f>'Follow-up (Section 1.2)'!D37+'Follow-up (Section 1.2)'!F37+'Follow-up (Section 1.2)'!H37+'Follow-up (Section 1.2)'!J37+'Follow-up (Section 1.2)'!L37+'Follow-up (Section 1.2)'!N37</f>
        <v>0</v>
      </c>
      <c r="I46" s="978"/>
      <c r="J46" s="629"/>
    </row>
    <row r="47" spans="1:10" s="628" customFormat="1" ht="13" collapsed="1" x14ac:dyDescent="0.3">
      <c r="A47" s="625"/>
      <c r="B47" s="626" t="s">
        <v>531</v>
      </c>
      <c r="C47" s="1574" t="s">
        <v>532</v>
      </c>
      <c r="D47" s="1575"/>
      <c r="E47" s="1575"/>
      <c r="F47" s="1575"/>
      <c r="G47" s="1575"/>
      <c r="H47" s="980">
        <f>SUM(H48:H57)</f>
        <v>0</v>
      </c>
      <c r="I47" s="627"/>
      <c r="J47" s="615"/>
    </row>
    <row r="48" spans="1:10" s="600" customFormat="1" ht="12.5" x14ac:dyDescent="0.25">
      <c r="A48" s="617"/>
      <c r="B48" s="618" t="s">
        <v>533</v>
      </c>
      <c r="C48" s="619"/>
      <c r="D48" s="620"/>
      <c r="E48" s="621"/>
      <c r="F48" s="621"/>
      <c r="G48" s="621"/>
      <c r="H48" s="622">
        <f>'Follow-up (Section 1.2)'!D39+'Follow-up (Section 1.2)'!F39+'Follow-up (Section 1.2)'!H39+'Follow-up (Section 1.2)'!J39+'Follow-up (Section 1.2)'!L39+'Follow-up (Section 1.2)'!N39</f>
        <v>0</v>
      </c>
      <c r="I48" s="978"/>
      <c r="J48" s="629"/>
    </row>
    <row r="49" spans="1:10" s="600" customFormat="1" ht="12.5" x14ac:dyDescent="0.25">
      <c r="A49" s="617"/>
      <c r="B49" s="618" t="s">
        <v>534</v>
      </c>
      <c r="C49" s="619"/>
      <c r="D49" s="620"/>
      <c r="E49" s="621"/>
      <c r="F49" s="621"/>
      <c r="G49" s="621"/>
      <c r="H49" s="622">
        <f>'Follow-up (Section 1.2)'!D40+'Follow-up (Section 1.2)'!F40+'Follow-up (Section 1.2)'!H40+'Follow-up (Section 1.2)'!J40+'Follow-up (Section 1.2)'!L40+'Follow-up (Section 1.2)'!N40</f>
        <v>0</v>
      </c>
      <c r="I49" s="978"/>
      <c r="J49" s="629"/>
    </row>
    <row r="50" spans="1:10" s="600" customFormat="1" ht="12.5" x14ac:dyDescent="0.25">
      <c r="A50" s="617"/>
      <c r="B50" s="618" t="s">
        <v>535</v>
      </c>
      <c r="C50" s="619"/>
      <c r="D50" s="620"/>
      <c r="E50" s="621"/>
      <c r="F50" s="621"/>
      <c r="G50" s="621"/>
      <c r="H50" s="622">
        <f>'Follow-up (Section 1.2)'!D41+'Follow-up (Section 1.2)'!F41+'Follow-up (Section 1.2)'!H41+'Follow-up (Section 1.2)'!J41+'Follow-up (Section 1.2)'!L41+'Follow-up (Section 1.2)'!N41</f>
        <v>0</v>
      </c>
      <c r="I50" s="978"/>
      <c r="J50" s="629"/>
    </row>
    <row r="51" spans="1:10" s="600" customFormat="1" ht="12.5" x14ac:dyDescent="0.25">
      <c r="A51" s="617"/>
      <c r="B51" s="618" t="s">
        <v>536</v>
      </c>
      <c r="C51" s="619"/>
      <c r="D51" s="620"/>
      <c r="E51" s="621"/>
      <c r="F51" s="621"/>
      <c r="G51" s="621"/>
      <c r="H51" s="622">
        <f>'Follow-up (Section 1.2)'!D42+'Follow-up (Section 1.2)'!F42+'Follow-up (Section 1.2)'!H42+'Follow-up (Section 1.2)'!J42+'Follow-up (Section 1.2)'!L42+'Follow-up (Section 1.2)'!N42</f>
        <v>0</v>
      </c>
      <c r="I51" s="978"/>
      <c r="J51" s="629"/>
    </row>
    <row r="52" spans="1:10" s="600" customFormat="1" ht="13" x14ac:dyDescent="0.3">
      <c r="A52" s="624"/>
      <c r="B52" s="618" t="s">
        <v>537</v>
      </c>
      <c r="C52" s="619"/>
      <c r="D52" s="620"/>
      <c r="E52" s="621"/>
      <c r="F52" s="621"/>
      <c r="G52" s="621"/>
      <c r="H52" s="622">
        <f>'Follow-up (Section 1.2)'!D43+'Follow-up (Section 1.2)'!F43+'Follow-up (Section 1.2)'!H43+'Follow-up (Section 1.2)'!J43+'Follow-up (Section 1.2)'!L43+'Follow-up (Section 1.2)'!N43</f>
        <v>0</v>
      </c>
      <c r="I52" s="978"/>
      <c r="J52" s="629"/>
    </row>
    <row r="53" spans="1:10" s="600" customFormat="1" ht="12.5" hidden="1" outlineLevel="1" x14ac:dyDescent="0.25">
      <c r="A53" s="617"/>
      <c r="B53" s="618" t="s">
        <v>538</v>
      </c>
      <c r="C53" s="619"/>
      <c r="D53" s="620"/>
      <c r="E53" s="621"/>
      <c r="F53" s="621"/>
      <c r="G53" s="621"/>
      <c r="H53" s="622">
        <f>'Follow-up (Section 1.2)'!D44+'Follow-up (Section 1.2)'!F44+'Follow-up (Section 1.2)'!H44+'Follow-up (Section 1.2)'!J44+'Follow-up (Section 1.2)'!L44+'Follow-up (Section 1.2)'!N44</f>
        <v>0</v>
      </c>
      <c r="I53" s="978"/>
      <c r="J53" s="629"/>
    </row>
    <row r="54" spans="1:10" s="600" customFormat="1" ht="12.5" hidden="1" outlineLevel="1" x14ac:dyDescent="0.25">
      <c r="A54" s="617"/>
      <c r="B54" s="618" t="s">
        <v>539</v>
      </c>
      <c r="C54" s="619"/>
      <c r="D54" s="620"/>
      <c r="E54" s="621"/>
      <c r="F54" s="621"/>
      <c r="G54" s="621"/>
      <c r="H54" s="622">
        <f>'Follow-up (Section 1.2)'!D45+'Follow-up (Section 1.2)'!F45+'Follow-up (Section 1.2)'!H45+'Follow-up (Section 1.2)'!J45+'Follow-up (Section 1.2)'!L45+'Follow-up (Section 1.2)'!N45</f>
        <v>0</v>
      </c>
      <c r="I54" s="978"/>
      <c r="J54" s="629"/>
    </row>
    <row r="55" spans="1:10" s="600" customFormat="1" ht="12.5" hidden="1" outlineLevel="1" x14ac:dyDescent="0.25">
      <c r="A55" s="617"/>
      <c r="B55" s="618" t="s">
        <v>540</v>
      </c>
      <c r="C55" s="619"/>
      <c r="D55" s="620"/>
      <c r="E55" s="621"/>
      <c r="F55" s="621"/>
      <c r="G55" s="621"/>
      <c r="H55" s="622">
        <f>'Follow-up (Section 1.2)'!D46+'Follow-up (Section 1.2)'!F46+'Follow-up (Section 1.2)'!H46+'Follow-up (Section 1.2)'!J46+'Follow-up (Section 1.2)'!L46+'Follow-up (Section 1.2)'!N46</f>
        <v>0</v>
      </c>
      <c r="I55" s="978"/>
      <c r="J55" s="629"/>
    </row>
    <row r="56" spans="1:10" s="600" customFormat="1" ht="12.5" hidden="1" outlineLevel="1" x14ac:dyDescent="0.25">
      <c r="A56" s="617"/>
      <c r="B56" s="618" t="s">
        <v>541</v>
      </c>
      <c r="C56" s="619"/>
      <c r="D56" s="620"/>
      <c r="E56" s="621"/>
      <c r="F56" s="621"/>
      <c r="G56" s="621"/>
      <c r="H56" s="622">
        <f>'Follow-up (Section 1.2)'!D47+'Follow-up (Section 1.2)'!F47+'Follow-up (Section 1.2)'!H47+'Follow-up (Section 1.2)'!J47+'Follow-up (Section 1.2)'!L47+'Follow-up (Section 1.2)'!N47</f>
        <v>0</v>
      </c>
      <c r="I56" s="978"/>
      <c r="J56" s="629"/>
    </row>
    <row r="57" spans="1:10" s="600" customFormat="1" ht="12.5" hidden="1" outlineLevel="1" x14ac:dyDescent="0.25">
      <c r="A57" s="617"/>
      <c r="B57" s="618" t="s">
        <v>542</v>
      </c>
      <c r="C57" s="619"/>
      <c r="D57" s="620"/>
      <c r="E57" s="621"/>
      <c r="F57" s="621"/>
      <c r="G57" s="621"/>
      <c r="H57" s="622">
        <f>'Follow-up (Section 1.2)'!D48+'Follow-up (Section 1.2)'!F48+'Follow-up (Section 1.2)'!H48+'Follow-up (Section 1.2)'!J48+'Follow-up (Section 1.2)'!L48+'Follow-up (Section 1.2)'!N48</f>
        <v>0</v>
      </c>
      <c r="I57" s="978"/>
      <c r="J57" s="629"/>
    </row>
    <row r="58" spans="1:10" s="628" customFormat="1" ht="22.5" customHeight="1" collapsed="1" x14ac:dyDescent="0.3">
      <c r="A58" s="625"/>
      <c r="B58" s="630" t="s">
        <v>543</v>
      </c>
      <c r="C58" s="1577" t="s">
        <v>544</v>
      </c>
      <c r="D58" s="1578"/>
      <c r="E58" s="1578"/>
      <c r="F58" s="1578"/>
      <c r="G58" s="1578"/>
      <c r="H58" s="980">
        <f>SUM(H59:H73)</f>
        <v>0</v>
      </c>
      <c r="I58" s="627">
        <f>SUM(I59:I73)</f>
        <v>0</v>
      </c>
      <c r="J58" s="615"/>
    </row>
    <row r="59" spans="1:10" s="600" customFormat="1" ht="12.5" x14ac:dyDescent="0.25">
      <c r="A59" s="617"/>
      <c r="B59" s="618" t="s">
        <v>545</v>
      </c>
      <c r="C59" s="619"/>
      <c r="D59" s="620"/>
      <c r="E59" s="621"/>
      <c r="F59" s="621"/>
      <c r="G59" s="619"/>
      <c r="H59" s="622">
        <f>'Follow-up (Section 1.2)'!D50+'Follow-up (Section 1.2)'!F50+'Follow-up (Section 1.2)'!H50+'Follow-up (Section 1.2)'!J50+'Follow-up (Section 1.2)'!L50+'Follow-up (Section 1.2)'!N50</f>
        <v>0</v>
      </c>
      <c r="I59" s="978">
        <f>'Follow-up (Section 1.2)'!E50+'Follow-up (Section 1.2)'!G50+'Follow-up (Section 1.2)'!I50+'Follow-up (Section 1.2)'!K50+'Follow-up (Section 1.2)'!M50+'Follow-up (Section 1.2)'!O50</f>
        <v>0</v>
      </c>
      <c r="J59" s="623" t="str">
        <f t="shared" ref="J59:J73" si="1">IF(I59=0,"",I59/H59)</f>
        <v/>
      </c>
    </row>
    <row r="60" spans="1:10" s="600" customFormat="1" ht="12.5" x14ac:dyDescent="0.25">
      <c r="A60" s="617"/>
      <c r="B60" s="618" t="s">
        <v>546</v>
      </c>
      <c r="C60" s="619"/>
      <c r="D60" s="620"/>
      <c r="E60" s="621"/>
      <c r="F60" s="621"/>
      <c r="G60" s="631"/>
      <c r="H60" s="622">
        <f>'Follow-up (Section 1.2)'!D51+'Follow-up (Section 1.2)'!F51+'Follow-up (Section 1.2)'!H51+'Follow-up (Section 1.2)'!J51+'Follow-up (Section 1.2)'!L51+'Follow-up (Section 1.2)'!N51</f>
        <v>0</v>
      </c>
      <c r="I60" s="978">
        <f>'Follow-up (Section 1.2)'!E51+'Follow-up (Section 1.2)'!G51+'Follow-up (Section 1.2)'!I51+'Follow-up (Section 1.2)'!K51+'Follow-up (Section 1.2)'!M51+'Follow-up (Section 1.2)'!O51</f>
        <v>0</v>
      </c>
      <c r="J60" s="623" t="str">
        <f t="shared" si="1"/>
        <v/>
      </c>
    </row>
    <row r="61" spans="1:10" s="600" customFormat="1" ht="12.5" x14ac:dyDescent="0.25">
      <c r="A61" s="617"/>
      <c r="B61" s="618" t="s">
        <v>547</v>
      </c>
      <c r="C61" s="619"/>
      <c r="D61" s="620"/>
      <c r="E61" s="621"/>
      <c r="F61" s="621"/>
      <c r="G61" s="631"/>
      <c r="H61" s="622">
        <f>'Follow-up (Section 1.2)'!D52+'Follow-up (Section 1.2)'!F52+'Follow-up (Section 1.2)'!H52+'Follow-up (Section 1.2)'!J52+'Follow-up (Section 1.2)'!L52+'Follow-up (Section 1.2)'!N52</f>
        <v>0</v>
      </c>
      <c r="I61" s="978">
        <f>'Follow-up (Section 1.2)'!E52+'Follow-up (Section 1.2)'!G52+'Follow-up (Section 1.2)'!I52+'Follow-up (Section 1.2)'!K52+'Follow-up (Section 1.2)'!M52+'Follow-up (Section 1.2)'!O52</f>
        <v>0</v>
      </c>
      <c r="J61" s="623" t="str">
        <f t="shared" si="1"/>
        <v/>
      </c>
    </row>
    <row r="62" spans="1:10" s="600" customFormat="1" ht="12.5" x14ac:dyDescent="0.25">
      <c r="A62" s="617"/>
      <c r="B62" s="618" t="s">
        <v>548</v>
      </c>
      <c r="C62" s="619"/>
      <c r="D62" s="620"/>
      <c r="E62" s="621"/>
      <c r="F62" s="621"/>
      <c r="G62" s="631"/>
      <c r="H62" s="622">
        <f>'Follow-up (Section 1.2)'!D53+'Follow-up (Section 1.2)'!F53+'Follow-up (Section 1.2)'!H53+'Follow-up (Section 1.2)'!J53+'Follow-up (Section 1.2)'!L53+'Follow-up (Section 1.2)'!N53</f>
        <v>0</v>
      </c>
      <c r="I62" s="978">
        <f>'Follow-up (Section 1.2)'!E53+'Follow-up (Section 1.2)'!G53+'Follow-up (Section 1.2)'!I53+'Follow-up (Section 1.2)'!K53+'Follow-up (Section 1.2)'!M53+'Follow-up (Section 1.2)'!O53</f>
        <v>0</v>
      </c>
      <c r="J62" s="623" t="str">
        <f t="shared" si="1"/>
        <v/>
      </c>
    </row>
    <row r="63" spans="1:10" s="600" customFormat="1" ht="13" x14ac:dyDescent="0.3">
      <c r="A63" s="624"/>
      <c r="B63" s="618" t="s">
        <v>549</v>
      </c>
      <c r="C63" s="619"/>
      <c r="D63" s="620"/>
      <c r="E63" s="621"/>
      <c r="F63" s="621"/>
      <c r="G63" s="631"/>
      <c r="H63" s="622">
        <f>'Follow-up (Section 1.2)'!D54+'Follow-up (Section 1.2)'!F54+'Follow-up (Section 1.2)'!H54+'Follow-up (Section 1.2)'!J54+'Follow-up (Section 1.2)'!L54+'Follow-up (Section 1.2)'!N54</f>
        <v>0</v>
      </c>
      <c r="I63" s="978">
        <f>'Follow-up (Section 1.2)'!E54+'Follow-up (Section 1.2)'!G54+'Follow-up (Section 1.2)'!I54+'Follow-up (Section 1.2)'!K54+'Follow-up (Section 1.2)'!M54+'Follow-up (Section 1.2)'!O54</f>
        <v>0</v>
      </c>
      <c r="J63" s="623" t="str">
        <f t="shared" si="1"/>
        <v/>
      </c>
    </row>
    <row r="64" spans="1:10" s="600" customFormat="1" ht="12.5" hidden="1" outlineLevel="1" x14ac:dyDescent="0.25">
      <c r="A64" s="617"/>
      <c r="B64" s="618" t="s">
        <v>550</v>
      </c>
      <c r="C64" s="619"/>
      <c r="D64" s="620"/>
      <c r="E64" s="621"/>
      <c r="F64" s="621"/>
      <c r="G64" s="631"/>
      <c r="H64" s="622">
        <f>'Follow-up (Section 1.2)'!D55+'Follow-up (Section 1.2)'!F55+'Follow-up (Section 1.2)'!H55+'Follow-up (Section 1.2)'!J55+'Follow-up (Section 1.2)'!L55+'Follow-up (Section 1.2)'!N55</f>
        <v>0</v>
      </c>
      <c r="I64" s="978">
        <f>'Follow-up (Section 1.2)'!E55+'Follow-up (Section 1.2)'!G55+'Follow-up (Section 1.2)'!I55+'Follow-up (Section 1.2)'!K55+'Follow-up (Section 1.2)'!M55+'Follow-up (Section 1.2)'!O55</f>
        <v>0</v>
      </c>
      <c r="J64" s="623" t="str">
        <f t="shared" si="1"/>
        <v/>
      </c>
    </row>
    <row r="65" spans="1:10" s="600" customFormat="1" ht="12.5" hidden="1" outlineLevel="1" x14ac:dyDescent="0.25">
      <c r="A65" s="617"/>
      <c r="B65" s="618" t="s">
        <v>551</v>
      </c>
      <c r="C65" s="619"/>
      <c r="D65" s="620"/>
      <c r="E65" s="621"/>
      <c r="F65" s="621"/>
      <c r="G65" s="631"/>
      <c r="H65" s="622">
        <f>'Follow-up (Section 1.2)'!D56+'Follow-up (Section 1.2)'!F56+'Follow-up (Section 1.2)'!H56+'Follow-up (Section 1.2)'!J56+'Follow-up (Section 1.2)'!L56+'Follow-up (Section 1.2)'!N56</f>
        <v>0</v>
      </c>
      <c r="I65" s="978">
        <f>'Follow-up (Section 1.2)'!E56+'Follow-up (Section 1.2)'!G56+'Follow-up (Section 1.2)'!I56+'Follow-up (Section 1.2)'!K56+'Follow-up (Section 1.2)'!M56+'Follow-up (Section 1.2)'!O56</f>
        <v>0</v>
      </c>
      <c r="J65" s="623" t="str">
        <f t="shared" si="1"/>
        <v/>
      </c>
    </row>
    <row r="66" spans="1:10" s="600" customFormat="1" ht="12.5" hidden="1" outlineLevel="1" x14ac:dyDescent="0.25">
      <c r="A66" s="617"/>
      <c r="B66" s="618" t="s">
        <v>552</v>
      </c>
      <c r="C66" s="619"/>
      <c r="D66" s="620"/>
      <c r="E66" s="621"/>
      <c r="F66" s="621"/>
      <c r="G66" s="631"/>
      <c r="H66" s="622">
        <f>'Follow-up (Section 1.2)'!D57+'Follow-up (Section 1.2)'!F57+'Follow-up (Section 1.2)'!H57+'Follow-up (Section 1.2)'!J57+'Follow-up (Section 1.2)'!L57+'Follow-up (Section 1.2)'!N57</f>
        <v>0</v>
      </c>
      <c r="I66" s="978">
        <f>'Follow-up (Section 1.2)'!E57+'Follow-up (Section 1.2)'!G57+'Follow-up (Section 1.2)'!I57+'Follow-up (Section 1.2)'!K57+'Follow-up (Section 1.2)'!M57+'Follow-up (Section 1.2)'!O57</f>
        <v>0</v>
      </c>
      <c r="J66" s="623" t="str">
        <f t="shared" si="1"/>
        <v/>
      </c>
    </row>
    <row r="67" spans="1:10" s="600" customFormat="1" ht="12.5" hidden="1" outlineLevel="1" x14ac:dyDescent="0.25">
      <c r="A67" s="617"/>
      <c r="B67" s="618" t="s">
        <v>553</v>
      </c>
      <c r="C67" s="619"/>
      <c r="D67" s="620"/>
      <c r="E67" s="621"/>
      <c r="F67" s="621"/>
      <c r="G67" s="631"/>
      <c r="H67" s="622">
        <f>'Follow-up (Section 1.2)'!D58+'Follow-up (Section 1.2)'!F58+'Follow-up (Section 1.2)'!H58+'Follow-up (Section 1.2)'!J58+'Follow-up (Section 1.2)'!L58+'Follow-up (Section 1.2)'!N58</f>
        <v>0</v>
      </c>
      <c r="I67" s="978">
        <f>'Follow-up (Section 1.2)'!E58+'Follow-up (Section 1.2)'!G58+'Follow-up (Section 1.2)'!I58+'Follow-up (Section 1.2)'!K58+'Follow-up (Section 1.2)'!M58+'Follow-up (Section 1.2)'!O58</f>
        <v>0</v>
      </c>
      <c r="J67" s="623" t="str">
        <f t="shared" si="1"/>
        <v/>
      </c>
    </row>
    <row r="68" spans="1:10" s="600" customFormat="1" ht="12.5" hidden="1" outlineLevel="1" x14ac:dyDescent="0.25">
      <c r="A68" s="617"/>
      <c r="B68" s="618" t="s">
        <v>554</v>
      </c>
      <c r="C68" s="619"/>
      <c r="D68" s="620"/>
      <c r="E68" s="621"/>
      <c r="F68" s="621"/>
      <c r="G68" s="631"/>
      <c r="H68" s="622">
        <f>'Follow-up (Section 1.2)'!D59+'Follow-up (Section 1.2)'!F59+'Follow-up (Section 1.2)'!H59+'Follow-up (Section 1.2)'!J59+'Follow-up (Section 1.2)'!L59+'Follow-up (Section 1.2)'!N59</f>
        <v>0</v>
      </c>
      <c r="I68" s="978">
        <f>'Follow-up (Section 1.2)'!E59+'Follow-up (Section 1.2)'!G59+'Follow-up (Section 1.2)'!I59+'Follow-up (Section 1.2)'!K59+'Follow-up (Section 1.2)'!M59+'Follow-up (Section 1.2)'!O59</f>
        <v>0</v>
      </c>
      <c r="J68" s="623" t="str">
        <f t="shared" si="1"/>
        <v/>
      </c>
    </row>
    <row r="69" spans="1:10" s="600" customFormat="1" ht="12.5" hidden="1" outlineLevel="1" x14ac:dyDescent="0.25">
      <c r="A69" s="632"/>
      <c r="B69" s="618" t="s">
        <v>555</v>
      </c>
      <c r="C69" s="619"/>
      <c r="D69" s="620"/>
      <c r="E69" s="621"/>
      <c r="F69" s="621"/>
      <c r="G69" s="631"/>
      <c r="H69" s="622">
        <f>'Follow-up (Section 1.2)'!D60+'Follow-up (Section 1.2)'!F60+'Follow-up (Section 1.2)'!H60+'Follow-up (Section 1.2)'!J60+'Follow-up (Section 1.2)'!L60+'Follow-up (Section 1.2)'!N60</f>
        <v>0</v>
      </c>
      <c r="I69" s="978">
        <f>'Follow-up (Section 1.2)'!E60+'Follow-up (Section 1.2)'!G60+'Follow-up (Section 1.2)'!I60+'Follow-up (Section 1.2)'!K60+'Follow-up (Section 1.2)'!M60+'Follow-up (Section 1.2)'!O60</f>
        <v>0</v>
      </c>
      <c r="J69" s="623" t="str">
        <f t="shared" si="1"/>
        <v/>
      </c>
    </row>
    <row r="70" spans="1:10" s="600" customFormat="1" ht="12.5" hidden="1" outlineLevel="1" x14ac:dyDescent="0.25">
      <c r="A70" s="632"/>
      <c r="B70" s="618" t="s">
        <v>556</v>
      </c>
      <c r="C70" s="619"/>
      <c r="D70" s="620"/>
      <c r="E70" s="621"/>
      <c r="F70" s="621"/>
      <c r="G70" s="631"/>
      <c r="H70" s="622">
        <f>'Follow-up (Section 1.2)'!D61+'Follow-up (Section 1.2)'!F61+'Follow-up (Section 1.2)'!H61+'Follow-up (Section 1.2)'!J61+'Follow-up (Section 1.2)'!L61+'Follow-up (Section 1.2)'!N61</f>
        <v>0</v>
      </c>
      <c r="I70" s="978">
        <f>'Follow-up (Section 1.2)'!E61+'Follow-up (Section 1.2)'!G61+'Follow-up (Section 1.2)'!I61+'Follow-up (Section 1.2)'!K61+'Follow-up (Section 1.2)'!M61+'Follow-up (Section 1.2)'!O61</f>
        <v>0</v>
      </c>
      <c r="J70" s="623" t="str">
        <f t="shared" si="1"/>
        <v/>
      </c>
    </row>
    <row r="71" spans="1:10" s="600" customFormat="1" ht="12.5" hidden="1" outlineLevel="1" x14ac:dyDescent="0.25">
      <c r="A71" s="632"/>
      <c r="B71" s="618" t="s">
        <v>557</v>
      </c>
      <c r="C71" s="619"/>
      <c r="D71" s="620"/>
      <c r="E71" s="621"/>
      <c r="F71" s="621"/>
      <c r="G71" s="631"/>
      <c r="H71" s="622">
        <f>'Follow-up (Section 1.2)'!D62+'Follow-up (Section 1.2)'!F62+'Follow-up (Section 1.2)'!H62+'Follow-up (Section 1.2)'!J62+'Follow-up (Section 1.2)'!L62+'Follow-up (Section 1.2)'!N62</f>
        <v>0</v>
      </c>
      <c r="I71" s="978">
        <f>'Follow-up (Section 1.2)'!E62+'Follow-up (Section 1.2)'!G62+'Follow-up (Section 1.2)'!I62+'Follow-up (Section 1.2)'!K62+'Follow-up (Section 1.2)'!M62+'Follow-up (Section 1.2)'!O62</f>
        <v>0</v>
      </c>
      <c r="J71" s="623" t="str">
        <f t="shared" si="1"/>
        <v/>
      </c>
    </row>
    <row r="72" spans="1:10" s="600" customFormat="1" ht="12.5" hidden="1" outlineLevel="1" x14ac:dyDescent="0.25">
      <c r="A72" s="632"/>
      <c r="B72" s="618" t="s">
        <v>558</v>
      </c>
      <c r="C72" s="619"/>
      <c r="D72" s="620"/>
      <c r="E72" s="621"/>
      <c r="F72" s="621"/>
      <c r="G72" s="631"/>
      <c r="H72" s="622">
        <f>'Follow-up (Section 1.2)'!D63+'Follow-up (Section 1.2)'!F63+'Follow-up (Section 1.2)'!H63+'Follow-up (Section 1.2)'!J63+'Follow-up (Section 1.2)'!L63+'Follow-up (Section 1.2)'!N63</f>
        <v>0</v>
      </c>
      <c r="I72" s="978">
        <f>'Follow-up (Section 1.2)'!E63+'Follow-up (Section 1.2)'!G63+'Follow-up (Section 1.2)'!I63+'Follow-up (Section 1.2)'!K63+'Follow-up (Section 1.2)'!M63+'Follow-up (Section 1.2)'!O63</f>
        <v>0</v>
      </c>
      <c r="J72" s="623" t="str">
        <f t="shared" si="1"/>
        <v/>
      </c>
    </row>
    <row r="73" spans="1:10" s="600" customFormat="1" ht="12.5" hidden="1" outlineLevel="1" x14ac:dyDescent="0.25">
      <c r="A73" s="632"/>
      <c r="B73" s="618" t="s">
        <v>559</v>
      </c>
      <c r="C73" s="619"/>
      <c r="D73" s="620"/>
      <c r="E73" s="621"/>
      <c r="F73" s="621"/>
      <c r="G73" s="631"/>
      <c r="H73" s="622">
        <f>'Follow-up (Section 1.2)'!D64+'Follow-up (Section 1.2)'!F64+'Follow-up (Section 1.2)'!H64+'Follow-up (Section 1.2)'!J64+'Follow-up (Section 1.2)'!L64+'Follow-up (Section 1.2)'!N64</f>
        <v>0</v>
      </c>
      <c r="I73" s="978">
        <f>'Follow-up (Section 1.2)'!E64+'Follow-up (Section 1.2)'!G64+'Follow-up (Section 1.2)'!I64+'Follow-up (Section 1.2)'!K64+'Follow-up (Section 1.2)'!M64+'Follow-up (Section 1.2)'!O64</f>
        <v>0</v>
      </c>
      <c r="J73" s="623" t="str">
        <f t="shared" si="1"/>
        <v/>
      </c>
    </row>
    <row r="74" spans="1:10" s="628" customFormat="1" ht="16.149999999999999" customHeight="1" collapsed="1" x14ac:dyDescent="0.3">
      <c r="A74" s="625"/>
      <c r="B74" s="630" t="s">
        <v>560</v>
      </c>
      <c r="C74" s="1577" t="s">
        <v>561</v>
      </c>
      <c r="D74" s="1578"/>
      <c r="E74" s="1578"/>
      <c r="F74" s="1578"/>
      <c r="G74" s="1578"/>
      <c r="H74" s="980">
        <f>SUM(H75:H84)</f>
        <v>0</v>
      </c>
      <c r="I74" s="627"/>
      <c r="J74" s="615"/>
    </row>
    <row r="75" spans="1:10" s="600" customFormat="1" ht="12.5" x14ac:dyDescent="0.25">
      <c r="A75" s="617"/>
      <c r="B75" s="618" t="s">
        <v>562</v>
      </c>
      <c r="C75" s="619"/>
      <c r="D75" s="620"/>
      <c r="E75" s="621"/>
      <c r="F75" s="621"/>
      <c r="G75" s="621"/>
      <c r="H75" s="622">
        <f>'Follow-up (Section 1.2)'!D66+'Follow-up (Section 1.2)'!F66+'Follow-up (Section 1.2)'!H66+'Follow-up (Section 1.2)'!J66+'Follow-up (Section 1.2)'!L66+'Follow-up (Section 1.2)'!N66</f>
        <v>0</v>
      </c>
      <c r="I75" s="978"/>
      <c r="J75" s="633"/>
    </row>
    <row r="76" spans="1:10" s="600" customFormat="1" ht="12.5" x14ac:dyDescent="0.25">
      <c r="A76" s="617"/>
      <c r="B76" s="618" t="s">
        <v>563</v>
      </c>
      <c r="C76" s="619"/>
      <c r="D76" s="620"/>
      <c r="E76" s="621"/>
      <c r="F76" s="621"/>
      <c r="G76" s="621"/>
      <c r="H76" s="622">
        <f>'Follow-up (Section 1.2)'!D67+'Follow-up (Section 1.2)'!F67+'Follow-up (Section 1.2)'!H67+'Follow-up (Section 1.2)'!J67+'Follow-up (Section 1.2)'!L67+'Follow-up (Section 1.2)'!N67</f>
        <v>0</v>
      </c>
      <c r="I76" s="978"/>
      <c r="J76" s="633"/>
    </row>
    <row r="77" spans="1:10" s="600" customFormat="1" ht="12.5" x14ac:dyDescent="0.25">
      <c r="A77" s="617"/>
      <c r="B77" s="618" t="s">
        <v>564</v>
      </c>
      <c r="C77" s="619"/>
      <c r="D77" s="620"/>
      <c r="E77" s="621"/>
      <c r="F77" s="621"/>
      <c r="G77" s="621"/>
      <c r="H77" s="622">
        <f>'Follow-up (Section 1.2)'!D68+'Follow-up (Section 1.2)'!F68+'Follow-up (Section 1.2)'!H68+'Follow-up (Section 1.2)'!J68+'Follow-up (Section 1.2)'!L68+'Follow-up (Section 1.2)'!N68</f>
        <v>0</v>
      </c>
      <c r="I77" s="978"/>
      <c r="J77" s="633"/>
    </row>
    <row r="78" spans="1:10" s="600" customFormat="1" ht="12.5" x14ac:dyDescent="0.25">
      <c r="A78" s="617"/>
      <c r="B78" s="618" t="s">
        <v>565</v>
      </c>
      <c r="C78" s="619"/>
      <c r="D78" s="620"/>
      <c r="E78" s="621"/>
      <c r="F78" s="621"/>
      <c r="G78" s="621"/>
      <c r="H78" s="622">
        <f>'Follow-up (Section 1.2)'!D69+'Follow-up (Section 1.2)'!F69+'Follow-up (Section 1.2)'!H69+'Follow-up (Section 1.2)'!J69+'Follow-up (Section 1.2)'!L69+'Follow-up (Section 1.2)'!N69</f>
        <v>0</v>
      </c>
      <c r="I78" s="978"/>
      <c r="J78" s="633"/>
    </row>
    <row r="79" spans="1:10" s="636" customFormat="1" ht="13" x14ac:dyDescent="0.3">
      <c r="A79" s="634"/>
      <c r="B79" s="635" t="s">
        <v>566</v>
      </c>
      <c r="C79" s="619"/>
      <c r="D79" s="620"/>
      <c r="E79" s="621"/>
      <c r="F79" s="621"/>
      <c r="G79" s="621"/>
      <c r="H79" s="622">
        <f>'Follow-up (Section 1.2)'!D70+'Follow-up (Section 1.2)'!F70+'Follow-up (Section 1.2)'!H70+'Follow-up (Section 1.2)'!J70+'Follow-up (Section 1.2)'!L70+'Follow-up (Section 1.2)'!N70</f>
        <v>0</v>
      </c>
      <c r="I79" s="978"/>
      <c r="J79" s="633"/>
    </row>
    <row r="80" spans="1:10" s="600" customFormat="1" ht="12.5" hidden="1" outlineLevel="1" x14ac:dyDescent="0.25">
      <c r="A80" s="617"/>
      <c r="B80" s="637" t="s">
        <v>567</v>
      </c>
      <c r="C80" s="619"/>
      <c r="D80" s="620"/>
      <c r="E80" s="621"/>
      <c r="F80" s="621"/>
      <c r="G80" s="621"/>
      <c r="H80" s="622">
        <f>'Follow-up (Section 1.2)'!D71+'Follow-up (Section 1.2)'!F71+'Follow-up (Section 1.2)'!H71+'Follow-up (Section 1.2)'!J71+'Follow-up (Section 1.2)'!L71+'Follow-up (Section 1.2)'!N71</f>
        <v>0</v>
      </c>
      <c r="I80" s="622"/>
      <c r="J80" s="633"/>
    </row>
    <row r="81" spans="1:10" s="600" customFormat="1" ht="12.5" hidden="1" outlineLevel="1" x14ac:dyDescent="0.25">
      <c r="A81" s="617"/>
      <c r="B81" s="638" t="s">
        <v>568</v>
      </c>
      <c r="C81" s="619"/>
      <c r="D81" s="620"/>
      <c r="E81" s="621"/>
      <c r="F81" s="621"/>
      <c r="G81" s="621"/>
      <c r="H81" s="622">
        <f>'Follow-up (Section 1.2)'!D72+'Follow-up (Section 1.2)'!F72+'Follow-up (Section 1.2)'!H72+'Follow-up (Section 1.2)'!J72+'Follow-up (Section 1.2)'!L72+'Follow-up (Section 1.2)'!N72</f>
        <v>0</v>
      </c>
      <c r="I81" s="622"/>
      <c r="J81" s="633"/>
    </row>
    <row r="82" spans="1:10" s="600" customFormat="1" ht="12.5" hidden="1" outlineLevel="1" x14ac:dyDescent="0.25">
      <c r="A82" s="617"/>
      <c r="B82" s="637" t="s">
        <v>569</v>
      </c>
      <c r="C82" s="619"/>
      <c r="D82" s="620"/>
      <c r="E82" s="621"/>
      <c r="F82" s="621"/>
      <c r="G82" s="621"/>
      <c r="H82" s="622">
        <f>'Follow-up (Section 1.2)'!D73+'Follow-up (Section 1.2)'!F73+'Follow-up (Section 1.2)'!H73+'Follow-up (Section 1.2)'!J73+'Follow-up (Section 1.2)'!L73+'Follow-up (Section 1.2)'!N73</f>
        <v>0</v>
      </c>
      <c r="I82" s="622"/>
      <c r="J82" s="633"/>
    </row>
    <row r="83" spans="1:10" s="600" customFormat="1" ht="12.5" hidden="1" outlineLevel="1" x14ac:dyDescent="0.25">
      <c r="A83" s="617"/>
      <c r="B83" s="638" t="s">
        <v>570</v>
      </c>
      <c r="C83" s="619"/>
      <c r="D83" s="620"/>
      <c r="E83" s="621"/>
      <c r="F83" s="621"/>
      <c r="G83" s="621"/>
      <c r="H83" s="622">
        <f>'Follow-up (Section 1.2)'!D74+'Follow-up (Section 1.2)'!F74+'Follow-up (Section 1.2)'!H74+'Follow-up (Section 1.2)'!J74+'Follow-up (Section 1.2)'!L74+'Follow-up (Section 1.2)'!N74</f>
        <v>0</v>
      </c>
      <c r="I83" s="622"/>
      <c r="J83" s="633"/>
    </row>
    <row r="84" spans="1:10" s="600" customFormat="1" ht="12.5" hidden="1" outlineLevel="1" x14ac:dyDescent="0.25">
      <c r="A84" s="617"/>
      <c r="B84" s="637" t="s">
        <v>571</v>
      </c>
      <c r="C84" s="619"/>
      <c r="D84" s="620"/>
      <c r="E84" s="621"/>
      <c r="F84" s="621"/>
      <c r="G84" s="621"/>
      <c r="H84" s="622">
        <f>'Follow-up (Section 1.2)'!D75+'Follow-up (Section 1.2)'!F75+'Follow-up (Section 1.2)'!H75+'Follow-up (Section 1.2)'!J75+'Follow-up (Section 1.2)'!L75+'Follow-up (Section 1.2)'!N75</f>
        <v>0</v>
      </c>
      <c r="I84" s="622"/>
      <c r="J84" s="633"/>
    </row>
    <row r="85" spans="1:10" s="643" customFormat="1" ht="13.5" collapsed="1" thickBot="1" x14ac:dyDescent="0.35">
      <c r="A85" s="639"/>
      <c r="B85" s="640"/>
      <c r="C85" s="639"/>
      <c r="D85" s="639" t="s">
        <v>572</v>
      </c>
      <c r="E85" s="639"/>
      <c r="F85" s="639"/>
      <c r="G85" s="639"/>
      <c r="H85" s="641" t="s">
        <v>206</v>
      </c>
      <c r="I85" s="642">
        <f>I20-I58</f>
        <v>0</v>
      </c>
      <c r="J85" s="615" t="str">
        <f>IF(I85=('Follow-up (Section 1.2)'!E76+'Follow-up (Section 1.2)'!G76+'Follow-up (Section 1.2)'!I76+'Follow-up (Section 1.2)'!K76+'Follow-up (Section 1.2)'!M76+'Follow-up (Section 1.2)'!O76),"Total agreed to Section 1.2", "Total different from Section 1.2")</f>
        <v>Total agreed to Section 1.2</v>
      </c>
    </row>
    <row r="86" spans="1:10" s="571" customFormat="1" thickTop="1" x14ac:dyDescent="0.35">
      <c r="A86" s="644"/>
      <c r="B86" s="645"/>
      <c r="C86" s="646"/>
      <c r="D86" s="644"/>
      <c r="E86" s="644"/>
      <c r="F86" s="644"/>
      <c r="G86" s="644"/>
      <c r="H86" s="644"/>
      <c r="I86" s="647"/>
      <c r="J86" s="647"/>
    </row>
    <row r="87" spans="1:10" s="571" customFormat="1" ht="14" x14ac:dyDescent="0.3">
      <c r="A87" s="644"/>
      <c r="B87" s="645"/>
      <c r="C87" s="648"/>
      <c r="D87" s="644"/>
      <c r="E87" s="644"/>
      <c r="F87" s="644"/>
      <c r="G87" s="644"/>
      <c r="H87" s="644"/>
      <c r="I87" s="647"/>
      <c r="J87" s="647"/>
    </row>
    <row r="88" spans="1:10" s="571" customFormat="1" ht="14" x14ac:dyDescent="0.3">
      <c r="A88" s="644"/>
      <c r="B88" s="571" t="s">
        <v>573</v>
      </c>
    </row>
    <row r="89" spans="1:10" s="586" customFormat="1" ht="42.65" customHeight="1" x14ac:dyDescent="0.3">
      <c r="A89" s="649"/>
      <c r="B89" s="650" t="s">
        <v>574</v>
      </c>
      <c r="C89" s="1579" t="s">
        <v>575</v>
      </c>
      <c r="D89" s="1580"/>
      <c r="E89" s="1580"/>
      <c r="F89" s="1580"/>
      <c r="G89" s="1580"/>
      <c r="H89" s="1580"/>
      <c r="I89" s="1581"/>
    </row>
    <row r="90" spans="1:10" s="571" customFormat="1" ht="14" x14ac:dyDescent="0.3">
      <c r="A90" s="644"/>
      <c r="B90" s="651"/>
      <c r="C90" s="1569"/>
      <c r="D90" s="1570"/>
      <c r="E90" s="1570"/>
      <c r="F90" s="1570"/>
      <c r="G90" s="1570"/>
      <c r="H90" s="1570"/>
      <c r="I90" s="1571"/>
    </row>
    <row r="91" spans="1:10" s="571" customFormat="1" ht="14" x14ac:dyDescent="0.3">
      <c r="A91" s="644"/>
      <c r="B91" s="651"/>
      <c r="C91" s="1569"/>
      <c r="D91" s="1570"/>
      <c r="E91" s="1570"/>
      <c r="F91" s="1570"/>
      <c r="G91" s="1570"/>
      <c r="H91" s="1570"/>
      <c r="I91" s="1571"/>
    </row>
    <row r="92" spans="1:10" s="571" customFormat="1" ht="14" x14ac:dyDescent="0.3">
      <c r="A92" s="644"/>
      <c r="B92" s="651"/>
      <c r="C92" s="1569"/>
      <c r="D92" s="1570"/>
      <c r="E92" s="1570"/>
      <c r="F92" s="1570"/>
      <c r="G92" s="1570"/>
      <c r="H92" s="1570"/>
      <c r="I92" s="1571"/>
    </row>
    <row r="93" spans="1:10" s="571" customFormat="1" ht="14" x14ac:dyDescent="0.3">
      <c r="A93" s="652"/>
      <c r="B93" s="651"/>
      <c r="C93" s="1569"/>
      <c r="D93" s="1570"/>
      <c r="E93" s="1570"/>
      <c r="F93" s="1570"/>
      <c r="G93" s="1570"/>
      <c r="H93" s="1570"/>
      <c r="I93" s="1571"/>
    </row>
    <row r="94" spans="1:10" s="571" customFormat="1" ht="14" hidden="1" outlineLevel="1" x14ac:dyDescent="0.3">
      <c r="A94" s="644"/>
      <c r="B94" s="651"/>
      <c r="C94" s="1569"/>
      <c r="D94" s="1570"/>
      <c r="E94" s="1570"/>
      <c r="F94" s="1570"/>
      <c r="G94" s="1570"/>
      <c r="H94" s="1570"/>
      <c r="I94" s="1571"/>
    </row>
    <row r="95" spans="1:10" s="571" customFormat="1" ht="14" hidden="1" outlineLevel="1" x14ac:dyDescent="0.3">
      <c r="A95" s="644"/>
      <c r="B95" s="651"/>
      <c r="C95" s="1569"/>
      <c r="D95" s="1570"/>
      <c r="E95" s="1570"/>
      <c r="F95" s="1570"/>
      <c r="G95" s="1570"/>
      <c r="H95" s="1570"/>
      <c r="I95" s="1571"/>
    </row>
    <row r="96" spans="1:10" s="571" customFormat="1" ht="14" hidden="1" outlineLevel="1" x14ac:dyDescent="0.3">
      <c r="A96" s="644"/>
      <c r="B96" s="651"/>
      <c r="C96" s="1569"/>
      <c r="D96" s="1570"/>
      <c r="E96" s="1570"/>
      <c r="F96" s="1570"/>
      <c r="G96" s="1570"/>
      <c r="H96" s="1570"/>
      <c r="I96" s="1571"/>
    </row>
    <row r="97" spans="1:9" s="571" customFormat="1" ht="14" hidden="1" outlineLevel="1" x14ac:dyDescent="0.3">
      <c r="A97" s="644"/>
      <c r="B97" s="651"/>
      <c r="C97" s="1569"/>
      <c r="D97" s="1570"/>
      <c r="E97" s="1570"/>
      <c r="F97" s="1570"/>
      <c r="G97" s="1570"/>
      <c r="H97" s="1570"/>
      <c r="I97" s="1571"/>
    </row>
    <row r="98" spans="1:9" s="571" customFormat="1" ht="14" hidden="1" outlineLevel="1" x14ac:dyDescent="0.3">
      <c r="A98" s="644"/>
      <c r="B98" s="651"/>
      <c r="C98" s="1569"/>
      <c r="D98" s="1570"/>
      <c r="E98" s="1570"/>
      <c r="F98" s="1570"/>
      <c r="G98" s="1570"/>
      <c r="H98" s="1570"/>
      <c r="I98" s="1571"/>
    </row>
    <row r="99" spans="1:9" s="571" customFormat="1" ht="14" hidden="1" outlineLevel="1" x14ac:dyDescent="0.3">
      <c r="A99" s="644"/>
      <c r="B99" s="651"/>
      <c r="C99" s="1569"/>
      <c r="D99" s="1570"/>
      <c r="E99" s="1570"/>
      <c r="F99" s="1570"/>
      <c r="G99" s="1570"/>
      <c r="H99" s="1570"/>
      <c r="I99" s="1571"/>
    </row>
    <row r="100" spans="1:9" s="657" customFormat="1" ht="15" customHeight="1" collapsed="1" x14ac:dyDescent="0.35">
      <c r="A100" s="653"/>
      <c r="B100" s="654"/>
      <c r="C100" s="655"/>
      <c r="D100" s="655"/>
      <c r="E100" s="655"/>
      <c r="F100" s="655"/>
      <c r="G100" s="655"/>
      <c r="H100" s="656"/>
      <c r="I100" s="656"/>
    </row>
    <row r="101" spans="1:9" ht="15" customHeight="1" x14ac:dyDescent="0.35">
      <c r="A101" s="580"/>
      <c r="B101" s="658"/>
      <c r="C101" s="583"/>
      <c r="D101" s="583"/>
      <c r="E101" s="583"/>
      <c r="F101" s="583"/>
      <c r="G101" s="583"/>
      <c r="H101" s="583"/>
      <c r="I101" s="583"/>
    </row>
  </sheetData>
  <sheetProtection algorithmName="SHA-512" hashValue="/+XXnvis57VkRdpzIh8d+l/xd7WccvCFlXzbcCmeiBNX5lcOHqOPd86HM6GGtcEn18KvlAudN9B6ETPKVuTIMw==" saltValue="LUHARJAY8DMARB2PZKi8Ag==" spinCount="100000" sheet="1" formatCells="0" formatRows="0" insertRows="0" autoFilter="0" pivotTables="0"/>
  <autoFilter ref="B18:J86" xr:uid="{C3CD1C3F-3367-4C62-84FB-9109AD26894A}"/>
  <mergeCells count="23">
    <mergeCell ref="H17:I17"/>
    <mergeCell ref="B2:I2"/>
    <mergeCell ref="D4:I4"/>
    <mergeCell ref="B5:C5"/>
    <mergeCell ref="B13:I14"/>
    <mergeCell ref="C15:I16"/>
    <mergeCell ref="C94:I94"/>
    <mergeCell ref="H19:I19"/>
    <mergeCell ref="C20:G20"/>
    <mergeCell ref="C36:G36"/>
    <mergeCell ref="C47:G47"/>
    <mergeCell ref="C58:G58"/>
    <mergeCell ref="C74:G74"/>
    <mergeCell ref="C89:I89"/>
    <mergeCell ref="C90:I90"/>
    <mergeCell ref="C91:I91"/>
    <mergeCell ref="C92:I92"/>
    <mergeCell ref="C93:I93"/>
    <mergeCell ref="C95:I95"/>
    <mergeCell ref="C96:I96"/>
    <mergeCell ref="C97:I97"/>
    <mergeCell ref="C98:I98"/>
    <mergeCell ref="C99:I99"/>
  </mergeCells>
  <conditionalFormatting sqref="C15">
    <cfRule type="expression" dxfId="2" priority="1">
      <formula>$B$7=FALSE</formula>
    </cfRule>
  </conditionalFormatting>
  <dataValidations count="4">
    <dataValidation allowBlank="1" showInputMessage="1" showErrorMessage="1" prompt="Please provide more details including (a) to (d) above, if applicable._x000a_" sqref="D21:D35 D48:D57" xr:uid="{F78A42DA-B81F-4A50-9DDF-1B8CC46678A6}"/>
    <dataValidation type="list" allowBlank="1" showInputMessage="1" promptTitle="Basis of error quantification" prompt="If the error is estimated, please provide the method of estimation for the past affected periods and basis why it is reasonable." sqref="G21:G35 G37:G46 G48:G57 G59:G73 G75:G84" xr:uid="{D0FB675D-E4E4-4266-8158-BF1787A6A9A4}">
      <formula1>$G$7:$G$9</formula1>
    </dataValidation>
    <dataValidation allowBlank="1" showErrorMessage="1" sqref="E21:F35 E37:F46 E48:F57 E59:F73 E75:F84" xr:uid="{696B71B3-B2C9-4197-8F28-A599A204DC2E}"/>
    <dataValidation allowBlank="1" showInputMessage="1" showErrorMessage="1" prompt="Please provide more details including (a) to (d) above, if applicable." sqref="D75:D84 D59:D73 D37:D46" xr:uid="{E96E5A98-B85C-4AEE-915D-0668A7D0424D}"/>
  </dataValidations>
  <printOptions horizontalCentered="1"/>
  <pageMargins left="0.23622047244094491" right="0.23622047244094491" top="0.74803149606299213" bottom="0.74803149606299213" header="0.31496062992125984" footer="0.31496062992125984"/>
  <pageSetup paperSize="9" orientation="portrait" r:id="rId1"/>
  <headerFooter>
    <oddFooter>&amp;L&amp;"Arial,Regular"&amp;10ACAP Renewal/1025/ACAP&amp;C&amp;A
Page &amp;P of &amp;N</oddFooter>
  </headerFooter>
  <rowBreaks count="1" manualBreakCount="1">
    <brk id="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xdr:col>
                    <xdr:colOff>19050</xdr:colOff>
                    <xdr:row>13</xdr:row>
                    <xdr:rowOff>184150</xdr:rowOff>
                  </from>
                  <to>
                    <xdr:col>1</xdr:col>
                    <xdr:colOff>304800</xdr:colOff>
                    <xdr:row>15</xdr:row>
                    <xdr:rowOff>12700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1A493-9AE6-497C-BDD4-03AF594F0F5F}">
  <sheetPr codeName="Sheet8">
    <outlinePr applyStyles="1"/>
    <pageSetUpPr fitToPage="1"/>
  </sheetPr>
  <dimension ref="A1:P94"/>
  <sheetViews>
    <sheetView showGridLines="0" zoomScaleNormal="100" zoomScaleSheetLayoutView="85" workbookViewId="0">
      <selection activeCell="B1" sqref="B1"/>
    </sheetView>
  </sheetViews>
  <sheetFormatPr defaultColWidth="9.1796875" defaultRowHeight="15" customHeight="1" outlineLevelRow="1" x14ac:dyDescent="0.35"/>
  <cols>
    <col min="1" max="1" width="2.453125" customWidth="1"/>
    <col min="2" max="2" width="6.26953125" customWidth="1"/>
    <col min="3" max="3" width="29.453125" customWidth="1"/>
    <col min="4" max="4" width="16.54296875" customWidth="1"/>
    <col min="5" max="5" width="14.81640625" customWidth="1"/>
    <col min="6" max="6" width="16.54296875" customWidth="1"/>
    <col min="7" max="7" width="14.81640625" customWidth="1"/>
    <col min="8" max="8" width="16.54296875" customWidth="1"/>
    <col min="9" max="9" width="14.81640625" customWidth="1"/>
    <col min="10" max="10" width="16.54296875" customWidth="1"/>
    <col min="11" max="11" width="14.81640625" customWidth="1"/>
    <col min="12" max="12" width="16.54296875" customWidth="1"/>
    <col min="13" max="13" width="14.81640625" customWidth="1"/>
    <col min="14" max="14" width="16.54296875" customWidth="1"/>
    <col min="15" max="15" width="14.81640625" customWidth="1"/>
    <col min="16" max="16" width="18.54296875" customWidth="1"/>
    <col min="17" max="18" width="38" customWidth="1"/>
    <col min="19" max="26" width="9.1796875" customWidth="1"/>
  </cols>
  <sheetData>
    <row r="1" spans="1:15" ht="15.75" customHeight="1" x14ac:dyDescent="0.35">
      <c r="A1" s="584"/>
      <c r="B1" s="659" t="s">
        <v>576</v>
      </c>
      <c r="C1" s="659"/>
      <c r="D1" s="659"/>
      <c r="E1" s="659"/>
      <c r="F1" s="659"/>
      <c r="G1" s="659"/>
      <c r="H1" s="583"/>
      <c r="I1" s="583"/>
      <c r="J1" s="583"/>
      <c r="K1" s="583"/>
      <c r="L1" s="583"/>
      <c r="M1" s="583"/>
      <c r="N1" s="583"/>
      <c r="O1" s="583"/>
    </row>
    <row r="2" spans="1:15" ht="6.75" customHeight="1" x14ac:dyDescent="0.35">
      <c r="A2" s="585"/>
      <c r="B2" s="583"/>
      <c r="C2" s="586"/>
      <c r="D2" s="583"/>
      <c r="E2" s="583"/>
      <c r="F2" s="583"/>
      <c r="G2" s="585"/>
      <c r="H2" s="583"/>
      <c r="I2" s="583"/>
      <c r="J2" s="583"/>
      <c r="K2" s="583"/>
      <c r="L2" s="583"/>
      <c r="M2" s="583"/>
      <c r="N2" s="583"/>
      <c r="O2" s="583"/>
    </row>
    <row r="3" spans="1:15" ht="15.5" x14ac:dyDescent="0.35">
      <c r="A3" s="583"/>
      <c r="B3" s="586" t="s">
        <v>478</v>
      </c>
      <c r="C3" s="586"/>
      <c r="D3" s="1594" t="str">
        <f>IF(ISBLANK('Follow-up (Section 1.1)'!D4),"Auto-populated based on Section 1.1",'Follow-up (Section 1.1)'!D4)</f>
        <v>Auto-populated based on Section 1.1</v>
      </c>
      <c r="E3" s="1594"/>
      <c r="F3" s="1594"/>
      <c r="G3" s="1594"/>
      <c r="H3" s="1594"/>
      <c r="I3" s="1594"/>
      <c r="J3" s="586"/>
      <c r="K3" s="660" t="s">
        <v>480</v>
      </c>
      <c r="L3" s="586"/>
      <c r="M3" s="661" t="str">
        <f>IF(ISBLANK('Follow-up (Section 1.1)'!G5),"Populated based on Section 1.1",'Follow-up (Section 1.1)'!G5)</f>
        <v>Populated based on Section 1.1</v>
      </c>
      <c r="N3" s="586"/>
      <c r="O3" s="586"/>
    </row>
    <row r="4" spans="1:15" ht="15.5" x14ac:dyDescent="0.35">
      <c r="A4" s="583"/>
      <c r="B4" s="586" t="s">
        <v>577</v>
      </c>
      <c r="C4" s="586"/>
      <c r="D4" s="1594" t="str">
        <f>IF(ISBLANK('Follow-up (Section 1.1)'!D5),"Auto-populated based on Section 1.1",'Follow-up (Section 1.1)'!D5)</f>
        <v>Auto-populated based on Section 1.1</v>
      </c>
      <c r="E4" s="1594"/>
      <c r="F4" s="1594"/>
      <c r="G4" s="1594"/>
      <c r="H4" s="1594"/>
      <c r="I4" s="1594"/>
      <c r="J4" s="586"/>
      <c r="K4" s="660" t="s">
        <v>481</v>
      </c>
      <c r="L4" s="586"/>
      <c r="M4" s="661" t="str">
        <f>IF(ISBLANK('Follow-up (Section 1.1)'!G6),"Populated based on Section 1.1",'Follow-up (Section 1.1)'!G6)</f>
        <v>Populated based on Section 1.1</v>
      </c>
      <c r="N4" s="586"/>
      <c r="O4" s="586"/>
    </row>
    <row r="5" spans="1:15" ht="6.75" customHeight="1" x14ac:dyDescent="0.35">
      <c r="A5" s="580"/>
      <c r="B5" s="658"/>
      <c r="C5" s="586"/>
      <c r="D5" s="662"/>
      <c r="E5" s="662"/>
      <c r="F5" s="662"/>
      <c r="G5" s="662"/>
      <c r="H5" s="662"/>
      <c r="I5" s="662"/>
      <c r="J5" s="662"/>
      <c r="K5" s="662"/>
      <c r="L5" s="662"/>
      <c r="M5" s="662"/>
      <c r="N5" s="662"/>
      <c r="O5" s="586"/>
    </row>
    <row r="6" spans="1:15" ht="15" customHeight="1" thickBot="1" x14ac:dyDescent="0.4">
      <c r="A6" s="580"/>
      <c r="B6" s="883" t="s">
        <v>578</v>
      </c>
      <c r="C6" s="586"/>
      <c r="D6" s="586"/>
      <c r="E6" s="586"/>
      <c r="F6" s="586"/>
      <c r="G6" s="586"/>
      <c r="H6" s="586"/>
      <c r="I6" s="586"/>
      <c r="J6" s="586"/>
      <c r="K6" s="586"/>
      <c r="L6" s="586"/>
      <c r="M6" s="586"/>
      <c r="N6" s="586"/>
      <c r="O6" s="586"/>
    </row>
    <row r="7" spans="1:15" ht="16" thickBot="1" x14ac:dyDescent="0.4">
      <c r="A7" s="583"/>
      <c r="B7" s="663"/>
      <c r="C7" s="664"/>
      <c r="D7" s="1595" t="s">
        <v>579</v>
      </c>
      <c r="E7" s="1596"/>
      <c r="F7" s="1596"/>
      <c r="G7" s="1596"/>
      <c r="H7" s="1596"/>
      <c r="I7" s="1596"/>
      <c r="J7" s="1596"/>
      <c r="K7" s="1596"/>
      <c r="L7" s="1596"/>
      <c r="M7" s="1596"/>
      <c r="N7" s="1596"/>
      <c r="O7" s="1597"/>
    </row>
    <row r="8" spans="1:15" ht="24.75" customHeight="1" x14ac:dyDescent="0.35">
      <c r="A8" s="608"/>
      <c r="B8" s="1598" t="s">
        <v>489</v>
      </c>
      <c r="C8" s="1601" t="s">
        <v>580</v>
      </c>
      <c r="D8" s="1590" t="s">
        <v>581</v>
      </c>
      <c r="E8" s="1591"/>
      <c r="F8" s="1590" t="s">
        <v>581</v>
      </c>
      <c r="G8" s="1591"/>
      <c r="H8" s="1590" t="s">
        <v>581</v>
      </c>
      <c r="I8" s="1591"/>
      <c r="J8" s="1590" t="s">
        <v>581</v>
      </c>
      <c r="K8" s="1591"/>
      <c r="L8" s="1590" t="s">
        <v>581</v>
      </c>
      <c r="M8" s="1591"/>
      <c r="N8" s="1590" t="s">
        <v>581</v>
      </c>
      <c r="O8" s="1591"/>
    </row>
    <row r="9" spans="1:15" ht="24" customHeight="1" x14ac:dyDescent="0.35">
      <c r="A9" s="608"/>
      <c r="B9" s="1599"/>
      <c r="C9" s="1602"/>
      <c r="D9" s="1592" t="s">
        <v>582</v>
      </c>
      <c r="E9" s="1593"/>
      <c r="F9" s="1592" t="s">
        <v>582</v>
      </c>
      <c r="G9" s="1593"/>
      <c r="H9" s="1592" t="s">
        <v>582</v>
      </c>
      <c r="I9" s="1593"/>
      <c r="J9" s="1592" t="s">
        <v>582</v>
      </c>
      <c r="K9" s="1593"/>
      <c r="L9" s="1592" t="s">
        <v>582</v>
      </c>
      <c r="M9" s="1593"/>
      <c r="N9" s="1592" t="s">
        <v>582</v>
      </c>
      <c r="O9" s="1593"/>
    </row>
    <row r="10" spans="1:15" ht="26" x14ac:dyDescent="0.35">
      <c r="A10" s="608"/>
      <c r="B10" s="1600"/>
      <c r="C10" s="1603"/>
      <c r="D10" s="665" t="s">
        <v>447</v>
      </c>
      <c r="E10" s="666" t="s">
        <v>448</v>
      </c>
      <c r="F10" s="665" t="s">
        <v>447</v>
      </c>
      <c r="G10" s="666" t="s">
        <v>448</v>
      </c>
      <c r="H10" s="665" t="s">
        <v>447</v>
      </c>
      <c r="I10" s="667" t="s">
        <v>448</v>
      </c>
      <c r="J10" s="665" t="s">
        <v>447</v>
      </c>
      <c r="K10" s="667" t="s">
        <v>448</v>
      </c>
      <c r="L10" s="665" t="s">
        <v>447</v>
      </c>
      <c r="M10" s="667" t="s">
        <v>448</v>
      </c>
      <c r="N10" s="665" t="s">
        <v>447</v>
      </c>
      <c r="O10" s="667" t="s">
        <v>448</v>
      </c>
    </row>
    <row r="11" spans="1:15" s="673" customFormat="1" ht="26" x14ac:dyDescent="0.35">
      <c r="A11" s="668"/>
      <c r="B11" s="669" t="s">
        <v>502</v>
      </c>
      <c r="C11" s="670" t="str">
        <f>'Follow-up (Section 1.1)'!C20</f>
        <v>Standard-rated Supplies and Output Tax</v>
      </c>
      <c r="D11" s="671">
        <f t="shared" ref="D11:O11" si="0">SUM(D12:D26)</f>
        <v>0</v>
      </c>
      <c r="E11" s="672">
        <f t="shared" si="0"/>
        <v>0</v>
      </c>
      <c r="F11" s="671">
        <f t="shared" si="0"/>
        <v>0</v>
      </c>
      <c r="G11" s="672">
        <f t="shared" si="0"/>
        <v>0</v>
      </c>
      <c r="H11" s="671">
        <f t="shared" si="0"/>
        <v>0</v>
      </c>
      <c r="I11" s="672">
        <f t="shared" si="0"/>
        <v>0</v>
      </c>
      <c r="J11" s="671">
        <f t="shared" si="0"/>
        <v>0</v>
      </c>
      <c r="K11" s="672">
        <f t="shared" si="0"/>
        <v>0</v>
      </c>
      <c r="L11" s="671">
        <f t="shared" si="0"/>
        <v>0</v>
      </c>
      <c r="M11" s="672">
        <f t="shared" si="0"/>
        <v>0</v>
      </c>
      <c r="N11" s="671">
        <f t="shared" si="0"/>
        <v>0</v>
      </c>
      <c r="O11" s="672">
        <f t="shared" si="0"/>
        <v>0</v>
      </c>
    </row>
    <row r="12" spans="1:15" s="679" customFormat="1" ht="15.5" x14ac:dyDescent="0.35">
      <c r="A12" s="674"/>
      <c r="B12" s="675" t="s">
        <v>504</v>
      </c>
      <c r="C12" s="676" t="str">
        <f>IF(ISBLANK(VLOOKUP(B12,'Follow-up (Section 1.1)'!$B$20:$C$85,2,FALSE)),"",VLOOKUP(B12,'Follow-up (Section 1.1)'!$B$20:$C$85,2,FALSE))</f>
        <v/>
      </c>
      <c r="D12" s="677"/>
      <c r="E12" s="678"/>
      <c r="F12" s="677"/>
      <c r="G12" s="678"/>
      <c r="H12" s="677"/>
      <c r="I12" s="678"/>
      <c r="J12" s="677"/>
      <c r="K12" s="678"/>
      <c r="L12" s="677"/>
      <c r="M12" s="678"/>
      <c r="N12" s="677"/>
      <c r="O12" s="678"/>
    </row>
    <row r="13" spans="1:15" s="679" customFormat="1" ht="15.5" x14ac:dyDescent="0.35">
      <c r="A13" s="674"/>
      <c r="B13" s="680" t="s">
        <v>505</v>
      </c>
      <c r="C13" s="676" t="str">
        <f>IF(ISBLANK(VLOOKUP(B13,'Follow-up (Section 1.1)'!$B$20:$C$85,2,FALSE)),"",VLOOKUP(B13,'Follow-up (Section 1.1)'!$B$20:$C$85,2,FALSE))</f>
        <v/>
      </c>
      <c r="D13" s="681"/>
      <c r="E13" s="678"/>
      <c r="F13" s="681"/>
      <c r="G13" s="678"/>
      <c r="H13" s="681"/>
      <c r="I13" s="678"/>
      <c r="J13" s="681"/>
      <c r="K13" s="678"/>
      <c r="L13" s="681"/>
      <c r="M13" s="678"/>
      <c r="N13" s="681"/>
      <c r="O13" s="678"/>
    </row>
    <row r="14" spans="1:15" s="679" customFormat="1" ht="15.5" x14ac:dyDescent="0.35">
      <c r="A14" s="674"/>
      <c r="B14" s="680" t="s">
        <v>506</v>
      </c>
      <c r="C14" s="676" t="str">
        <f>IF(ISBLANK(VLOOKUP(B14,'Follow-up (Section 1.1)'!$B$20:$C$85,2,FALSE)),"",VLOOKUP(B14,'Follow-up (Section 1.1)'!$B$20:$C$85,2,FALSE))</f>
        <v/>
      </c>
      <c r="D14" s="681"/>
      <c r="E14" s="678"/>
      <c r="F14" s="681"/>
      <c r="G14" s="678"/>
      <c r="H14" s="681"/>
      <c r="I14" s="678"/>
      <c r="J14" s="681"/>
      <c r="K14" s="678"/>
      <c r="L14" s="681"/>
      <c r="M14" s="678"/>
      <c r="N14" s="681"/>
      <c r="O14" s="678"/>
    </row>
    <row r="15" spans="1:15" s="679" customFormat="1" ht="19.5" customHeight="1" x14ac:dyDescent="0.35">
      <c r="A15" s="674"/>
      <c r="B15" s="680" t="s">
        <v>507</v>
      </c>
      <c r="C15" s="676" t="str">
        <f>IF(ISBLANK(VLOOKUP(B15,'Follow-up (Section 1.1)'!$B$20:$C$85,2,FALSE)),"",VLOOKUP(B15,'Follow-up (Section 1.1)'!$B$20:$C$85,2,FALSE))</f>
        <v/>
      </c>
      <c r="D15" s="681"/>
      <c r="E15" s="678"/>
      <c r="F15" s="681"/>
      <c r="G15" s="678"/>
      <c r="H15" s="681"/>
      <c r="I15" s="678"/>
      <c r="J15" s="681"/>
      <c r="K15" s="678"/>
      <c r="L15" s="681"/>
      <c r="M15" s="678"/>
      <c r="N15" s="681"/>
      <c r="O15" s="678"/>
    </row>
    <row r="16" spans="1:15" s="679" customFormat="1" ht="15.5" x14ac:dyDescent="0.35">
      <c r="A16" s="682"/>
      <c r="B16" s="680" t="s">
        <v>508</v>
      </c>
      <c r="C16" s="676" t="str">
        <f>IF(ISBLANK(VLOOKUP(B16,'Follow-up (Section 1.1)'!$B$20:$C$85,2,FALSE)),"",VLOOKUP(B16,'Follow-up (Section 1.1)'!$B$20:$C$85,2,FALSE))</f>
        <v/>
      </c>
      <c r="D16" s="677"/>
      <c r="E16" s="678"/>
      <c r="F16" s="677"/>
      <c r="G16" s="678"/>
      <c r="H16" s="677"/>
      <c r="I16" s="678"/>
      <c r="J16" s="677"/>
      <c r="K16" s="678"/>
      <c r="L16" s="677"/>
      <c r="M16" s="678"/>
      <c r="N16" s="677"/>
      <c r="O16" s="678"/>
    </row>
    <row r="17" spans="1:15" s="679" customFormat="1" ht="15.5" hidden="1" outlineLevel="1" x14ac:dyDescent="0.35">
      <c r="A17" s="674"/>
      <c r="B17" s="680" t="s">
        <v>509</v>
      </c>
      <c r="C17" s="676" t="str">
        <f>IF(ISBLANK(VLOOKUP(B17,'Follow-up (Section 1.1)'!$B$20:$C$85,2,FALSE)),"",VLOOKUP(B17,'Follow-up (Section 1.1)'!$B$20:$C$85,2,FALSE))</f>
        <v/>
      </c>
      <c r="D17" s="681"/>
      <c r="E17" s="678"/>
      <c r="F17" s="681"/>
      <c r="G17" s="678"/>
      <c r="H17" s="681"/>
      <c r="I17" s="678"/>
      <c r="J17" s="681"/>
      <c r="K17" s="678"/>
      <c r="L17" s="681"/>
      <c r="M17" s="678"/>
      <c r="N17" s="681"/>
      <c r="O17" s="678"/>
    </row>
    <row r="18" spans="1:15" s="679" customFormat="1" ht="15.5" hidden="1" outlineLevel="1" x14ac:dyDescent="0.35">
      <c r="A18" s="674"/>
      <c r="B18" s="680" t="s">
        <v>510</v>
      </c>
      <c r="C18" s="676" t="str">
        <f>IF(ISBLANK(VLOOKUP(B18,'Follow-up (Section 1.1)'!$B$20:$C$85,2,FALSE)),"",VLOOKUP(B18,'Follow-up (Section 1.1)'!$B$20:$C$85,2,FALSE))</f>
        <v/>
      </c>
      <c r="D18" s="681"/>
      <c r="E18" s="678"/>
      <c r="F18" s="681"/>
      <c r="G18" s="678"/>
      <c r="H18" s="681"/>
      <c r="I18" s="678"/>
      <c r="J18" s="681"/>
      <c r="K18" s="678"/>
      <c r="L18" s="681"/>
      <c r="M18" s="678"/>
      <c r="N18" s="681"/>
      <c r="O18" s="678"/>
    </row>
    <row r="19" spans="1:15" s="679" customFormat="1" ht="15.5" hidden="1" outlineLevel="1" x14ac:dyDescent="0.35">
      <c r="A19" s="674"/>
      <c r="B19" s="680" t="s">
        <v>511</v>
      </c>
      <c r="C19" s="676" t="str">
        <f>IF(ISBLANK(VLOOKUP(B19,'Follow-up (Section 1.1)'!$B$20:$C$85,2,FALSE)),"",VLOOKUP(B19,'Follow-up (Section 1.1)'!$B$20:$C$85,2,FALSE))</f>
        <v/>
      </c>
      <c r="D19" s="681"/>
      <c r="E19" s="678"/>
      <c r="F19" s="681"/>
      <c r="G19" s="678"/>
      <c r="H19" s="681"/>
      <c r="I19" s="678"/>
      <c r="J19" s="681"/>
      <c r="K19" s="678"/>
      <c r="L19" s="681"/>
      <c r="M19" s="678"/>
      <c r="N19" s="681"/>
      <c r="O19" s="678"/>
    </row>
    <row r="20" spans="1:15" s="679" customFormat="1" ht="15.5" hidden="1" outlineLevel="1" x14ac:dyDescent="0.35">
      <c r="A20" s="674"/>
      <c r="B20" s="680" t="s">
        <v>512</v>
      </c>
      <c r="C20" s="676" t="str">
        <f>IF(ISBLANK(VLOOKUP(B20,'Follow-up (Section 1.1)'!$B$20:$C$85,2,FALSE)),"",VLOOKUP(B20,'Follow-up (Section 1.1)'!$B$20:$C$85,2,FALSE))</f>
        <v/>
      </c>
      <c r="D20" s="681"/>
      <c r="E20" s="678"/>
      <c r="F20" s="681"/>
      <c r="G20" s="678"/>
      <c r="H20" s="681"/>
      <c r="I20" s="678"/>
      <c r="J20" s="681"/>
      <c r="K20" s="678"/>
      <c r="L20" s="681"/>
      <c r="M20" s="678"/>
      <c r="N20" s="681"/>
      <c r="O20" s="678"/>
    </row>
    <row r="21" spans="1:15" s="679" customFormat="1" ht="15.5" hidden="1" outlineLevel="1" x14ac:dyDescent="0.35">
      <c r="A21" s="674"/>
      <c r="B21" s="680" t="s">
        <v>513</v>
      </c>
      <c r="C21" s="676" t="str">
        <f>IF(ISBLANK(VLOOKUP(B21,'Follow-up (Section 1.1)'!$B$20:$C$85,2,FALSE)),"",VLOOKUP(B21,'Follow-up (Section 1.1)'!$B$20:$C$85,2,FALSE))</f>
        <v/>
      </c>
      <c r="D21" s="677"/>
      <c r="E21" s="678"/>
      <c r="F21" s="677"/>
      <c r="G21" s="678"/>
      <c r="H21" s="677"/>
      <c r="I21" s="678"/>
      <c r="J21" s="677"/>
      <c r="K21" s="678"/>
      <c r="L21" s="677"/>
      <c r="M21" s="678"/>
      <c r="N21" s="677"/>
      <c r="O21" s="678"/>
    </row>
    <row r="22" spans="1:15" s="679" customFormat="1" ht="15.5" hidden="1" outlineLevel="1" x14ac:dyDescent="0.35">
      <c r="A22" s="674"/>
      <c r="B22" s="680" t="s">
        <v>514</v>
      </c>
      <c r="C22" s="676" t="str">
        <f>IF(ISBLANK(VLOOKUP(B22,'Follow-up (Section 1.1)'!$B$20:$C$85,2,FALSE)),"",VLOOKUP(B22,'Follow-up (Section 1.1)'!$B$20:$C$85,2,FALSE))</f>
        <v/>
      </c>
      <c r="D22" s="681"/>
      <c r="E22" s="678"/>
      <c r="F22" s="681"/>
      <c r="G22" s="678"/>
      <c r="H22" s="681"/>
      <c r="I22" s="678"/>
      <c r="J22" s="681"/>
      <c r="K22" s="678"/>
      <c r="L22" s="681"/>
      <c r="M22" s="678"/>
      <c r="N22" s="681"/>
      <c r="O22" s="678"/>
    </row>
    <row r="23" spans="1:15" s="679" customFormat="1" ht="15.5" hidden="1" outlineLevel="1" x14ac:dyDescent="0.35">
      <c r="A23" s="674"/>
      <c r="B23" s="680" t="s">
        <v>515</v>
      </c>
      <c r="C23" s="676" t="str">
        <f>IF(ISBLANK(VLOOKUP(B23,'Follow-up (Section 1.1)'!$B$20:$C$85,2,FALSE)),"",VLOOKUP(B23,'Follow-up (Section 1.1)'!$B$20:$C$85,2,FALSE))</f>
        <v/>
      </c>
      <c r="D23" s="681"/>
      <c r="E23" s="678"/>
      <c r="F23" s="681"/>
      <c r="G23" s="678"/>
      <c r="H23" s="681"/>
      <c r="I23" s="678"/>
      <c r="J23" s="681"/>
      <c r="K23" s="678"/>
      <c r="L23" s="681"/>
      <c r="M23" s="678"/>
      <c r="N23" s="681"/>
      <c r="O23" s="678"/>
    </row>
    <row r="24" spans="1:15" s="679" customFormat="1" ht="15.5" hidden="1" outlineLevel="1" x14ac:dyDescent="0.35">
      <c r="A24" s="674"/>
      <c r="B24" s="680" t="s">
        <v>516</v>
      </c>
      <c r="C24" s="676" t="str">
        <f>IF(ISBLANK(VLOOKUP(B24,'Follow-up (Section 1.1)'!$B$20:$C$85,2,FALSE)),"",VLOOKUP(B24,'Follow-up (Section 1.1)'!$B$20:$C$85,2,FALSE))</f>
        <v/>
      </c>
      <c r="D24" s="681"/>
      <c r="E24" s="678"/>
      <c r="F24" s="681"/>
      <c r="G24" s="678"/>
      <c r="H24" s="681"/>
      <c r="I24" s="678"/>
      <c r="J24" s="681"/>
      <c r="K24" s="678"/>
      <c r="L24" s="681"/>
      <c r="M24" s="678"/>
      <c r="N24" s="681"/>
      <c r="O24" s="678"/>
    </row>
    <row r="25" spans="1:15" s="679" customFormat="1" ht="15.5" hidden="1" outlineLevel="1" x14ac:dyDescent="0.35">
      <c r="A25" s="674"/>
      <c r="B25" s="680" t="s">
        <v>517</v>
      </c>
      <c r="C25" s="676" t="str">
        <f>IF(ISBLANK(VLOOKUP(B25,'Follow-up (Section 1.1)'!$B$20:$C$85,2,FALSE)),"",VLOOKUP(B25,'Follow-up (Section 1.1)'!$B$20:$C$85,2,FALSE))</f>
        <v/>
      </c>
      <c r="D25" s="681"/>
      <c r="E25" s="678"/>
      <c r="F25" s="681"/>
      <c r="G25" s="678"/>
      <c r="H25" s="681"/>
      <c r="I25" s="678"/>
      <c r="J25" s="681"/>
      <c r="K25" s="678"/>
      <c r="L25" s="681"/>
      <c r="M25" s="678"/>
      <c r="N25" s="681"/>
      <c r="O25" s="678"/>
    </row>
    <row r="26" spans="1:15" s="679" customFormat="1" ht="15.5" hidden="1" outlineLevel="1" x14ac:dyDescent="0.35">
      <c r="A26" s="674"/>
      <c r="B26" s="680" t="s">
        <v>518</v>
      </c>
      <c r="C26" s="676" t="str">
        <f>IF(ISBLANK(VLOOKUP(B26,'Follow-up (Section 1.1)'!$B$20:$C$85,2,FALSE)),"",VLOOKUP(B26,'Follow-up (Section 1.1)'!$B$20:$C$85,2,FALSE))</f>
        <v/>
      </c>
      <c r="D26" s="677"/>
      <c r="E26" s="678"/>
      <c r="F26" s="677"/>
      <c r="G26" s="678"/>
      <c r="H26" s="677"/>
      <c r="I26" s="678"/>
      <c r="J26" s="677"/>
      <c r="K26" s="678"/>
      <c r="L26" s="677"/>
      <c r="M26" s="678"/>
      <c r="N26" s="677"/>
      <c r="O26" s="678"/>
    </row>
    <row r="27" spans="1:15" s="686" customFormat="1" ht="15.5" collapsed="1" x14ac:dyDescent="0.35">
      <c r="A27" s="683"/>
      <c r="B27" s="669" t="s">
        <v>519</v>
      </c>
      <c r="C27" s="670" t="str">
        <f>'Follow-up (Section 1.1)'!C36</f>
        <v>Zero-rated Supplies</v>
      </c>
      <c r="D27" s="684">
        <f>SUM(D28:D37)</f>
        <v>0</v>
      </c>
      <c r="E27" s="685"/>
      <c r="F27" s="684">
        <f>SUM(F28:F37)</f>
        <v>0</v>
      </c>
      <c r="G27" s="685"/>
      <c r="H27" s="684">
        <f>SUM(H28:H37)</f>
        <v>0</v>
      </c>
      <c r="I27" s="685"/>
      <c r="J27" s="684">
        <f>SUM(J28:J37)</f>
        <v>0</v>
      </c>
      <c r="K27" s="685"/>
      <c r="L27" s="684">
        <f>SUM(L28:L37)</f>
        <v>0</v>
      </c>
      <c r="M27" s="685"/>
      <c r="N27" s="684">
        <f>SUM(N28:N37)</f>
        <v>0</v>
      </c>
      <c r="O27" s="685"/>
    </row>
    <row r="28" spans="1:15" s="679" customFormat="1" ht="15.5" x14ac:dyDescent="0.35">
      <c r="A28" s="674"/>
      <c r="B28" s="675" t="s">
        <v>521</v>
      </c>
      <c r="C28" s="676" t="str">
        <f>IF(ISBLANK(VLOOKUP(B28,'Follow-up (Section 1.1)'!$B$20:$C$85,2,FALSE)),"",VLOOKUP(B28,'Follow-up (Section 1.1)'!$B$20:$C$85,2,FALSE))</f>
        <v/>
      </c>
      <c r="D28" s="677"/>
      <c r="E28" s="687"/>
      <c r="F28" s="677"/>
      <c r="G28" s="687"/>
      <c r="H28" s="677"/>
      <c r="I28" s="687"/>
      <c r="J28" s="677"/>
      <c r="K28" s="687"/>
      <c r="L28" s="677"/>
      <c r="M28" s="687"/>
      <c r="N28" s="677"/>
      <c r="O28" s="687"/>
    </row>
    <row r="29" spans="1:15" s="679" customFormat="1" ht="15.5" x14ac:dyDescent="0.35">
      <c r="A29" s="674"/>
      <c r="B29" s="680" t="s">
        <v>522</v>
      </c>
      <c r="C29" s="676" t="str">
        <f>IF(ISBLANK(VLOOKUP(B29,'Follow-up (Section 1.1)'!$B$20:$C$85,2,FALSE)),"",VLOOKUP(B29,'Follow-up (Section 1.1)'!$B$20:$C$85,2,FALSE))</f>
        <v/>
      </c>
      <c r="D29" s="681"/>
      <c r="E29" s="687"/>
      <c r="F29" s="681"/>
      <c r="G29" s="687"/>
      <c r="H29" s="681"/>
      <c r="I29" s="687"/>
      <c r="J29" s="681"/>
      <c r="K29" s="687"/>
      <c r="L29" s="681"/>
      <c r="M29" s="687"/>
      <c r="N29" s="681"/>
      <c r="O29" s="687"/>
    </row>
    <row r="30" spans="1:15" s="679" customFormat="1" ht="15.5" x14ac:dyDescent="0.35">
      <c r="A30" s="674"/>
      <c r="B30" s="675" t="s">
        <v>523</v>
      </c>
      <c r="C30" s="676" t="str">
        <f>IF(ISBLANK(VLOOKUP(B30,'Follow-up (Section 1.1)'!$B$20:$C$85,2,FALSE)),"",VLOOKUP(B30,'Follow-up (Section 1.1)'!$B$20:$C$85,2,FALSE))</f>
        <v/>
      </c>
      <c r="D30" s="681"/>
      <c r="E30" s="687"/>
      <c r="F30" s="681"/>
      <c r="G30" s="687"/>
      <c r="H30" s="681"/>
      <c r="I30" s="687"/>
      <c r="J30" s="681"/>
      <c r="K30" s="687"/>
      <c r="L30" s="681"/>
      <c r="M30" s="687"/>
      <c r="N30" s="681"/>
      <c r="O30" s="687"/>
    </row>
    <row r="31" spans="1:15" s="679" customFormat="1" ht="15.5" x14ac:dyDescent="0.35">
      <c r="A31" s="674"/>
      <c r="B31" s="680" t="s">
        <v>524</v>
      </c>
      <c r="C31" s="676" t="str">
        <f>IF(ISBLANK(VLOOKUP(B31,'Follow-up (Section 1.1)'!$B$20:$C$85,2,FALSE)),"",VLOOKUP(B31,'Follow-up (Section 1.1)'!$B$20:$C$85,2,FALSE))</f>
        <v/>
      </c>
      <c r="D31" s="681"/>
      <c r="E31" s="687"/>
      <c r="F31" s="681"/>
      <c r="G31" s="687"/>
      <c r="H31" s="681"/>
      <c r="I31" s="687"/>
      <c r="J31" s="681"/>
      <c r="K31" s="687"/>
      <c r="L31" s="681"/>
      <c r="M31" s="687"/>
      <c r="N31" s="681"/>
      <c r="O31" s="687"/>
    </row>
    <row r="32" spans="1:15" s="679" customFormat="1" ht="15.5" x14ac:dyDescent="0.35">
      <c r="A32" s="682"/>
      <c r="B32" s="675" t="s">
        <v>525</v>
      </c>
      <c r="C32" s="676" t="str">
        <f>IF(ISBLANK(VLOOKUP(B32,'Follow-up (Section 1.1)'!$B$20:$C$85,2,FALSE)),"",VLOOKUP(B32,'Follow-up (Section 1.1)'!$B$20:$C$85,2,FALSE))</f>
        <v/>
      </c>
      <c r="D32" s="677"/>
      <c r="E32" s="687"/>
      <c r="F32" s="677"/>
      <c r="G32" s="687"/>
      <c r="H32" s="677"/>
      <c r="I32" s="687"/>
      <c r="J32" s="677"/>
      <c r="K32" s="687"/>
      <c r="L32" s="677"/>
      <c r="M32" s="687"/>
      <c r="N32" s="677"/>
      <c r="O32" s="687"/>
    </row>
    <row r="33" spans="1:15" s="679" customFormat="1" ht="15.5" hidden="1" outlineLevel="1" x14ac:dyDescent="0.35">
      <c r="A33" s="674"/>
      <c r="B33" s="680" t="s">
        <v>526</v>
      </c>
      <c r="C33" s="676" t="str">
        <f>IF(ISBLANK(VLOOKUP(B33,'Follow-up (Section 1.1)'!$B$20:$C$85,2,FALSE)),"",VLOOKUP(B33,'Follow-up (Section 1.1)'!$B$20:$C$85,2,FALSE))</f>
        <v/>
      </c>
      <c r="D33" s="681"/>
      <c r="E33" s="687"/>
      <c r="F33" s="681"/>
      <c r="G33" s="687"/>
      <c r="H33" s="681"/>
      <c r="I33" s="687"/>
      <c r="J33" s="681"/>
      <c r="K33" s="687"/>
      <c r="L33" s="681"/>
      <c r="M33" s="687"/>
      <c r="N33" s="681"/>
      <c r="O33" s="687"/>
    </row>
    <row r="34" spans="1:15" s="679" customFormat="1" ht="15.5" hidden="1" outlineLevel="1" x14ac:dyDescent="0.35">
      <c r="A34" s="674"/>
      <c r="B34" s="675" t="s">
        <v>527</v>
      </c>
      <c r="C34" s="676" t="str">
        <f>IF(ISBLANK(VLOOKUP(B34,'Follow-up (Section 1.1)'!$B$20:$C$85,2,FALSE)),"",VLOOKUP(B34,'Follow-up (Section 1.1)'!$B$20:$C$85,2,FALSE))</f>
        <v/>
      </c>
      <c r="D34" s="681"/>
      <c r="E34" s="687"/>
      <c r="F34" s="681"/>
      <c r="G34" s="687"/>
      <c r="H34" s="681"/>
      <c r="I34" s="687"/>
      <c r="J34" s="681"/>
      <c r="K34" s="687"/>
      <c r="L34" s="681"/>
      <c r="M34" s="687"/>
      <c r="N34" s="681"/>
      <c r="O34" s="687"/>
    </row>
    <row r="35" spans="1:15" s="679" customFormat="1" ht="15.5" hidden="1" outlineLevel="1" x14ac:dyDescent="0.35">
      <c r="A35" s="674"/>
      <c r="B35" s="680" t="s">
        <v>528</v>
      </c>
      <c r="C35" s="676" t="str">
        <f>IF(ISBLANK(VLOOKUP(B35,'Follow-up (Section 1.1)'!$B$20:$C$85,2,FALSE)),"",VLOOKUP(B35,'Follow-up (Section 1.1)'!$B$20:$C$85,2,FALSE))</f>
        <v/>
      </c>
      <c r="D35" s="681"/>
      <c r="E35" s="687"/>
      <c r="F35" s="681"/>
      <c r="G35" s="687"/>
      <c r="H35" s="681"/>
      <c r="I35" s="687"/>
      <c r="J35" s="681"/>
      <c r="K35" s="687"/>
      <c r="L35" s="681"/>
      <c r="M35" s="687"/>
      <c r="N35" s="681"/>
      <c r="O35" s="687"/>
    </row>
    <row r="36" spans="1:15" s="679" customFormat="1" ht="15.5" hidden="1" outlineLevel="1" x14ac:dyDescent="0.35">
      <c r="A36" s="674"/>
      <c r="B36" s="675" t="s">
        <v>529</v>
      </c>
      <c r="C36" s="676" t="str">
        <f>IF(ISBLANK(VLOOKUP(B36,'Follow-up (Section 1.1)'!$B$20:$C$85,2,FALSE)),"",VLOOKUP(B36,'Follow-up (Section 1.1)'!$B$20:$C$85,2,FALSE))</f>
        <v/>
      </c>
      <c r="D36" s="681"/>
      <c r="E36" s="687"/>
      <c r="F36" s="681"/>
      <c r="G36" s="687"/>
      <c r="H36" s="681"/>
      <c r="I36" s="687"/>
      <c r="J36" s="681"/>
      <c r="K36" s="687"/>
      <c r="L36" s="681"/>
      <c r="M36" s="687"/>
      <c r="N36" s="681"/>
      <c r="O36" s="687"/>
    </row>
    <row r="37" spans="1:15" s="679" customFormat="1" ht="15.5" hidden="1" outlineLevel="1" x14ac:dyDescent="0.35">
      <c r="A37" s="674"/>
      <c r="B37" s="680" t="s">
        <v>530</v>
      </c>
      <c r="C37" s="676" t="str">
        <f>IF(ISBLANK(VLOOKUP(B37,'Follow-up (Section 1.1)'!$B$20:$C$85,2,FALSE)),"",VLOOKUP(B37,'Follow-up (Section 1.1)'!$B$20:$C$85,2,FALSE))</f>
        <v/>
      </c>
      <c r="D37" s="677"/>
      <c r="E37" s="687"/>
      <c r="F37" s="677"/>
      <c r="G37" s="687"/>
      <c r="H37" s="677"/>
      <c r="I37" s="687"/>
      <c r="J37" s="677"/>
      <c r="K37" s="687"/>
      <c r="L37" s="677"/>
      <c r="M37" s="687"/>
      <c r="N37" s="677"/>
      <c r="O37" s="687"/>
    </row>
    <row r="38" spans="1:15" s="686" customFormat="1" ht="15.5" collapsed="1" x14ac:dyDescent="0.35">
      <c r="A38" s="683"/>
      <c r="B38" s="669" t="s">
        <v>531</v>
      </c>
      <c r="C38" s="670" t="str">
        <f>'Follow-up (Section 1.1)'!C47</f>
        <v>Exempt Supplies</v>
      </c>
      <c r="D38" s="684">
        <f>SUM(D39:D48)</f>
        <v>0</v>
      </c>
      <c r="E38" s="685"/>
      <c r="F38" s="684">
        <f>SUM(F39:F48)</f>
        <v>0</v>
      </c>
      <c r="G38" s="685"/>
      <c r="H38" s="684">
        <f>SUM(H39:H48)</f>
        <v>0</v>
      </c>
      <c r="I38" s="685"/>
      <c r="J38" s="684">
        <f>SUM(J39:J48)</f>
        <v>0</v>
      </c>
      <c r="K38" s="685"/>
      <c r="L38" s="684">
        <f>SUM(L39:L48)</f>
        <v>0</v>
      </c>
      <c r="M38" s="685"/>
      <c r="N38" s="684">
        <f>SUM(N39:N48)</f>
        <v>0</v>
      </c>
      <c r="O38" s="685"/>
    </row>
    <row r="39" spans="1:15" s="679" customFormat="1" ht="15.5" x14ac:dyDescent="0.35">
      <c r="A39" s="674"/>
      <c r="B39" s="675" t="s">
        <v>533</v>
      </c>
      <c r="C39" s="676" t="str">
        <f>IF(ISBLANK(VLOOKUP(B39,'Follow-up (Section 1.1)'!$B$20:$C$85,2,FALSE)),"",VLOOKUP(B39,'Follow-up (Section 1.1)'!$B$20:$C$85,2,FALSE))</f>
        <v/>
      </c>
      <c r="D39" s="677"/>
      <c r="E39" s="687"/>
      <c r="F39" s="677"/>
      <c r="G39" s="687"/>
      <c r="H39" s="677"/>
      <c r="I39" s="687"/>
      <c r="J39" s="677"/>
      <c r="K39" s="687"/>
      <c r="L39" s="677"/>
      <c r="M39" s="687"/>
      <c r="N39" s="677"/>
      <c r="O39" s="687"/>
    </row>
    <row r="40" spans="1:15" s="679" customFormat="1" ht="15.5" x14ac:dyDescent="0.35">
      <c r="A40" s="674"/>
      <c r="B40" s="680" t="s">
        <v>534</v>
      </c>
      <c r="C40" s="676" t="str">
        <f>IF(ISBLANK(VLOOKUP(B40,'Follow-up (Section 1.1)'!$B$20:$C$85,2,FALSE)),"",VLOOKUP(B40,'Follow-up (Section 1.1)'!$B$20:$C$85,2,FALSE))</f>
        <v/>
      </c>
      <c r="D40" s="681"/>
      <c r="E40" s="687"/>
      <c r="F40" s="681"/>
      <c r="G40" s="687"/>
      <c r="H40" s="681"/>
      <c r="I40" s="687"/>
      <c r="J40" s="681"/>
      <c r="K40" s="687"/>
      <c r="L40" s="681"/>
      <c r="M40" s="687"/>
      <c r="N40" s="681"/>
      <c r="O40" s="687"/>
    </row>
    <row r="41" spans="1:15" s="679" customFormat="1" ht="15.5" x14ac:dyDescent="0.35">
      <c r="A41" s="674"/>
      <c r="B41" s="675" t="s">
        <v>535</v>
      </c>
      <c r="C41" s="676" t="str">
        <f>IF(ISBLANK(VLOOKUP(B41,'Follow-up (Section 1.1)'!$B$20:$C$85,2,FALSE)),"",VLOOKUP(B41,'Follow-up (Section 1.1)'!$B$20:$C$85,2,FALSE))</f>
        <v/>
      </c>
      <c r="D41" s="681"/>
      <c r="E41" s="687"/>
      <c r="F41" s="681"/>
      <c r="G41" s="687"/>
      <c r="H41" s="681"/>
      <c r="I41" s="687"/>
      <c r="J41" s="681"/>
      <c r="K41" s="687"/>
      <c r="L41" s="681"/>
      <c r="M41" s="687"/>
      <c r="N41" s="681"/>
      <c r="O41" s="687"/>
    </row>
    <row r="42" spans="1:15" s="679" customFormat="1" ht="15.5" x14ac:dyDescent="0.35">
      <c r="A42" s="674"/>
      <c r="B42" s="680" t="s">
        <v>536</v>
      </c>
      <c r="C42" s="676" t="str">
        <f>IF(ISBLANK(VLOOKUP(B42,'Follow-up (Section 1.1)'!$B$20:$C$85,2,FALSE)),"",VLOOKUP(B42,'Follow-up (Section 1.1)'!$B$20:$C$85,2,FALSE))</f>
        <v/>
      </c>
      <c r="D42" s="681"/>
      <c r="E42" s="687"/>
      <c r="F42" s="681"/>
      <c r="G42" s="687"/>
      <c r="H42" s="681"/>
      <c r="I42" s="687"/>
      <c r="J42" s="681"/>
      <c r="K42" s="687"/>
      <c r="L42" s="681"/>
      <c r="M42" s="687"/>
      <c r="N42" s="681"/>
      <c r="O42" s="687"/>
    </row>
    <row r="43" spans="1:15" s="679" customFormat="1" ht="15.5" x14ac:dyDescent="0.35">
      <c r="A43" s="682"/>
      <c r="B43" s="675" t="s">
        <v>537</v>
      </c>
      <c r="C43" s="676" t="str">
        <f>IF(ISBLANK(VLOOKUP(B43,'Follow-up (Section 1.1)'!$B$20:$C$85,2,FALSE)),"",VLOOKUP(B43,'Follow-up (Section 1.1)'!$B$20:$C$85,2,FALSE))</f>
        <v/>
      </c>
      <c r="D43" s="677"/>
      <c r="E43" s="687"/>
      <c r="F43" s="677"/>
      <c r="G43" s="687"/>
      <c r="H43" s="677"/>
      <c r="I43" s="687"/>
      <c r="J43" s="677"/>
      <c r="K43" s="687"/>
      <c r="L43" s="677"/>
      <c r="M43" s="687"/>
      <c r="N43" s="677"/>
      <c r="O43" s="687"/>
    </row>
    <row r="44" spans="1:15" s="679" customFormat="1" ht="15.5" hidden="1" outlineLevel="1" x14ac:dyDescent="0.35">
      <c r="A44" s="674"/>
      <c r="B44" s="680" t="s">
        <v>538</v>
      </c>
      <c r="C44" s="676" t="str">
        <f>IF(ISBLANK(VLOOKUP(B44,'Follow-up (Section 1.1)'!$B$20:$C$85,2,FALSE)),"",VLOOKUP(B44,'Follow-up (Section 1.1)'!$B$20:$C$85,2,FALSE))</f>
        <v/>
      </c>
      <c r="D44" s="681"/>
      <c r="E44" s="687"/>
      <c r="F44" s="681"/>
      <c r="G44" s="687"/>
      <c r="H44" s="681"/>
      <c r="I44" s="687"/>
      <c r="J44" s="681"/>
      <c r="K44" s="687"/>
      <c r="L44" s="681"/>
      <c r="M44" s="687"/>
      <c r="N44" s="681"/>
      <c r="O44" s="687"/>
    </row>
    <row r="45" spans="1:15" s="679" customFormat="1" ht="15.5" hidden="1" outlineLevel="1" x14ac:dyDescent="0.35">
      <c r="A45" s="674"/>
      <c r="B45" s="675" t="s">
        <v>539</v>
      </c>
      <c r="C45" s="676" t="str">
        <f>IF(ISBLANK(VLOOKUP(B45,'Follow-up (Section 1.1)'!$B$20:$C$85,2,FALSE)),"",VLOOKUP(B45,'Follow-up (Section 1.1)'!$B$20:$C$85,2,FALSE))</f>
        <v/>
      </c>
      <c r="D45" s="681"/>
      <c r="E45" s="687"/>
      <c r="F45" s="681"/>
      <c r="G45" s="687"/>
      <c r="H45" s="681"/>
      <c r="I45" s="687"/>
      <c r="J45" s="681"/>
      <c r="K45" s="687"/>
      <c r="L45" s="681"/>
      <c r="M45" s="687"/>
      <c r="N45" s="681"/>
      <c r="O45" s="687"/>
    </row>
    <row r="46" spans="1:15" s="679" customFormat="1" ht="15.5" hidden="1" outlineLevel="1" x14ac:dyDescent="0.35">
      <c r="A46" s="674"/>
      <c r="B46" s="680" t="s">
        <v>540</v>
      </c>
      <c r="C46" s="676" t="str">
        <f>IF(ISBLANK(VLOOKUP(B46,'Follow-up (Section 1.1)'!$B$20:$C$85,2,FALSE)),"",VLOOKUP(B46,'Follow-up (Section 1.1)'!$B$20:$C$85,2,FALSE))</f>
        <v/>
      </c>
      <c r="D46" s="681"/>
      <c r="E46" s="687"/>
      <c r="F46" s="681"/>
      <c r="G46" s="687"/>
      <c r="H46" s="681"/>
      <c r="I46" s="687"/>
      <c r="J46" s="681"/>
      <c r="K46" s="687"/>
      <c r="L46" s="681"/>
      <c r="M46" s="687"/>
      <c r="N46" s="681"/>
      <c r="O46" s="687"/>
    </row>
    <row r="47" spans="1:15" s="679" customFormat="1" ht="15.5" hidden="1" outlineLevel="1" x14ac:dyDescent="0.35">
      <c r="A47" s="674"/>
      <c r="B47" s="675" t="s">
        <v>541</v>
      </c>
      <c r="C47" s="676" t="str">
        <f>IF(ISBLANK(VLOOKUP(B47,'Follow-up (Section 1.1)'!$B$20:$C$85,2,FALSE)),"",VLOOKUP(B47,'Follow-up (Section 1.1)'!$B$20:$C$85,2,FALSE))</f>
        <v/>
      </c>
      <c r="D47" s="681"/>
      <c r="E47" s="687"/>
      <c r="F47" s="681"/>
      <c r="G47" s="687"/>
      <c r="H47" s="681"/>
      <c r="I47" s="687"/>
      <c r="J47" s="681"/>
      <c r="K47" s="687"/>
      <c r="L47" s="681"/>
      <c r="M47" s="687"/>
      <c r="N47" s="681"/>
      <c r="O47" s="687"/>
    </row>
    <row r="48" spans="1:15" s="679" customFormat="1" ht="15.5" hidden="1" outlineLevel="1" x14ac:dyDescent="0.35">
      <c r="A48" s="674"/>
      <c r="B48" s="680" t="s">
        <v>542</v>
      </c>
      <c r="C48" s="676" t="str">
        <f>IF(ISBLANK(VLOOKUP(B48,'Follow-up (Section 1.1)'!$B$20:$C$85,2,FALSE)),"",VLOOKUP(B48,'Follow-up (Section 1.1)'!$B$20:$C$85,2,FALSE))</f>
        <v/>
      </c>
      <c r="D48" s="677"/>
      <c r="E48" s="687"/>
      <c r="F48" s="677"/>
      <c r="G48" s="687"/>
      <c r="H48" s="677"/>
      <c r="I48" s="687"/>
      <c r="J48" s="677"/>
      <c r="K48" s="687"/>
      <c r="L48" s="677"/>
      <c r="M48" s="687"/>
      <c r="N48" s="677"/>
      <c r="O48" s="687"/>
    </row>
    <row r="49" spans="1:15" s="686" customFormat="1" ht="65" collapsed="1" x14ac:dyDescent="0.35">
      <c r="A49" s="683"/>
      <c r="B49" s="669" t="s">
        <v>543</v>
      </c>
      <c r="C49" s="670" t="str">
        <f>'Follow-up (Section 1.1)'!C58</f>
        <v>Taxable Purchases and Input Tax and Refunds Claimed  (on Local Purchases, Imports with GST Paid, Tourist Refund Scheme and Bad Debt Relief)</v>
      </c>
      <c r="D49" s="684">
        <f t="shared" ref="D49:O49" si="1">SUM(D50:D64)</f>
        <v>0</v>
      </c>
      <c r="E49" s="685">
        <f t="shared" si="1"/>
        <v>0</v>
      </c>
      <c r="F49" s="684">
        <f t="shared" si="1"/>
        <v>0</v>
      </c>
      <c r="G49" s="685">
        <f t="shared" si="1"/>
        <v>0</v>
      </c>
      <c r="H49" s="684">
        <f t="shared" si="1"/>
        <v>0</v>
      </c>
      <c r="I49" s="685">
        <f t="shared" si="1"/>
        <v>0</v>
      </c>
      <c r="J49" s="684">
        <f t="shared" si="1"/>
        <v>0</v>
      </c>
      <c r="K49" s="685">
        <f t="shared" si="1"/>
        <v>0</v>
      </c>
      <c r="L49" s="684">
        <f t="shared" si="1"/>
        <v>0</v>
      </c>
      <c r="M49" s="685">
        <f t="shared" si="1"/>
        <v>0</v>
      </c>
      <c r="N49" s="684">
        <f t="shared" si="1"/>
        <v>0</v>
      </c>
      <c r="O49" s="685">
        <f t="shared" si="1"/>
        <v>0</v>
      </c>
    </row>
    <row r="50" spans="1:15" s="679" customFormat="1" ht="15.5" x14ac:dyDescent="0.35">
      <c r="A50" s="674"/>
      <c r="B50" s="675" t="s">
        <v>545</v>
      </c>
      <c r="C50" s="676" t="str">
        <f>IF(ISBLANK(VLOOKUP(B50,'Follow-up (Section 1.1)'!$B$20:$C$85,2,FALSE)),"",VLOOKUP(B50,'Follow-up (Section 1.1)'!$B$20:$C$85,2,FALSE))</f>
        <v/>
      </c>
      <c r="D50" s="677"/>
      <c r="E50" s="678"/>
      <c r="F50" s="677"/>
      <c r="G50" s="678"/>
      <c r="H50" s="677"/>
      <c r="I50" s="678"/>
      <c r="J50" s="677"/>
      <c r="K50" s="678"/>
      <c r="L50" s="677"/>
      <c r="M50" s="678"/>
      <c r="N50" s="677"/>
      <c r="O50" s="678"/>
    </row>
    <row r="51" spans="1:15" s="679" customFormat="1" ht="15.5" x14ac:dyDescent="0.35">
      <c r="A51" s="674"/>
      <c r="B51" s="680" t="s">
        <v>546</v>
      </c>
      <c r="C51" s="676" t="str">
        <f>IF(ISBLANK(VLOOKUP(B51,'Follow-up (Section 1.1)'!$B$20:$C$85,2,FALSE)),"",VLOOKUP(B51,'Follow-up (Section 1.1)'!$B$20:$C$85,2,FALSE))</f>
        <v/>
      </c>
      <c r="D51" s="681"/>
      <c r="E51" s="678"/>
      <c r="F51" s="681"/>
      <c r="G51" s="678"/>
      <c r="H51" s="681"/>
      <c r="I51" s="678"/>
      <c r="J51" s="681"/>
      <c r="K51" s="678"/>
      <c r="L51" s="681"/>
      <c r="M51" s="678"/>
      <c r="N51" s="681"/>
      <c r="O51" s="678"/>
    </row>
    <row r="52" spans="1:15" s="679" customFormat="1" ht="15.5" x14ac:dyDescent="0.35">
      <c r="A52" s="674"/>
      <c r="B52" s="675" t="s">
        <v>547</v>
      </c>
      <c r="C52" s="676" t="str">
        <f>IF(ISBLANK(VLOOKUP(B52,'Follow-up (Section 1.1)'!$B$20:$C$85,2,FALSE)),"",VLOOKUP(B52,'Follow-up (Section 1.1)'!$B$20:$C$85,2,FALSE))</f>
        <v/>
      </c>
      <c r="D52" s="681"/>
      <c r="E52" s="678"/>
      <c r="F52" s="681"/>
      <c r="G52" s="678"/>
      <c r="H52" s="681"/>
      <c r="I52" s="678"/>
      <c r="J52" s="681"/>
      <c r="K52" s="678"/>
      <c r="L52" s="681"/>
      <c r="M52" s="678"/>
      <c r="N52" s="681"/>
      <c r="O52" s="678"/>
    </row>
    <row r="53" spans="1:15" s="679" customFormat="1" ht="15.5" x14ac:dyDescent="0.35">
      <c r="A53" s="674"/>
      <c r="B53" s="680" t="s">
        <v>548</v>
      </c>
      <c r="C53" s="676" t="str">
        <f>IF(ISBLANK(VLOOKUP(B53,'Follow-up (Section 1.1)'!$B$20:$C$85,2,FALSE)),"",VLOOKUP(B53,'Follow-up (Section 1.1)'!$B$20:$C$85,2,FALSE))</f>
        <v/>
      </c>
      <c r="D53" s="681"/>
      <c r="E53" s="678"/>
      <c r="F53" s="681"/>
      <c r="G53" s="678"/>
      <c r="H53" s="681"/>
      <c r="I53" s="678"/>
      <c r="J53" s="681"/>
      <c r="K53" s="678"/>
      <c r="L53" s="681"/>
      <c r="M53" s="678"/>
      <c r="N53" s="681"/>
      <c r="O53" s="678"/>
    </row>
    <row r="54" spans="1:15" s="679" customFormat="1" ht="15.5" x14ac:dyDescent="0.35">
      <c r="A54" s="682"/>
      <c r="B54" s="675" t="s">
        <v>549</v>
      </c>
      <c r="C54" s="676" t="str">
        <f>IF(ISBLANK(VLOOKUP(B54,'Follow-up (Section 1.1)'!$B$20:$C$85,2,FALSE)),"",VLOOKUP(B54,'Follow-up (Section 1.1)'!$B$20:$C$85,2,FALSE))</f>
        <v/>
      </c>
      <c r="D54" s="677"/>
      <c r="E54" s="678"/>
      <c r="F54" s="677"/>
      <c r="G54" s="678"/>
      <c r="H54" s="677"/>
      <c r="I54" s="678"/>
      <c r="J54" s="677"/>
      <c r="K54" s="678"/>
      <c r="L54" s="677"/>
      <c r="M54" s="678"/>
      <c r="N54" s="677"/>
      <c r="O54" s="678"/>
    </row>
    <row r="55" spans="1:15" s="679" customFormat="1" ht="15.5" hidden="1" outlineLevel="1" x14ac:dyDescent="0.35">
      <c r="A55" s="674"/>
      <c r="B55" s="680" t="s">
        <v>550</v>
      </c>
      <c r="C55" s="676" t="str">
        <f>IF(ISBLANK(VLOOKUP(B55,'Follow-up (Section 1.1)'!$B$20:$C$85,2,FALSE)),"",VLOOKUP(B55,'Follow-up (Section 1.1)'!$B$20:$C$85,2,FALSE))</f>
        <v/>
      </c>
      <c r="D55" s="681"/>
      <c r="E55" s="678"/>
      <c r="F55" s="681"/>
      <c r="G55" s="678"/>
      <c r="H55" s="681"/>
      <c r="I55" s="678"/>
      <c r="J55" s="681"/>
      <c r="K55" s="678"/>
      <c r="L55" s="681"/>
      <c r="M55" s="678"/>
      <c r="N55" s="681"/>
      <c r="O55" s="678"/>
    </row>
    <row r="56" spans="1:15" s="679" customFormat="1" ht="15.5" hidden="1" outlineLevel="1" x14ac:dyDescent="0.35">
      <c r="A56" s="674"/>
      <c r="B56" s="675" t="s">
        <v>551</v>
      </c>
      <c r="C56" s="676" t="str">
        <f>IF(ISBLANK(VLOOKUP(B56,'Follow-up (Section 1.1)'!$B$20:$C$85,2,FALSE)),"",VLOOKUP(B56,'Follow-up (Section 1.1)'!$B$20:$C$85,2,FALSE))</f>
        <v/>
      </c>
      <c r="D56" s="681"/>
      <c r="E56" s="678"/>
      <c r="F56" s="681"/>
      <c r="G56" s="678"/>
      <c r="H56" s="681"/>
      <c r="I56" s="678"/>
      <c r="J56" s="681"/>
      <c r="K56" s="678"/>
      <c r="L56" s="681"/>
      <c r="M56" s="678"/>
      <c r="N56" s="681"/>
      <c r="O56" s="678"/>
    </row>
    <row r="57" spans="1:15" s="679" customFormat="1" ht="15.5" hidden="1" outlineLevel="1" x14ac:dyDescent="0.35">
      <c r="A57" s="674"/>
      <c r="B57" s="680" t="s">
        <v>552</v>
      </c>
      <c r="C57" s="676" t="str">
        <f>IF(ISBLANK(VLOOKUP(B57,'Follow-up (Section 1.1)'!$B$20:$C$85,2,FALSE)),"",VLOOKUP(B57,'Follow-up (Section 1.1)'!$B$20:$C$85,2,FALSE))</f>
        <v/>
      </c>
      <c r="D57" s="681"/>
      <c r="E57" s="678"/>
      <c r="F57" s="681"/>
      <c r="G57" s="678"/>
      <c r="H57" s="681"/>
      <c r="I57" s="678"/>
      <c r="J57" s="681"/>
      <c r="K57" s="678"/>
      <c r="L57" s="681"/>
      <c r="M57" s="678"/>
      <c r="N57" s="681"/>
      <c r="O57" s="678"/>
    </row>
    <row r="58" spans="1:15" s="679" customFormat="1" ht="15.5" hidden="1" outlineLevel="1" x14ac:dyDescent="0.35">
      <c r="A58" s="674"/>
      <c r="B58" s="675" t="s">
        <v>553</v>
      </c>
      <c r="C58" s="676" t="str">
        <f>IF(ISBLANK(VLOOKUP(B58,'Follow-up (Section 1.1)'!$B$20:$C$85,2,FALSE)),"",VLOOKUP(B58,'Follow-up (Section 1.1)'!$B$20:$C$85,2,FALSE))</f>
        <v/>
      </c>
      <c r="D58" s="681"/>
      <c r="E58" s="678"/>
      <c r="F58" s="681"/>
      <c r="G58" s="678"/>
      <c r="H58" s="681"/>
      <c r="I58" s="678"/>
      <c r="J58" s="681"/>
      <c r="K58" s="678"/>
      <c r="L58" s="681"/>
      <c r="M58" s="678"/>
      <c r="N58" s="681"/>
      <c r="O58" s="678"/>
    </row>
    <row r="59" spans="1:15" s="679" customFormat="1" ht="15.5" hidden="1" outlineLevel="1" x14ac:dyDescent="0.35">
      <c r="A59" s="674"/>
      <c r="B59" s="680" t="s">
        <v>554</v>
      </c>
      <c r="C59" s="676" t="str">
        <f>IF(ISBLANK(VLOOKUP(B59,'Follow-up (Section 1.1)'!$B$20:$C$85,2,FALSE)),"",VLOOKUP(B59,'Follow-up (Section 1.1)'!$B$20:$C$85,2,FALSE))</f>
        <v/>
      </c>
      <c r="D59" s="677"/>
      <c r="E59" s="678"/>
      <c r="F59" s="677"/>
      <c r="G59" s="678"/>
      <c r="H59" s="677"/>
      <c r="I59" s="678"/>
      <c r="J59" s="677"/>
      <c r="K59" s="678"/>
      <c r="L59" s="677"/>
      <c r="M59" s="678"/>
      <c r="N59" s="677"/>
      <c r="O59" s="678"/>
    </row>
    <row r="60" spans="1:15" s="679" customFormat="1" ht="15.5" hidden="1" outlineLevel="1" x14ac:dyDescent="0.35">
      <c r="A60" s="688"/>
      <c r="B60" s="675" t="s">
        <v>555</v>
      </c>
      <c r="C60" s="676" t="str">
        <f>IF(ISBLANK(VLOOKUP(B60,'Follow-up (Section 1.1)'!$B$20:$C$85,2,FALSE)),"",VLOOKUP(B60,'Follow-up (Section 1.1)'!$B$20:$C$85,2,FALSE))</f>
        <v/>
      </c>
      <c r="D60" s="677"/>
      <c r="E60" s="678"/>
      <c r="F60" s="677"/>
      <c r="G60" s="678"/>
      <c r="H60" s="677"/>
      <c r="I60" s="678"/>
      <c r="J60" s="677"/>
      <c r="K60" s="678"/>
      <c r="L60" s="677"/>
      <c r="M60" s="678"/>
      <c r="N60" s="677"/>
      <c r="O60" s="678"/>
    </row>
    <row r="61" spans="1:15" s="679" customFormat="1" ht="15.5" hidden="1" outlineLevel="1" x14ac:dyDescent="0.35">
      <c r="A61" s="688"/>
      <c r="B61" s="680" t="s">
        <v>556</v>
      </c>
      <c r="C61" s="676" t="str">
        <f>IF(ISBLANK(VLOOKUP(B61,'Follow-up (Section 1.1)'!$B$20:$C$85,2,FALSE)),"",VLOOKUP(B61,'Follow-up (Section 1.1)'!$B$20:$C$85,2,FALSE))</f>
        <v/>
      </c>
      <c r="D61" s="681"/>
      <c r="E61" s="678"/>
      <c r="F61" s="681"/>
      <c r="G61" s="678"/>
      <c r="H61" s="681"/>
      <c r="I61" s="678"/>
      <c r="J61" s="681"/>
      <c r="K61" s="678"/>
      <c r="L61" s="681"/>
      <c r="M61" s="678"/>
      <c r="N61" s="681"/>
      <c r="O61" s="678"/>
    </row>
    <row r="62" spans="1:15" s="679" customFormat="1" ht="15.5" hidden="1" outlineLevel="1" x14ac:dyDescent="0.35">
      <c r="A62" s="688"/>
      <c r="B62" s="675" t="s">
        <v>557</v>
      </c>
      <c r="C62" s="676" t="str">
        <f>IF(ISBLANK(VLOOKUP(B62,'Follow-up (Section 1.1)'!$B$20:$C$85,2,FALSE)),"",VLOOKUP(B62,'Follow-up (Section 1.1)'!$B$20:$C$85,2,FALSE))</f>
        <v/>
      </c>
      <c r="D62" s="681"/>
      <c r="E62" s="678"/>
      <c r="F62" s="681"/>
      <c r="G62" s="678"/>
      <c r="H62" s="681"/>
      <c r="I62" s="678"/>
      <c r="J62" s="681"/>
      <c r="K62" s="678"/>
      <c r="L62" s="681"/>
      <c r="M62" s="678"/>
      <c r="N62" s="681"/>
      <c r="O62" s="678"/>
    </row>
    <row r="63" spans="1:15" s="679" customFormat="1" ht="15.5" hidden="1" outlineLevel="1" x14ac:dyDescent="0.35">
      <c r="A63" s="688"/>
      <c r="B63" s="680" t="s">
        <v>558</v>
      </c>
      <c r="C63" s="676" t="str">
        <f>IF(ISBLANK(VLOOKUP(B63,'Follow-up (Section 1.1)'!$B$20:$C$85,2,FALSE)),"",VLOOKUP(B63,'Follow-up (Section 1.1)'!$B$20:$C$85,2,FALSE))</f>
        <v/>
      </c>
      <c r="D63" s="681"/>
      <c r="E63" s="678"/>
      <c r="F63" s="681"/>
      <c r="G63" s="678"/>
      <c r="H63" s="681"/>
      <c r="I63" s="678"/>
      <c r="J63" s="681"/>
      <c r="K63" s="678"/>
      <c r="L63" s="681"/>
      <c r="M63" s="678"/>
      <c r="N63" s="681"/>
      <c r="O63" s="678"/>
    </row>
    <row r="64" spans="1:15" s="679" customFormat="1" ht="15.5" hidden="1" outlineLevel="1" x14ac:dyDescent="0.35">
      <c r="A64" s="688"/>
      <c r="B64" s="680" t="s">
        <v>559</v>
      </c>
      <c r="C64" s="676" t="str">
        <f>IF(ISBLANK(VLOOKUP(B64,'Follow-up (Section 1.1)'!$B$20:$C$85,2,FALSE)),"",VLOOKUP(B64,'Follow-up (Section 1.1)'!$B$20:$C$85,2,FALSE))</f>
        <v/>
      </c>
      <c r="D64" s="681"/>
      <c r="E64" s="678"/>
      <c r="F64" s="681"/>
      <c r="G64" s="678"/>
      <c r="H64" s="681"/>
      <c r="I64" s="678"/>
      <c r="J64" s="681"/>
      <c r="K64" s="678"/>
      <c r="L64" s="681"/>
      <c r="M64" s="678"/>
      <c r="N64" s="681"/>
      <c r="O64" s="678"/>
    </row>
    <row r="65" spans="1:16" s="686" customFormat="1" ht="54" customHeight="1" collapsed="1" x14ac:dyDescent="0.35">
      <c r="A65" s="683"/>
      <c r="B65" s="669" t="s">
        <v>560</v>
      </c>
      <c r="C65" s="670" t="str">
        <f>'Follow-up (Section 1.1)'!C74</f>
        <v>Imports with GST Suspended (e.g. under MES) or with GST Deferred (under IGDS)</v>
      </c>
      <c r="D65" s="684">
        <f>SUM(D66:D75)</f>
        <v>0</v>
      </c>
      <c r="E65" s="685"/>
      <c r="F65" s="684">
        <f>SUM(F66:F75)</f>
        <v>0</v>
      </c>
      <c r="G65" s="685"/>
      <c r="H65" s="684">
        <f>SUM(H66:H75)</f>
        <v>0</v>
      </c>
      <c r="I65" s="685"/>
      <c r="J65" s="684">
        <f>SUM(J66:J75)</f>
        <v>0</v>
      </c>
      <c r="K65" s="685"/>
      <c r="L65" s="684">
        <f>SUM(L66:L75)</f>
        <v>0</v>
      </c>
      <c r="M65" s="685"/>
      <c r="N65" s="684">
        <f>SUM(N66:N75)</f>
        <v>0</v>
      </c>
      <c r="O65" s="685"/>
    </row>
    <row r="66" spans="1:16" s="679" customFormat="1" ht="15.5" x14ac:dyDescent="0.35">
      <c r="A66" s="674"/>
      <c r="B66" s="675" t="s">
        <v>562</v>
      </c>
      <c r="C66" s="676" t="str">
        <f>IF(ISBLANK(VLOOKUP(B66,'Follow-up (Section 1.1)'!$B$20:$C$85,2,FALSE)),"",VLOOKUP(B66,'Follow-up (Section 1.1)'!$B$20:$C$85,2,FALSE))</f>
        <v/>
      </c>
      <c r="D66" s="677"/>
      <c r="E66" s="687"/>
      <c r="F66" s="677"/>
      <c r="G66" s="689"/>
      <c r="H66" s="677"/>
      <c r="I66" s="687"/>
      <c r="J66" s="677"/>
      <c r="K66" s="687"/>
      <c r="L66" s="677"/>
      <c r="M66" s="687"/>
      <c r="N66" s="677"/>
      <c r="O66" s="687"/>
    </row>
    <row r="67" spans="1:16" s="679" customFormat="1" ht="15.5" x14ac:dyDescent="0.35">
      <c r="A67" s="674"/>
      <c r="B67" s="680" t="s">
        <v>563</v>
      </c>
      <c r="C67" s="676" t="str">
        <f>IF(ISBLANK(VLOOKUP(B67,'Follow-up (Section 1.1)'!$B$20:$C$85,2,FALSE)),"",VLOOKUP(B67,'Follow-up (Section 1.1)'!$B$20:$C$85,2,FALSE))</f>
        <v/>
      </c>
      <c r="D67" s="681"/>
      <c r="E67" s="687"/>
      <c r="F67" s="681"/>
      <c r="G67" s="689"/>
      <c r="H67" s="681"/>
      <c r="I67" s="687"/>
      <c r="J67" s="681"/>
      <c r="K67" s="687"/>
      <c r="L67" s="681"/>
      <c r="M67" s="687"/>
      <c r="N67" s="681"/>
      <c r="O67" s="687"/>
    </row>
    <row r="68" spans="1:16" s="679" customFormat="1" ht="15.5" x14ac:dyDescent="0.35">
      <c r="A68" s="674"/>
      <c r="B68" s="675" t="s">
        <v>564</v>
      </c>
      <c r="C68" s="676" t="str">
        <f>IF(ISBLANK(VLOOKUP(B68,'Follow-up (Section 1.1)'!$B$20:$C$85,2,FALSE)),"",VLOOKUP(B68,'Follow-up (Section 1.1)'!$B$20:$C$85,2,FALSE))</f>
        <v/>
      </c>
      <c r="D68" s="681"/>
      <c r="E68" s="687"/>
      <c r="F68" s="681"/>
      <c r="G68" s="689"/>
      <c r="H68" s="681"/>
      <c r="I68" s="687"/>
      <c r="J68" s="681"/>
      <c r="K68" s="687"/>
      <c r="L68" s="681"/>
      <c r="M68" s="687"/>
      <c r="N68" s="681"/>
      <c r="O68" s="687"/>
    </row>
    <row r="69" spans="1:16" s="679" customFormat="1" ht="15.5" x14ac:dyDescent="0.35">
      <c r="A69" s="674"/>
      <c r="B69" s="680" t="s">
        <v>565</v>
      </c>
      <c r="C69" s="676" t="str">
        <f>IF(ISBLANK(VLOOKUP(B69,'Follow-up (Section 1.1)'!$B$20:$C$85,2,FALSE)),"",VLOOKUP(B69,'Follow-up (Section 1.1)'!$B$20:$C$85,2,FALSE))</f>
        <v/>
      </c>
      <c r="D69" s="681"/>
      <c r="E69" s="687"/>
      <c r="F69" s="681"/>
      <c r="G69" s="689"/>
      <c r="H69" s="681"/>
      <c r="I69" s="687"/>
      <c r="J69" s="681"/>
      <c r="K69" s="687"/>
      <c r="L69" s="681"/>
      <c r="M69" s="687"/>
      <c r="N69" s="681"/>
      <c r="O69" s="687"/>
    </row>
    <row r="70" spans="1:16" s="679" customFormat="1" ht="15.5" x14ac:dyDescent="0.35">
      <c r="A70" s="682"/>
      <c r="B70" s="680" t="s">
        <v>566</v>
      </c>
      <c r="C70" s="676" t="str">
        <f>IF(ISBLANK(VLOOKUP(B70,'Follow-up (Section 1.1)'!$B$20:$C$85,2,FALSE)),"",VLOOKUP(B70,'Follow-up (Section 1.1)'!$B$20:$C$85,2,FALSE))</f>
        <v/>
      </c>
      <c r="D70" s="681"/>
      <c r="E70" s="690"/>
      <c r="F70" s="681"/>
      <c r="G70" s="691"/>
      <c r="H70" s="681"/>
      <c r="I70" s="690"/>
      <c r="J70" s="681"/>
      <c r="K70" s="690"/>
      <c r="L70" s="681"/>
      <c r="M70" s="690"/>
      <c r="N70" s="681"/>
      <c r="O70" s="690"/>
    </row>
    <row r="71" spans="1:16" s="679" customFormat="1" ht="15.5" hidden="1" outlineLevel="1" x14ac:dyDescent="0.35">
      <c r="A71" s="674"/>
      <c r="B71" s="675" t="s">
        <v>567</v>
      </c>
      <c r="C71" s="676" t="str">
        <f>IF(ISBLANK(VLOOKUP(B71,'Follow-up (Section 1.1)'!$B$20:$C$85,2,FALSE)),"",VLOOKUP(B71,'Follow-up (Section 1.1)'!$B$20:$C$85,2,FALSE))</f>
        <v/>
      </c>
      <c r="D71" s="677"/>
      <c r="E71" s="687"/>
      <c r="F71" s="677"/>
      <c r="G71" s="687"/>
      <c r="H71" s="677"/>
      <c r="I71" s="692"/>
      <c r="J71" s="677"/>
      <c r="K71" s="692"/>
      <c r="L71" s="677"/>
      <c r="M71" s="692"/>
      <c r="N71" s="677"/>
      <c r="O71" s="692"/>
    </row>
    <row r="72" spans="1:16" s="679" customFormat="1" ht="15.5" hidden="1" outlineLevel="1" x14ac:dyDescent="0.35">
      <c r="A72" s="674"/>
      <c r="B72" s="675" t="s">
        <v>568</v>
      </c>
      <c r="C72" s="676" t="str">
        <f>IF(ISBLANK(VLOOKUP(B72,'Follow-up (Section 1.1)'!$B$20:$C$85,2,FALSE)),"",VLOOKUP(B72,'Follow-up (Section 1.1)'!$B$20:$C$85,2,FALSE))</f>
        <v/>
      </c>
      <c r="D72" s="681"/>
      <c r="E72" s="687"/>
      <c r="F72" s="681"/>
      <c r="G72" s="687"/>
      <c r="H72" s="681"/>
      <c r="I72" s="692"/>
      <c r="J72" s="681"/>
      <c r="K72" s="692"/>
      <c r="L72" s="681"/>
      <c r="M72" s="692"/>
      <c r="N72" s="681"/>
      <c r="O72" s="692"/>
    </row>
    <row r="73" spans="1:16" s="679" customFormat="1" ht="15.5" hidden="1" outlineLevel="1" x14ac:dyDescent="0.35">
      <c r="A73" s="674"/>
      <c r="B73" s="680" t="s">
        <v>569</v>
      </c>
      <c r="C73" s="676" t="str">
        <f>IF(ISBLANK(VLOOKUP(B73,'Follow-up (Section 1.1)'!$B$20:$C$85,2,FALSE)),"",VLOOKUP(B73,'Follow-up (Section 1.1)'!$B$20:$C$85,2,FALSE))</f>
        <v/>
      </c>
      <c r="D73" s="681"/>
      <c r="E73" s="687"/>
      <c r="F73" s="681"/>
      <c r="G73" s="687"/>
      <c r="H73" s="681"/>
      <c r="I73" s="692"/>
      <c r="J73" s="681"/>
      <c r="K73" s="692"/>
      <c r="L73" s="681"/>
      <c r="M73" s="692"/>
      <c r="N73" s="681"/>
      <c r="O73" s="692"/>
    </row>
    <row r="74" spans="1:16" s="679" customFormat="1" ht="15.5" hidden="1" outlineLevel="1" x14ac:dyDescent="0.35">
      <c r="A74" s="674"/>
      <c r="B74" s="675" t="s">
        <v>570</v>
      </c>
      <c r="C74" s="676" t="str">
        <f>IF(ISBLANK(VLOOKUP(B74,'Follow-up (Section 1.1)'!$B$20:$C$85,2,FALSE)),"",VLOOKUP(B74,'Follow-up (Section 1.1)'!$B$20:$C$85,2,FALSE))</f>
        <v/>
      </c>
      <c r="D74" s="681"/>
      <c r="E74" s="687"/>
      <c r="F74" s="681"/>
      <c r="G74" s="687"/>
      <c r="H74" s="681"/>
      <c r="I74" s="692"/>
      <c r="J74" s="681"/>
      <c r="K74" s="692"/>
      <c r="L74" s="681"/>
      <c r="M74" s="692"/>
      <c r="N74" s="681"/>
      <c r="O74" s="692"/>
    </row>
    <row r="75" spans="1:16" s="679" customFormat="1" ht="16" hidden="1" outlineLevel="1" thickBot="1" x14ac:dyDescent="0.4">
      <c r="A75" s="674"/>
      <c r="B75" s="693" t="s">
        <v>571</v>
      </c>
      <c r="C75" s="676" t="str">
        <f>IF(ISBLANK(VLOOKUP(B75,'Follow-up (Section 1.1)'!$B$20:$C$85,2,FALSE)),"",VLOOKUP(B75,'Follow-up (Section 1.1)'!$B$20:$C$85,2,FALSE))</f>
        <v/>
      </c>
      <c r="D75" s="694"/>
      <c r="E75" s="695"/>
      <c r="F75" s="694"/>
      <c r="G75" s="695"/>
      <c r="H75" s="694"/>
      <c r="I75" s="696"/>
      <c r="J75" s="694"/>
      <c r="K75" s="696"/>
      <c r="L75" s="694"/>
      <c r="M75" s="696"/>
      <c r="N75" s="694"/>
      <c r="O75" s="696"/>
    </row>
    <row r="76" spans="1:16" s="704" customFormat="1" ht="16" collapsed="1" thickBot="1" x14ac:dyDescent="0.4">
      <c r="A76" s="697"/>
      <c r="B76" s="698"/>
      <c r="C76" s="699"/>
      <c r="D76" s="700" t="s">
        <v>206</v>
      </c>
      <c r="E76" s="701">
        <f>E11-E49</f>
        <v>0</v>
      </c>
      <c r="F76" s="702"/>
      <c r="G76" s="701">
        <f>G11-G49</f>
        <v>0</v>
      </c>
      <c r="H76" s="702"/>
      <c r="I76" s="701">
        <f>I11-I49</f>
        <v>0</v>
      </c>
      <c r="J76" s="702"/>
      <c r="K76" s="701">
        <f>K11-K49</f>
        <v>0</v>
      </c>
      <c r="L76" s="702"/>
      <c r="M76" s="701">
        <f>M11-M49</f>
        <v>0</v>
      </c>
      <c r="N76" s="702"/>
      <c r="O76" s="701">
        <f>O11-O49</f>
        <v>0</v>
      </c>
      <c r="P76" s="703"/>
    </row>
    <row r="77" spans="1:16" ht="12" customHeight="1" thickTop="1" x14ac:dyDescent="0.35">
      <c r="A77" s="580"/>
      <c r="B77" s="705"/>
      <c r="C77" s="706" t="s">
        <v>583</v>
      </c>
      <c r="D77" s="580"/>
      <c r="E77" s="707"/>
      <c r="F77" s="707"/>
      <c r="G77" s="707"/>
      <c r="H77" s="707"/>
      <c r="I77" s="707"/>
      <c r="J77" s="707"/>
      <c r="K77" s="707"/>
      <c r="L77" s="707"/>
      <c r="M77" s="707"/>
      <c r="N77" s="707"/>
      <c r="O77" s="707"/>
      <c r="P77" s="707"/>
    </row>
    <row r="78" spans="1:16" ht="15.5" x14ac:dyDescent="0.35">
      <c r="A78" s="580"/>
      <c r="B78" s="705"/>
      <c r="C78" s="586" t="s">
        <v>584</v>
      </c>
      <c r="D78" s="580"/>
      <c r="E78" s="708" t="str">
        <f>IF(AND(D11=0,E11=0),"Not applicable",E11/D11)</f>
        <v>Not applicable</v>
      </c>
      <c r="F78" s="709"/>
      <c r="G78" s="708" t="str">
        <f>IF(AND(F11=0,G11=0),"Not applicable",G11/F11)</f>
        <v>Not applicable</v>
      </c>
      <c r="H78" s="709"/>
      <c r="I78" s="708" t="str">
        <f>IF(AND(H11=0,I11=0),"Not applicable",I11/H11)</f>
        <v>Not applicable</v>
      </c>
      <c r="J78" s="709"/>
      <c r="K78" s="708" t="str">
        <f>IF(AND(J11=0,K11=0),"Not applicable",K11/J11)</f>
        <v>Not applicable</v>
      </c>
      <c r="L78" s="709"/>
      <c r="M78" s="708" t="str">
        <f>IF(AND(L11=0,M11=0),"Not applicable",M11/L11)</f>
        <v>Not applicable</v>
      </c>
      <c r="N78" s="709"/>
      <c r="O78" s="708" t="str">
        <f>IF(AND(N11=0,O11=0),"Not applicable",O11/N11)</f>
        <v>Not applicable</v>
      </c>
      <c r="P78" s="707"/>
    </row>
    <row r="79" spans="1:16" ht="15.5" x14ac:dyDescent="0.35">
      <c r="A79" s="580"/>
      <c r="B79" s="705"/>
      <c r="C79" s="586" t="s">
        <v>585</v>
      </c>
      <c r="D79" s="580"/>
      <c r="E79" s="708" t="str">
        <f>IF(AND(D49=0,E49=0),"Not applicable",E49/D49)</f>
        <v>Not applicable</v>
      </c>
      <c r="F79" s="709"/>
      <c r="G79" s="708" t="str">
        <f>IF(AND(F49=0,G49=0),"Not applicable",G49/F49)</f>
        <v>Not applicable</v>
      </c>
      <c r="H79" s="709"/>
      <c r="I79" s="708" t="str">
        <f>IF(AND(H49=0,I49=0),"Not applicable",I49/H49)</f>
        <v>Not applicable</v>
      </c>
      <c r="J79" s="709"/>
      <c r="K79" s="708" t="str">
        <f>IF(AND(J49=0,K49=0),"Not applicable",K49/J49)</f>
        <v>Not applicable</v>
      </c>
      <c r="L79" s="709"/>
      <c r="M79" s="708" t="str">
        <f>IF(AND(L49=0,M49=0),"Not applicable",M49/L49)</f>
        <v>Not applicable</v>
      </c>
      <c r="N79" s="709"/>
      <c r="O79" s="708" t="str">
        <f>IF(AND(N49=0,O49=0),"Not applicable",O49/N49)</f>
        <v>Not applicable</v>
      </c>
      <c r="P79" s="707"/>
    </row>
    <row r="80" spans="1:16" ht="12" customHeight="1" x14ac:dyDescent="0.35">
      <c r="A80" s="580"/>
      <c r="B80" s="705"/>
      <c r="C80" s="884" t="s">
        <v>586</v>
      </c>
      <c r="D80" s="885"/>
      <c r="E80" s="886"/>
      <c r="F80" s="886"/>
      <c r="G80" s="886"/>
      <c r="H80" s="886"/>
      <c r="I80" s="886"/>
      <c r="J80" s="886"/>
      <c r="K80" s="707"/>
      <c r="L80" s="707"/>
      <c r="M80" s="707"/>
      <c r="N80" s="707"/>
      <c r="O80" s="707"/>
      <c r="P80" s="707"/>
    </row>
    <row r="81" spans="1:16" ht="12" customHeight="1" x14ac:dyDescent="0.35">
      <c r="A81" s="580"/>
      <c r="B81" s="705"/>
      <c r="C81" s="586"/>
      <c r="D81" s="580"/>
      <c r="E81" s="707"/>
      <c r="F81" s="707"/>
      <c r="G81" s="707"/>
      <c r="H81" s="707"/>
      <c r="I81" s="707"/>
      <c r="J81" s="707"/>
      <c r="K81" s="707"/>
      <c r="L81" s="707"/>
      <c r="M81" s="707"/>
      <c r="N81" s="707"/>
      <c r="O81" s="707"/>
      <c r="P81" s="707"/>
    </row>
    <row r="82" spans="1:16" ht="15.5" x14ac:dyDescent="0.35">
      <c r="A82" s="580"/>
      <c r="B82" s="705"/>
      <c r="C82" s="584" t="s">
        <v>587</v>
      </c>
      <c r="D82" s="580"/>
      <c r="E82" s="707"/>
      <c r="F82" s="707"/>
      <c r="G82" s="707"/>
      <c r="H82" s="707"/>
      <c r="I82" s="707"/>
      <c r="J82" s="707"/>
      <c r="K82" s="707"/>
      <c r="L82" s="707"/>
      <c r="M82" s="707"/>
      <c r="N82" s="707"/>
      <c r="O82" s="707"/>
      <c r="P82" s="707"/>
    </row>
    <row r="83" spans="1:16" ht="46.5" x14ac:dyDescent="0.35">
      <c r="A83" s="580"/>
      <c r="B83" s="705"/>
      <c r="C83" s="1488" t="s">
        <v>759</v>
      </c>
      <c r="D83" s="1488"/>
      <c r="E83" s="1488"/>
      <c r="F83" s="1488"/>
      <c r="G83" s="707"/>
      <c r="H83" s="981" t="s">
        <v>588</v>
      </c>
      <c r="I83" s="583"/>
      <c r="J83" s="580"/>
      <c r="K83" s="583"/>
      <c r="L83" s="580"/>
      <c r="M83" s="585"/>
      <c r="N83" s="580"/>
      <c r="O83" s="585"/>
      <c r="P83" s="707"/>
    </row>
    <row r="84" spans="1:16" ht="54" customHeight="1" x14ac:dyDescent="0.35">
      <c r="A84" s="580"/>
      <c r="B84" s="705"/>
      <c r="C84" s="1488"/>
      <c r="D84" s="1488"/>
      <c r="E84" s="1488"/>
      <c r="F84" s="1488"/>
      <c r="G84" s="707"/>
      <c r="H84" s="710"/>
      <c r="I84" s="583"/>
      <c r="J84" s="580"/>
      <c r="K84" s="583"/>
      <c r="L84" s="580"/>
      <c r="M84" s="585"/>
      <c r="N84" s="580"/>
      <c r="O84" s="585"/>
      <c r="P84" s="707"/>
    </row>
    <row r="85" spans="1:16" ht="15.5" x14ac:dyDescent="0.35">
      <c r="A85" s="580"/>
      <c r="B85" s="705"/>
      <c r="C85" s="674"/>
      <c r="D85" s="674"/>
      <c r="E85" s="674"/>
      <c r="F85" s="674"/>
      <c r="G85" s="707"/>
      <c r="H85" s="710"/>
      <c r="I85" s="583"/>
      <c r="J85" s="580"/>
      <c r="K85" s="583"/>
      <c r="L85" s="580"/>
      <c r="M85" s="585"/>
      <c r="N85" s="580"/>
      <c r="O85" s="585"/>
      <c r="P85" s="707"/>
    </row>
    <row r="86" spans="1:16" ht="15.75" customHeight="1" x14ac:dyDescent="0.35">
      <c r="A86" s="580"/>
      <c r="B86" s="658"/>
      <c r="C86" s="1589"/>
      <c r="D86" s="1589"/>
      <c r="E86" s="1589"/>
      <c r="F86" s="1589"/>
      <c r="G86" s="967"/>
      <c r="H86" s="968"/>
      <c r="I86" s="969"/>
      <c r="J86" s="580"/>
      <c r="K86" s="583"/>
      <c r="L86" s="580"/>
      <c r="M86" s="711"/>
      <c r="N86" s="580"/>
      <c r="O86" s="583"/>
      <c r="P86" s="583"/>
    </row>
    <row r="87" spans="1:16" ht="15.5" x14ac:dyDescent="0.35">
      <c r="A87" s="580"/>
      <c r="B87" s="658"/>
      <c r="C87" s="1589"/>
      <c r="D87" s="1589"/>
      <c r="E87" s="1589"/>
      <c r="F87" s="1589"/>
      <c r="G87" s="967"/>
      <c r="H87" s="967"/>
      <c r="I87" s="967"/>
      <c r="J87" s="711"/>
      <c r="K87" s="583"/>
      <c r="L87" s="711"/>
      <c r="M87" s="711"/>
      <c r="N87" s="711"/>
      <c r="O87" s="583"/>
      <c r="P87" s="583"/>
    </row>
    <row r="88" spans="1:16" ht="15.65" customHeight="1" x14ac:dyDescent="0.35">
      <c r="A88" s="712"/>
      <c r="B88" s="586"/>
      <c r="C88" s="586"/>
      <c r="D88" s="711"/>
      <c r="E88" s="711"/>
      <c r="F88" s="711"/>
      <c r="G88" s="711"/>
      <c r="H88" s="711"/>
      <c r="I88" s="711"/>
      <c r="J88" s="711"/>
      <c r="K88" s="711"/>
      <c r="L88" s="711"/>
      <c r="M88" s="711"/>
      <c r="N88" s="711"/>
      <c r="O88" s="583"/>
      <c r="P88" s="583"/>
    </row>
    <row r="89" spans="1:16" ht="15.5" x14ac:dyDescent="0.35">
      <c r="A89" s="580"/>
      <c r="B89" s="586"/>
      <c r="C89" s="586"/>
      <c r="D89" s="711"/>
      <c r="E89" s="711"/>
      <c r="F89" s="711"/>
      <c r="G89" s="711"/>
      <c r="H89" s="711"/>
      <c r="I89" s="711"/>
      <c r="J89" s="711"/>
      <c r="K89" s="711"/>
      <c r="L89" s="711"/>
      <c r="M89" s="711"/>
      <c r="N89" s="711"/>
      <c r="O89" s="583"/>
      <c r="P89" s="583"/>
    </row>
    <row r="90" spans="1:16" ht="15.5" hidden="1" x14ac:dyDescent="0.35">
      <c r="A90" s="580"/>
      <c r="B90" s="586"/>
      <c r="C90" s="583" t="s">
        <v>588</v>
      </c>
      <c r="D90" s="583" t="s">
        <v>588</v>
      </c>
      <c r="E90" s="711"/>
      <c r="F90" s="711"/>
      <c r="G90" s="711"/>
      <c r="H90" s="711"/>
      <c r="I90" s="711"/>
      <c r="J90" s="711"/>
      <c r="K90" s="711"/>
      <c r="L90" s="711"/>
      <c r="M90" s="711"/>
      <c r="N90" s="711"/>
      <c r="O90" s="583"/>
      <c r="P90" s="583"/>
    </row>
    <row r="91" spans="1:16" ht="15.5" hidden="1" x14ac:dyDescent="0.35">
      <c r="A91" s="580"/>
      <c r="B91" s="586"/>
      <c r="C91" s="583" t="s">
        <v>61</v>
      </c>
      <c r="D91" s="583" t="s">
        <v>61</v>
      </c>
      <c r="E91" s="711"/>
      <c r="F91" s="711"/>
      <c r="G91" s="711"/>
      <c r="H91" s="711"/>
      <c r="I91" s="711"/>
      <c r="J91" s="711"/>
      <c r="K91" s="711"/>
      <c r="L91" s="711"/>
      <c r="M91" s="711"/>
      <c r="N91" s="711"/>
      <c r="O91" s="583"/>
      <c r="P91" s="583"/>
    </row>
    <row r="92" spans="1:16" ht="15.5" hidden="1" x14ac:dyDescent="0.35">
      <c r="A92" s="580"/>
      <c r="B92" s="586"/>
      <c r="C92" s="583" t="s">
        <v>239</v>
      </c>
      <c r="D92" s="583" t="s">
        <v>282</v>
      </c>
      <c r="E92" s="711"/>
      <c r="F92" s="711"/>
      <c r="G92" s="711"/>
      <c r="H92" s="711"/>
      <c r="I92" s="711"/>
      <c r="J92" s="711"/>
      <c r="K92" s="711"/>
      <c r="L92" s="711"/>
      <c r="M92" s="711"/>
      <c r="N92" s="711"/>
      <c r="O92" s="583"/>
      <c r="P92" s="583"/>
    </row>
    <row r="93" spans="1:16" ht="15.5" x14ac:dyDescent="0.35">
      <c r="A93" s="580"/>
      <c r="B93" s="586"/>
      <c r="C93" s="586"/>
      <c r="D93" s="711"/>
      <c r="E93" s="711"/>
      <c r="F93" s="711"/>
      <c r="G93" s="711"/>
      <c r="H93" s="711"/>
      <c r="I93" s="711"/>
      <c r="J93" s="711"/>
      <c r="K93" s="711"/>
      <c r="L93" s="711"/>
      <c r="M93" s="711"/>
      <c r="N93" s="711"/>
      <c r="O93" s="583"/>
      <c r="P93" s="583"/>
    </row>
    <row r="94" spans="1:16" ht="15" customHeight="1" x14ac:dyDescent="0.35">
      <c r="A94" s="580"/>
      <c r="B94" s="658"/>
      <c r="C94" s="586"/>
      <c r="D94" s="583"/>
      <c r="E94" s="583"/>
      <c r="F94" s="583"/>
      <c r="G94" s="583"/>
      <c r="H94" s="583"/>
      <c r="I94" s="583"/>
      <c r="J94" s="583"/>
      <c r="K94" s="583"/>
      <c r="L94" s="583"/>
      <c r="M94" s="583"/>
      <c r="N94" s="583"/>
      <c r="O94" s="583"/>
      <c r="P94" s="583"/>
    </row>
  </sheetData>
  <sheetProtection algorithmName="SHA-512" hashValue="MwVsI+2LnMWJmLmUBXAc8ZVBn3ZVdVpWk5kEMlOvz5ZvNG8vCR91FUsm5YqxVFa3AiOujNxBCxPYGFEzunpQNQ==" saltValue="tdTHcU/2eeoF9BcSi/iX0Q==" spinCount="100000" sheet="1" formatCells="0" formatColumns="0" formatRows="0" autoFilter="0"/>
  <protectedRanges>
    <protectedRange sqref="D8:O9" name="Range1"/>
  </protectedRanges>
  <mergeCells count="19">
    <mergeCell ref="D3:I3"/>
    <mergeCell ref="D4:I4"/>
    <mergeCell ref="D7:O7"/>
    <mergeCell ref="B8:B10"/>
    <mergeCell ref="C8:C10"/>
    <mergeCell ref="D8:E8"/>
    <mergeCell ref="F8:G8"/>
    <mergeCell ref="H8:I8"/>
    <mergeCell ref="J8:K8"/>
    <mergeCell ref="L8:M8"/>
    <mergeCell ref="C83:F84"/>
    <mergeCell ref="C86:F87"/>
    <mergeCell ref="N8:O8"/>
    <mergeCell ref="D9:E9"/>
    <mergeCell ref="F9:G9"/>
    <mergeCell ref="H9:I9"/>
    <mergeCell ref="J9:K9"/>
    <mergeCell ref="L9:M9"/>
    <mergeCell ref="N9:O9"/>
  </mergeCells>
  <conditionalFormatting sqref="H83">
    <cfRule type="containsText" dxfId="1" priority="1" operator="containsText" text="(Please select from drop down list)">
      <formula>NOT(ISERROR(SEARCH("(Please select from drop down list)",H83)))</formula>
    </cfRule>
  </conditionalFormatting>
  <conditionalFormatting sqref="H86">
    <cfRule type="containsText" dxfId="0" priority="2" operator="containsText" text="(Please select from drop down list)">
      <formula>NOT(ISERROR(SEARCH("(Please select from drop down list)",H86)))</formula>
    </cfRule>
  </conditionalFormatting>
  <dataValidations count="2">
    <dataValidation type="list" allowBlank="1" showInputMessage="1" showErrorMessage="1" sqref="H84:H85" xr:uid="{2B1ACA18-271E-4880-9145-566ADAB706EB}">
      <formula1>$C$90:$C$92</formula1>
    </dataValidation>
    <dataValidation type="list" allowBlank="1" showInputMessage="1" showErrorMessage="1" sqref="H86 H83" xr:uid="{E31BCC6C-D882-4BEC-B9A1-4D5F131E8EF7}">
      <formula1>$D$90:$D$92</formula1>
    </dataValidation>
  </dataValidations>
  <pageMargins left="0.39370078740157483" right="0.31496062992125984" top="0.39370078740157483" bottom="0.59055118110236227" header="0.31496062992125984" footer="0.27559055118110237"/>
  <pageSetup paperSize="9" scale="41" orientation="portrait" r:id="rId1"/>
  <headerFooter>
    <oddFooter>&amp;L&amp;"Arial,Regular"&amp;10ACAP Renewal/1025/ACAP&amp;C&amp;A
Page &amp;P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D5AA5-A5D9-49D5-918D-4E3C15C881DC}">
  <sheetPr codeName="Sheet9">
    <outlinePr applyStyles="1"/>
  </sheetPr>
  <dimension ref="A1:AY55"/>
  <sheetViews>
    <sheetView showGridLines="0" zoomScaleNormal="100" zoomScaleSheetLayoutView="85" workbookViewId="0">
      <selection activeCell="B1" sqref="B1:M1"/>
    </sheetView>
  </sheetViews>
  <sheetFormatPr defaultColWidth="9.1796875" defaultRowHeight="15" customHeight="1" outlineLevelRow="1" x14ac:dyDescent="0.35"/>
  <cols>
    <col min="1" max="1" width="2.453125" style="580" customWidth="1"/>
    <col min="2" max="2" width="6.26953125" style="658" customWidth="1"/>
    <col min="3" max="3" width="29.453125" style="586" customWidth="1"/>
    <col min="4" max="51" width="14.7265625" style="583" customWidth="1"/>
    <col min="52" max="16384" width="9.1796875" style="583"/>
  </cols>
  <sheetData>
    <row r="1" spans="1:51" ht="15.5" x14ac:dyDescent="0.35">
      <c r="A1" s="713"/>
      <c r="B1" s="1609" t="s">
        <v>589</v>
      </c>
      <c r="C1" s="1609"/>
      <c r="D1" s="1609"/>
      <c r="E1" s="1609"/>
      <c r="F1" s="1609"/>
      <c r="G1" s="1609"/>
      <c r="H1" s="1609"/>
      <c r="I1" s="1609"/>
      <c r="J1" s="1609"/>
      <c r="K1" s="1609"/>
      <c r="L1" s="1609"/>
      <c r="M1" s="1609"/>
    </row>
    <row r="2" spans="1:51" ht="15.5" x14ac:dyDescent="0.35">
      <c r="A2" s="585"/>
      <c r="B2" s="970" t="s">
        <v>804</v>
      </c>
      <c r="G2" s="585"/>
    </row>
    <row r="3" spans="1:51" ht="15.5" x14ac:dyDescent="0.35">
      <c r="A3" s="583"/>
      <c r="B3" s="586" t="s">
        <v>478</v>
      </c>
      <c r="D3" s="1594" t="str">
        <f>IF(ISBLANK('Follow-up (Section 1.1)'!D4),"Auto-populated based on Section 1.1",'Follow-up (Section 1.1)'!D4)</f>
        <v>Auto-populated based on Section 1.1</v>
      </c>
      <c r="E3" s="1594"/>
      <c r="F3" s="1594"/>
      <c r="G3" s="1594"/>
      <c r="H3" s="1594"/>
      <c r="I3" s="1594"/>
      <c r="J3" s="586"/>
      <c r="K3" s="586"/>
      <c r="L3" s="586"/>
      <c r="M3" s="586"/>
      <c r="N3" s="586"/>
      <c r="O3" s="586"/>
    </row>
    <row r="4" spans="1:51" ht="15.5" x14ac:dyDescent="0.35">
      <c r="A4" s="583"/>
      <c r="B4" s="586" t="s">
        <v>577</v>
      </c>
      <c r="D4" s="1594" t="str">
        <f>IF(ISBLANK('Follow-up (Section 1.1)'!D5),"Auto-populated based on Section 1.1",'Follow-up (Section 1.1)'!D5)</f>
        <v>Auto-populated based on Section 1.1</v>
      </c>
      <c r="E4" s="1594"/>
      <c r="F4" s="1594"/>
      <c r="G4" s="1594"/>
      <c r="H4" s="1594"/>
      <c r="I4" s="1594"/>
      <c r="J4" s="586"/>
      <c r="K4" s="586"/>
      <c r="L4" s="586"/>
      <c r="M4" s="586"/>
      <c r="N4" s="586"/>
      <c r="O4" s="586"/>
    </row>
    <row r="5" spans="1:51" ht="6.75" customHeight="1" x14ac:dyDescent="0.35">
      <c r="D5" s="662"/>
      <c r="E5" s="662"/>
      <c r="F5" s="662"/>
      <c r="G5" s="662"/>
      <c r="H5" s="662"/>
      <c r="I5" s="662"/>
      <c r="J5" s="662"/>
      <c r="K5" s="662"/>
      <c r="L5" s="662"/>
      <c r="M5" s="662"/>
      <c r="N5" s="662"/>
      <c r="O5" s="586"/>
    </row>
    <row r="6" spans="1:51" ht="15" customHeight="1" thickBot="1" x14ac:dyDescent="0.4">
      <c r="B6" s="883" t="s">
        <v>578</v>
      </c>
      <c r="D6" s="586"/>
      <c r="E6" s="586"/>
      <c r="F6" s="586"/>
      <c r="G6" s="586"/>
      <c r="H6" s="586"/>
      <c r="I6" s="586"/>
      <c r="J6" s="586"/>
      <c r="K6" s="586"/>
      <c r="L6" s="586"/>
      <c r="M6" s="586"/>
      <c r="N6" s="586"/>
      <c r="O6" s="586"/>
    </row>
    <row r="7" spans="1:51" ht="15.75" customHeight="1" thickBot="1" x14ac:dyDescent="0.4">
      <c r="A7" s="583"/>
      <c r="B7" s="714" t="s">
        <v>579</v>
      </c>
      <c r="C7" s="715"/>
      <c r="D7" s="716"/>
      <c r="E7" s="716"/>
      <c r="F7" s="716"/>
      <c r="G7" s="716"/>
      <c r="H7" s="716"/>
      <c r="I7" s="716"/>
      <c r="J7" s="716"/>
      <c r="K7" s="716"/>
      <c r="L7" s="716"/>
      <c r="M7" s="716"/>
    </row>
    <row r="8" spans="1:51" ht="24.75" customHeight="1" x14ac:dyDescent="0.35">
      <c r="A8" s="608"/>
      <c r="B8" s="1598" t="s">
        <v>489</v>
      </c>
      <c r="C8" s="1601" t="s">
        <v>580</v>
      </c>
      <c r="D8" s="1607" t="s">
        <v>590</v>
      </c>
      <c r="E8" s="1608"/>
      <c r="F8" s="1607" t="s">
        <v>590</v>
      </c>
      <c r="G8" s="1608"/>
      <c r="H8" s="1607" t="s">
        <v>590</v>
      </c>
      <c r="I8" s="1608"/>
      <c r="J8" s="1607" t="s">
        <v>590</v>
      </c>
      <c r="K8" s="1608"/>
      <c r="L8" s="1607" t="s">
        <v>590</v>
      </c>
      <c r="M8" s="1608"/>
      <c r="N8" s="1607" t="s">
        <v>590</v>
      </c>
      <c r="O8" s="1608"/>
      <c r="P8" s="1607" t="s">
        <v>590</v>
      </c>
      <c r="Q8" s="1608"/>
      <c r="R8" s="1607" t="s">
        <v>590</v>
      </c>
      <c r="S8" s="1608"/>
      <c r="T8" s="1607" t="s">
        <v>590</v>
      </c>
      <c r="U8" s="1608"/>
      <c r="V8" s="1607" t="s">
        <v>590</v>
      </c>
      <c r="W8" s="1608"/>
      <c r="X8" s="1607" t="s">
        <v>590</v>
      </c>
      <c r="Y8" s="1608"/>
      <c r="Z8" s="1607" t="s">
        <v>590</v>
      </c>
      <c r="AA8" s="1608"/>
      <c r="AB8" s="1607" t="s">
        <v>590</v>
      </c>
      <c r="AC8" s="1608"/>
      <c r="AD8" s="1607" t="s">
        <v>590</v>
      </c>
      <c r="AE8" s="1608"/>
      <c r="AF8" s="1607" t="s">
        <v>590</v>
      </c>
      <c r="AG8" s="1608"/>
      <c r="AH8" s="1607" t="s">
        <v>590</v>
      </c>
      <c r="AI8" s="1608"/>
      <c r="AJ8" s="1607" t="s">
        <v>590</v>
      </c>
      <c r="AK8" s="1608"/>
      <c r="AL8" s="1607" t="s">
        <v>590</v>
      </c>
      <c r="AM8" s="1608"/>
      <c r="AN8" s="1607" t="s">
        <v>590</v>
      </c>
      <c r="AO8" s="1608"/>
      <c r="AP8" s="1607" t="s">
        <v>590</v>
      </c>
      <c r="AQ8" s="1608"/>
      <c r="AR8" s="1607" t="s">
        <v>590</v>
      </c>
      <c r="AS8" s="1608"/>
      <c r="AT8" s="1607" t="s">
        <v>590</v>
      </c>
      <c r="AU8" s="1608"/>
      <c r="AV8" s="1607" t="s">
        <v>590</v>
      </c>
      <c r="AW8" s="1608"/>
      <c r="AX8" s="1607" t="s">
        <v>590</v>
      </c>
      <c r="AY8" s="1608"/>
    </row>
    <row r="9" spans="1:51" ht="24" customHeight="1" x14ac:dyDescent="0.35">
      <c r="A9" s="608"/>
      <c r="B9" s="1599"/>
      <c r="C9" s="1602"/>
      <c r="D9" s="1604" t="s">
        <v>591</v>
      </c>
      <c r="E9" s="1605"/>
      <c r="F9" s="1604" t="s">
        <v>591</v>
      </c>
      <c r="G9" s="1605"/>
      <c r="H9" s="1604" t="s">
        <v>591</v>
      </c>
      <c r="I9" s="1605"/>
      <c r="J9" s="1604" t="s">
        <v>591</v>
      </c>
      <c r="K9" s="1605"/>
      <c r="L9" s="1604" t="s">
        <v>591</v>
      </c>
      <c r="M9" s="1605"/>
      <c r="N9" s="1604" t="s">
        <v>591</v>
      </c>
      <c r="O9" s="1605"/>
      <c r="P9" s="1604" t="s">
        <v>591</v>
      </c>
      <c r="Q9" s="1605"/>
      <c r="R9" s="1604" t="s">
        <v>591</v>
      </c>
      <c r="S9" s="1605"/>
      <c r="T9" s="1604" t="s">
        <v>591</v>
      </c>
      <c r="U9" s="1605"/>
      <c r="V9" s="1604" t="s">
        <v>591</v>
      </c>
      <c r="W9" s="1605"/>
      <c r="X9" s="1604" t="s">
        <v>591</v>
      </c>
      <c r="Y9" s="1605"/>
      <c r="Z9" s="1604" t="s">
        <v>591</v>
      </c>
      <c r="AA9" s="1605"/>
      <c r="AB9" s="1604" t="s">
        <v>591</v>
      </c>
      <c r="AC9" s="1605"/>
      <c r="AD9" s="1604" t="s">
        <v>591</v>
      </c>
      <c r="AE9" s="1605"/>
      <c r="AF9" s="1604" t="s">
        <v>591</v>
      </c>
      <c r="AG9" s="1605"/>
      <c r="AH9" s="1604" t="s">
        <v>591</v>
      </c>
      <c r="AI9" s="1605"/>
      <c r="AJ9" s="1604" t="s">
        <v>591</v>
      </c>
      <c r="AK9" s="1605"/>
      <c r="AL9" s="1604" t="s">
        <v>591</v>
      </c>
      <c r="AM9" s="1605"/>
      <c r="AN9" s="1604" t="s">
        <v>591</v>
      </c>
      <c r="AO9" s="1605"/>
      <c r="AP9" s="1604" t="s">
        <v>591</v>
      </c>
      <c r="AQ9" s="1605"/>
      <c r="AR9" s="1604" t="s">
        <v>591</v>
      </c>
      <c r="AS9" s="1605"/>
      <c r="AT9" s="1604" t="s">
        <v>591</v>
      </c>
      <c r="AU9" s="1605"/>
      <c r="AV9" s="1604" t="s">
        <v>591</v>
      </c>
      <c r="AW9" s="1605"/>
      <c r="AX9" s="1604" t="s">
        <v>591</v>
      </c>
      <c r="AY9" s="1605"/>
    </row>
    <row r="10" spans="1:51" ht="26" x14ac:dyDescent="0.35">
      <c r="A10" s="608"/>
      <c r="B10" s="1600"/>
      <c r="C10" s="1603"/>
      <c r="D10" s="717" t="s">
        <v>447</v>
      </c>
      <c r="E10" s="718" t="s">
        <v>448</v>
      </c>
      <c r="F10" s="717" t="s">
        <v>447</v>
      </c>
      <c r="G10" s="718" t="s">
        <v>448</v>
      </c>
      <c r="H10" s="717" t="s">
        <v>447</v>
      </c>
      <c r="I10" s="718" t="s">
        <v>448</v>
      </c>
      <c r="J10" s="717" t="s">
        <v>447</v>
      </c>
      <c r="K10" s="718" t="s">
        <v>448</v>
      </c>
      <c r="L10" s="717" t="s">
        <v>447</v>
      </c>
      <c r="M10" s="718" t="s">
        <v>448</v>
      </c>
      <c r="N10" s="717" t="s">
        <v>447</v>
      </c>
      <c r="O10" s="718" t="s">
        <v>448</v>
      </c>
      <c r="P10" s="717" t="s">
        <v>447</v>
      </c>
      <c r="Q10" s="718" t="s">
        <v>448</v>
      </c>
      <c r="R10" s="717" t="s">
        <v>447</v>
      </c>
      <c r="S10" s="718" t="s">
        <v>448</v>
      </c>
      <c r="T10" s="717" t="s">
        <v>447</v>
      </c>
      <c r="U10" s="718" t="s">
        <v>448</v>
      </c>
      <c r="V10" s="717" t="s">
        <v>447</v>
      </c>
      <c r="W10" s="718" t="s">
        <v>448</v>
      </c>
      <c r="X10" s="717" t="s">
        <v>447</v>
      </c>
      <c r="Y10" s="718" t="s">
        <v>448</v>
      </c>
      <c r="Z10" s="717" t="s">
        <v>447</v>
      </c>
      <c r="AA10" s="718" t="s">
        <v>448</v>
      </c>
      <c r="AB10" s="717" t="s">
        <v>447</v>
      </c>
      <c r="AC10" s="718" t="s">
        <v>448</v>
      </c>
      <c r="AD10" s="717" t="s">
        <v>447</v>
      </c>
      <c r="AE10" s="718" t="s">
        <v>448</v>
      </c>
      <c r="AF10" s="717" t="s">
        <v>447</v>
      </c>
      <c r="AG10" s="718" t="s">
        <v>448</v>
      </c>
      <c r="AH10" s="717" t="s">
        <v>447</v>
      </c>
      <c r="AI10" s="718" t="s">
        <v>448</v>
      </c>
      <c r="AJ10" s="717" t="s">
        <v>447</v>
      </c>
      <c r="AK10" s="718" t="s">
        <v>448</v>
      </c>
      <c r="AL10" s="717" t="s">
        <v>447</v>
      </c>
      <c r="AM10" s="718" t="s">
        <v>448</v>
      </c>
      <c r="AN10" s="717" t="s">
        <v>447</v>
      </c>
      <c r="AO10" s="718" t="s">
        <v>448</v>
      </c>
      <c r="AP10" s="717" t="s">
        <v>447</v>
      </c>
      <c r="AQ10" s="718" t="s">
        <v>448</v>
      </c>
      <c r="AR10" s="717" t="s">
        <v>447</v>
      </c>
      <c r="AS10" s="718" t="s">
        <v>448</v>
      </c>
      <c r="AT10" s="717" t="s">
        <v>447</v>
      </c>
      <c r="AU10" s="718" t="s">
        <v>448</v>
      </c>
      <c r="AV10" s="717" t="s">
        <v>447</v>
      </c>
      <c r="AW10" s="718" t="s">
        <v>448</v>
      </c>
      <c r="AX10" s="717" t="s">
        <v>447</v>
      </c>
      <c r="AY10" s="718" t="s">
        <v>448</v>
      </c>
    </row>
    <row r="11" spans="1:51" s="721" customFormat="1" ht="29.25" customHeight="1" x14ac:dyDescent="0.35">
      <c r="A11" s="719"/>
      <c r="B11" s="720" t="s">
        <v>502</v>
      </c>
      <c r="C11" s="670" t="str">
        <f>'Follow-up (Section 1.1)'!C20</f>
        <v>Standard-rated Supplies and Output Tax</v>
      </c>
      <c r="D11" s="671">
        <f t="shared" ref="D11:AY11" si="0">SUM(D12:D26)</f>
        <v>0</v>
      </c>
      <c r="E11" s="672">
        <f t="shared" si="0"/>
        <v>0</v>
      </c>
      <c r="F11" s="671">
        <f t="shared" si="0"/>
        <v>0</v>
      </c>
      <c r="G11" s="672">
        <f t="shared" si="0"/>
        <v>0</v>
      </c>
      <c r="H11" s="671">
        <f t="shared" si="0"/>
        <v>0</v>
      </c>
      <c r="I11" s="672">
        <f t="shared" si="0"/>
        <v>0</v>
      </c>
      <c r="J11" s="671">
        <f t="shared" si="0"/>
        <v>0</v>
      </c>
      <c r="K11" s="672">
        <f t="shared" si="0"/>
        <v>0</v>
      </c>
      <c r="L11" s="671">
        <f t="shared" si="0"/>
        <v>0</v>
      </c>
      <c r="M11" s="672">
        <f t="shared" si="0"/>
        <v>0</v>
      </c>
      <c r="N11" s="671">
        <f t="shared" si="0"/>
        <v>0</v>
      </c>
      <c r="O11" s="672">
        <f t="shared" si="0"/>
        <v>0</v>
      </c>
      <c r="P11" s="671">
        <f t="shared" si="0"/>
        <v>0</v>
      </c>
      <c r="Q11" s="672">
        <f t="shared" si="0"/>
        <v>0</v>
      </c>
      <c r="R11" s="671">
        <f t="shared" si="0"/>
        <v>0</v>
      </c>
      <c r="S11" s="672">
        <f t="shared" si="0"/>
        <v>0</v>
      </c>
      <c r="T11" s="671">
        <f t="shared" si="0"/>
        <v>0</v>
      </c>
      <c r="U11" s="672">
        <f t="shared" si="0"/>
        <v>0</v>
      </c>
      <c r="V11" s="671">
        <f t="shared" si="0"/>
        <v>0</v>
      </c>
      <c r="W11" s="672">
        <f t="shared" si="0"/>
        <v>0</v>
      </c>
      <c r="X11" s="671">
        <f t="shared" si="0"/>
        <v>0</v>
      </c>
      <c r="Y11" s="672">
        <f t="shared" si="0"/>
        <v>0</v>
      </c>
      <c r="Z11" s="671">
        <f t="shared" si="0"/>
        <v>0</v>
      </c>
      <c r="AA11" s="672">
        <f t="shared" si="0"/>
        <v>0</v>
      </c>
      <c r="AB11" s="671">
        <f t="shared" si="0"/>
        <v>0</v>
      </c>
      <c r="AC11" s="672">
        <f t="shared" si="0"/>
        <v>0</v>
      </c>
      <c r="AD11" s="671">
        <f t="shared" si="0"/>
        <v>0</v>
      </c>
      <c r="AE11" s="672">
        <f t="shared" si="0"/>
        <v>0</v>
      </c>
      <c r="AF11" s="671">
        <f t="shared" si="0"/>
        <v>0</v>
      </c>
      <c r="AG11" s="672">
        <f t="shared" si="0"/>
        <v>0</v>
      </c>
      <c r="AH11" s="671">
        <f t="shared" si="0"/>
        <v>0</v>
      </c>
      <c r="AI11" s="672">
        <f t="shared" si="0"/>
        <v>0</v>
      </c>
      <c r="AJ11" s="671">
        <f t="shared" si="0"/>
        <v>0</v>
      </c>
      <c r="AK11" s="672">
        <f t="shared" si="0"/>
        <v>0</v>
      </c>
      <c r="AL11" s="671">
        <f t="shared" si="0"/>
        <v>0</v>
      </c>
      <c r="AM11" s="672">
        <f t="shared" si="0"/>
        <v>0</v>
      </c>
      <c r="AN11" s="671">
        <f t="shared" si="0"/>
        <v>0</v>
      </c>
      <c r="AO11" s="672">
        <f t="shared" si="0"/>
        <v>0</v>
      </c>
      <c r="AP11" s="671">
        <f t="shared" si="0"/>
        <v>0</v>
      </c>
      <c r="AQ11" s="672">
        <f t="shared" si="0"/>
        <v>0</v>
      </c>
      <c r="AR11" s="671">
        <f t="shared" si="0"/>
        <v>0</v>
      </c>
      <c r="AS11" s="672">
        <f t="shared" si="0"/>
        <v>0</v>
      </c>
      <c r="AT11" s="671">
        <f t="shared" si="0"/>
        <v>0</v>
      </c>
      <c r="AU11" s="672">
        <f t="shared" si="0"/>
        <v>0</v>
      </c>
      <c r="AV11" s="671">
        <f t="shared" si="0"/>
        <v>0</v>
      </c>
      <c r="AW11" s="672">
        <f t="shared" si="0"/>
        <v>0</v>
      </c>
      <c r="AX11" s="671">
        <f t="shared" si="0"/>
        <v>0</v>
      </c>
      <c r="AY11" s="672">
        <f t="shared" si="0"/>
        <v>0</v>
      </c>
    </row>
    <row r="12" spans="1:51" s="679" customFormat="1" ht="15.5" x14ac:dyDescent="0.35">
      <c r="A12" s="674"/>
      <c r="B12" s="675" t="s">
        <v>504</v>
      </c>
      <c r="C12" s="676" t="str">
        <f>IF(ISBLANK(VLOOKUP(B12,'Follow-up (Section 1.1)'!$B$20:$C$85,2,FALSE)),"",VLOOKUP(B12,'Follow-up (Section 1.1)'!$B$20:$C$85,2,FALSE))</f>
        <v/>
      </c>
      <c r="D12" s="677"/>
      <c r="E12" s="678"/>
      <c r="F12" s="677"/>
      <c r="G12" s="678"/>
      <c r="H12" s="677"/>
      <c r="I12" s="678"/>
      <c r="J12" s="677"/>
      <c r="K12" s="678"/>
      <c r="L12" s="677"/>
      <c r="M12" s="678"/>
      <c r="N12" s="677"/>
      <c r="O12" s="678"/>
      <c r="P12" s="677"/>
      <c r="Q12" s="678"/>
      <c r="R12" s="677"/>
      <c r="S12" s="678"/>
      <c r="T12" s="677"/>
      <c r="U12" s="678"/>
      <c r="V12" s="677"/>
      <c r="W12" s="678"/>
      <c r="X12" s="677"/>
      <c r="Y12" s="678"/>
      <c r="Z12" s="677"/>
      <c r="AA12" s="678"/>
      <c r="AB12" s="677"/>
      <c r="AC12" s="678"/>
      <c r="AD12" s="677"/>
      <c r="AE12" s="678"/>
      <c r="AF12" s="677"/>
      <c r="AG12" s="678"/>
      <c r="AH12" s="677"/>
      <c r="AI12" s="678"/>
      <c r="AJ12" s="677"/>
      <c r="AK12" s="678"/>
      <c r="AL12" s="677"/>
      <c r="AM12" s="678"/>
      <c r="AN12" s="677"/>
      <c r="AO12" s="678"/>
      <c r="AP12" s="677"/>
      <c r="AQ12" s="678"/>
      <c r="AR12" s="677"/>
      <c r="AS12" s="678"/>
      <c r="AT12" s="677"/>
      <c r="AU12" s="678"/>
      <c r="AV12" s="677"/>
      <c r="AW12" s="678"/>
      <c r="AX12" s="677"/>
      <c r="AY12" s="678"/>
    </row>
    <row r="13" spans="1:51" s="679" customFormat="1" ht="15.5" x14ac:dyDescent="0.35">
      <c r="A13" s="674"/>
      <c r="B13" s="680" t="s">
        <v>505</v>
      </c>
      <c r="C13" s="676" t="str">
        <f>IF(ISBLANK(VLOOKUP(B13,'Follow-up (Section 1.1)'!$B$20:$C$85,2,FALSE)),"",VLOOKUP(B13,'Follow-up (Section 1.1)'!$B$20:$C$85,2,FALSE))</f>
        <v/>
      </c>
      <c r="D13" s="681"/>
      <c r="E13" s="678"/>
      <c r="F13" s="681"/>
      <c r="G13" s="678"/>
      <c r="H13" s="681"/>
      <c r="I13" s="678"/>
      <c r="J13" s="681"/>
      <c r="K13" s="678"/>
      <c r="L13" s="681"/>
      <c r="M13" s="678"/>
      <c r="N13" s="681"/>
      <c r="O13" s="678"/>
      <c r="P13" s="681"/>
      <c r="Q13" s="678"/>
      <c r="R13" s="681"/>
      <c r="S13" s="678"/>
      <c r="T13" s="681"/>
      <c r="U13" s="678"/>
      <c r="V13" s="681"/>
      <c r="W13" s="678"/>
      <c r="X13" s="681"/>
      <c r="Y13" s="678"/>
      <c r="Z13" s="681"/>
      <c r="AA13" s="678"/>
      <c r="AB13" s="681"/>
      <c r="AC13" s="678"/>
      <c r="AD13" s="681"/>
      <c r="AE13" s="678"/>
      <c r="AF13" s="681"/>
      <c r="AG13" s="678"/>
      <c r="AH13" s="681"/>
      <c r="AI13" s="678"/>
      <c r="AJ13" s="681"/>
      <c r="AK13" s="678"/>
      <c r="AL13" s="681"/>
      <c r="AM13" s="678"/>
      <c r="AN13" s="681"/>
      <c r="AO13" s="678"/>
      <c r="AP13" s="681"/>
      <c r="AQ13" s="678"/>
      <c r="AR13" s="681"/>
      <c r="AS13" s="678"/>
      <c r="AT13" s="681"/>
      <c r="AU13" s="678"/>
      <c r="AV13" s="681"/>
      <c r="AW13" s="678"/>
      <c r="AX13" s="681"/>
      <c r="AY13" s="678"/>
    </row>
    <row r="14" spans="1:51" s="679" customFormat="1" ht="15.5" x14ac:dyDescent="0.35">
      <c r="A14" s="674"/>
      <c r="B14" s="680" t="s">
        <v>506</v>
      </c>
      <c r="C14" s="676" t="str">
        <f>IF(ISBLANK(VLOOKUP(B14,'Follow-up (Section 1.1)'!$B$20:$C$85,2,FALSE)),"",VLOOKUP(B14,'Follow-up (Section 1.1)'!$B$20:$C$85,2,FALSE))</f>
        <v/>
      </c>
      <c r="D14" s="681"/>
      <c r="E14" s="678"/>
      <c r="F14" s="681"/>
      <c r="G14" s="678"/>
      <c r="H14" s="681"/>
      <c r="I14" s="678"/>
      <c r="J14" s="681"/>
      <c r="K14" s="678"/>
      <c r="L14" s="681"/>
      <c r="M14" s="678"/>
      <c r="N14" s="681"/>
      <c r="O14" s="678"/>
      <c r="P14" s="681"/>
      <c r="Q14" s="678"/>
      <c r="R14" s="681"/>
      <c r="S14" s="678"/>
      <c r="T14" s="681"/>
      <c r="U14" s="678"/>
      <c r="V14" s="681"/>
      <c r="W14" s="678"/>
      <c r="X14" s="681"/>
      <c r="Y14" s="678"/>
      <c r="Z14" s="681"/>
      <c r="AA14" s="678"/>
      <c r="AB14" s="681"/>
      <c r="AC14" s="678"/>
      <c r="AD14" s="681"/>
      <c r="AE14" s="678"/>
      <c r="AF14" s="681"/>
      <c r="AG14" s="678"/>
      <c r="AH14" s="681"/>
      <c r="AI14" s="678"/>
      <c r="AJ14" s="681"/>
      <c r="AK14" s="678"/>
      <c r="AL14" s="681"/>
      <c r="AM14" s="678"/>
      <c r="AN14" s="681"/>
      <c r="AO14" s="678"/>
      <c r="AP14" s="681"/>
      <c r="AQ14" s="678"/>
      <c r="AR14" s="681"/>
      <c r="AS14" s="678"/>
      <c r="AT14" s="681"/>
      <c r="AU14" s="678"/>
      <c r="AV14" s="681"/>
      <c r="AW14" s="678"/>
      <c r="AX14" s="681"/>
      <c r="AY14" s="678"/>
    </row>
    <row r="15" spans="1:51" s="679" customFormat="1" ht="15.5" x14ac:dyDescent="0.35">
      <c r="A15" s="674"/>
      <c r="B15" s="680" t="s">
        <v>507</v>
      </c>
      <c r="C15" s="676" t="str">
        <f>IF(ISBLANK(VLOOKUP(B15,'Follow-up (Section 1.1)'!$B$20:$C$85,2,FALSE)),"",VLOOKUP(B15,'Follow-up (Section 1.1)'!$B$20:$C$85,2,FALSE))</f>
        <v/>
      </c>
      <c r="D15" s="681"/>
      <c r="E15" s="678"/>
      <c r="F15" s="681"/>
      <c r="G15" s="678"/>
      <c r="H15" s="681"/>
      <c r="I15" s="678"/>
      <c r="J15" s="681"/>
      <c r="K15" s="678"/>
      <c r="L15" s="681"/>
      <c r="M15" s="678"/>
      <c r="N15" s="681"/>
      <c r="O15" s="678"/>
      <c r="P15" s="681"/>
      <c r="Q15" s="678"/>
      <c r="R15" s="681"/>
      <c r="S15" s="678"/>
      <c r="T15" s="681"/>
      <c r="U15" s="678"/>
      <c r="V15" s="681"/>
      <c r="W15" s="678"/>
      <c r="X15" s="681"/>
      <c r="Y15" s="678"/>
      <c r="Z15" s="681"/>
      <c r="AA15" s="678"/>
      <c r="AB15" s="681"/>
      <c r="AC15" s="678"/>
      <c r="AD15" s="681"/>
      <c r="AE15" s="678"/>
      <c r="AF15" s="681"/>
      <c r="AG15" s="678"/>
      <c r="AH15" s="681"/>
      <c r="AI15" s="678"/>
      <c r="AJ15" s="681"/>
      <c r="AK15" s="678"/>
      <c r="AL15" s="681"/>
      <c r="AM15" s="678"/>
      <c r="AN15" s="681"/>
      <c r="AO15" s="678"/>
      <c r="AP15" s="681"/>
      <c r="AQ15" s="678"/>
      <c r="AR15" s="681"/>
      <c r="AS15" s="678"/>
      <c r="AT15" s="681"/>
      <c r="AU15" s="678"/>
      <c r="AV15" s="681"/>
      <c r="AW15" s="678"/>
      <c r="AX15" s="681"/>
      <c r="AY15" s="678"/>
    </row>
    <row r="16" spans="1:51" s="679" customFormat="1" ht="15.5" x14ac:dyDescent="0.35">
      <c r="A16" s="682"/>
      <c r="B16" s="680" t="s">
        <v>508</v>
      </c>
      <c r="C16" s="676" t="str">
        <f>IF(ISBLANK(VLOOKUP(B16,'Follow-up (Section 1.1)'!$B$20:$C$85,2,FALSE)),"",VLOOKUP(B16,'Follow-up (Section 1.1)'!$B$20:$C$85,2,FALSE))</f>
        <v/>
      </c>
      <c r="D16" s="677"/>
      <c r="E16" s="678"/>
      <c r="F16" s="677"/>
      <c r="G16" s="678"/>
      <c r="H16" s="677"/>
      <c r="I16" s="678"/>
      <c r="J16" s="677"/>
      <c r="K16" s="678"/>
      <c r="L16" s="677"/>
      <c r="M16" s="678"/>
      <c r="N16" s="677"/>
      <c r="O16" s="678"/>
      <c r="P16" s="677"/>
      <c r="Q16" s="678"/>
      <c r="R16" s="677"/>
      <c r="S16" s="678"/>
      <c r="T16" s="677"/>
      <c r="U16" s="678"/>
      <c r="V16" s="677"/>
      <c r="W16" s="678"/>
      <c r="X16" s="677"/>
      <c r="Y16" s="678"/>
      <c r="Z16" s="677"/>
      <c r="AA16" s="678"/>
      <c r="AB16" s="677"/>
      <c r="AC16" s="678"/>
      <c r="AD16" s="677"/>
      <c r="AE16" s="678"/>
      <c r="AF16" s="677"/>
      <c r="AG16" s="678"/>
      <c r="AH16" s="677"/>
      <c r="AI16" s="678"/>
      <c r="AJ16" s="677"/>
      <c r="AK16" s="678"/>
      <c r="AL16" s="677"/>
      <c r="AM16" s="678"/>
      <c r="AN16" s="677"/>
      <c r="AO16" s="678"/>
      <c r="AP16" s="677"/>
      <c r="AQ16" s="678"/>
      <c r="AR16" s="677"/>
      <c r="AS16" s="678"/>
      <c r="AT16" s="677"/>
      <c r="AU16" s="678"/>
      <c r="AV16" s="677"/>
      <c r="AW16" s="678"/>
      <c r="AX16" s="677"/>
      <c r="AY16" s="678"/>
    </row>
    <row r="17" spans="1:51" s="679" customFormat="1" ht="15.5" hidden="1" outlineLevel="1" x14ac:dyDescent="0.35">
      <c r="A17" s="674"/>
      <c r="B17" s="680" t="s">
        <v>509</v>
      </c>
      <c r="C17" s="676" t="str">
        <f>IF(ISBLANK(VLOOKUP(B17,'Follow-up (Section 1.1)'!$B$20:$C$85,2,FALSE)),"",VLOOKUP(B17,'Follow-up (Section 1.1)'!$B$20:$C$85,2,FALSE))</f>
        <v/>
      </c>
      <c r="D17" s="681"/>
      <c r="E17" s="678"/>
      <c r="F17" s="681"/>
      <c r="G17" s="678"/>
      <c r="H17" s="681"/>
      <c r="I17" s="678"/>
      <c r="J17" s="681"/>
      <c r="K17" s="678"/>
      <c r="L17" s="681"/>
      <c r="M17" s="678"/>
      <c r="N17" s="681"/>
      <c r="O17" s="678"/>
      <c r="P17" s="681"/>
      <c r="Q17" s="678"/>
      <c r="R17" s="681"/>
      <c r="S17" s="678"/>
      <c r="T17" s="681"/>
      <c r="U17" s="678"/>
      <c r="V17" s="681"/>
      <c r="W17" s="678"/>
      <c r="X17" s="681"/>
      <c r="Y17" s="678"/>
      <c r="Z17" s="681"/>
      <c r="AA17" s="678"/>
      <c r="AB17" s="681"/>
      <c r="AC17" s="678"/>
      <c r="AD17" s="681"/>
      <c r="AE17" s="678"/>
      <c r="AF17" s="681"/>
      <c r="AG17" s="678"/>
      <c r="AH17" s="681"/>
      <c r="AI17" s="678"/>
      <c r="AJ17" s="681"/>
      <c r="AK17" s="678"/>
      <c r="AL17" s="681"/>
      <c r="AM17" s="678"/>
      <c r="AN17" s="681"/>
      <c r="AO17" s="678"/>
      <c r="AP17" s="681"/>
      <c r="AQ17" s="678"/>
      <c r="AR17" s="681"/>
      <c r="AS17" s="678"/>
      <c r="AT17" s="681"/>
      <c r="AU17" s="678"/>
      <c r="AV17" s="681"/>
      <c r="AW17" s="678"/>
      <c r="AX17" s="681"/>
      <c r="AY17" s="678"/>
    </row>
    <row r="18" spans="1:51" s="679" customFormat="1" ht="15.5" hidden="1" outlineLevel="1" x14ac:dyDescent="0.35">
      <c r="A18" s="674"/>
      <c r="B18" s="680" t="s">
        <v>510</v>
      </c>
      <c r="C18" s="676" t="str">
        <f>IF(ISBLANK(VLOOKUP(B18,'Follow-up (Section 1.1)'!$B$20:$C$85,2,FALSE)),"",VLOOKUP(B18,'Follow-up (Section 1.1)'!$B$20:$C$85,2,FALSE))</f>
        <v/>
      </c>
      <c r="D18" s="681"/>
      <c r="E18" s="678"/>
      <c r="F18" s="681"/>
      <c r="G18" s="678"/>
      <c r="H18" s="681"/>
      <c r="I18" s="678"/>
      <c r="J18" s="681"/>
      <c r="K18" s="678"/>
      <c r="L18" s="681"/>
      <c r="M18" s="678"/>
      <c r="N18" s="681"/>
      <c r="O18" s="678"/>
      <c r="P18" s="681"/>
      <c r="Q18" s="678"/>
      <c r="R18" s="681"/>
      <c r="S18" s="678"/>
      <c r="T18" s="681"/>
      <c r="U18" s="678"/>
      <c r="V18" s="681"/>
      <c r="W18" s="678"/>
      <c r="X18" s="681"/>
      <c r="Y18" s="678"/>
      <c r="Z18" s="681"/>
      <c r="AA18" s="678"/>
      <c r="AB18" s="681"/>
      <c r="AC18" s="678"/>
      <c r="AD18" s="681"/>
      <c r="AE18" s="678"/>
      <c r="AF18" s="681"/>
      <c r="AG18" s="678"/>
      <c r="AH18" s="681"/>
      <c r="AI18" s="678"/>
      <c r="AJ18" s="681"/>
      <c r="AK18" s="678"/>
      <c r="AL18" s="681"/>
      <c r="AM18" s="678"/>
      <c r="AN18" s="681"/>
      <c r="AO18" s="678"/>
      <c r="AP18" s="681"/>
      <c r="AQ18" s="678"/>
      <c r="AR18" s="681"/>
      <c r="AS18" s="678"/>
      <c r="AT18" s="681"/>
      <c r="AU18" s="678"/>
      <c r="AV18" s="681"/>
      <c r="AW18" s="678"/>
      <c r="AX18" s="681"/>
      <c r="AY18" s="678"/>
    </row>
    <row r="19" spans="1:51" s="679" customFormat="1" ht="15.5" hidden="1" outlineLevel="1" x14ac:dyDescent="0.35">
      <c r="A19" s="674"/>
      <c r="B19" s="680" t="s">
        <v>511</v>
      </c>
      <c r="C19" s="676" t="str">
        <f>IF(ISBLANK(VLOOKUP(B19,'Follow-up (Section 1.1)'!$B$20:$C$85,2,FALSE)),"",VLOOKUP(B19,'Follow-up (Section 1.1)'!$B$20:$C$85,2,FALSE))</f>
        <v/>
      </c>
      <c r="D19" s="681"/>
      <c r="E19" s="678"/>
      <c r="F19" s="681"/>
      <c r="G19" s="678"/>
      <c r="H19" s="681"/>
      <c r="I19" s="678"/>
      <c r="J19" s="681"/>
      <c r="K19" s="678"/>
      <c r="L19" s="681"/>
      <c r="M19" s="678"/>
      <c r="N19" s="681"/>
      <c r="O19" s="678"/>
      <c r="P19" s="681"/>
      <c r="Q19" s="678"/>
      <c r="R19" s="681"/>
      <c r="S19" s="678"/>
      <c r="T19" s="681"/>
      <c r="U19" s="678"/>
      <c r="V19" s="681"/>
      <c r="W19" s="678"/>
      <c r="X19" s="681"/>
      <c r="Y19" s="678"/>
      <c r="Z19" s="681"/>
      <c r="AA19" s="678"/>
      <c r="AB19" s="681"/>
      <c r="AC19" s="678"/>
      <c r="AD19" s="681"/>
      <c r="AE19" s="678"/>
      <c r="AF19" s="681"/>
      <c r="AG19" s="678"/>
      <c r="AH19" s="681"/>
      <c r="AI19" s="678"/>
      <c r="AJ19" s="681"/>
      <c r="AK19" s="678"/>
      <c r="AL19" s="681"/>
      <c r="AM19" s="678"/>
      <c r="AN19" s="681"/>
      <c r="AO19" s="678"/>
      <c r="AP19" s="681"/>
      <c r="AQ19" s="678"/>
      <c r="AR19" s="681"/>
      <c r="AS19" s="678"/>
      <c r="AT19" s="681"/>
      <c r="AU19" s="678"/>
      <c r="AV19" s="681"/>
      <c r="AW19" s="678"/>
      <c r="AX19" s="681"/>
      <c r="AY19" s="678"/>
    </row>
    <row r="20" spans="1:51" s="679" customFormat="1" ht="15.5" hidden="1" outlineLevel="1" x14ac:dyDescent="0.35">
      <c r="A20" s="674"/>
      <c r="B20" s="680" t="s">
        <v>512</v>
      </c>
      <c r="C20" s="676" t="str">
        <f>IF(ISBLANK(VLOOKUP(B20,'Follow-up (Section 1.1)'!$B$20:$C$85,2,FALSE)),"",VLOOKUP(B20,'Follow-up (Section 1.1)'!$B$20:$C$85,2,FALSE))</f>
        <v/>
      </c>
      <c r="D20" s="681"/>
      <c r="E20" s="678"/>
      <c r="F20" s="681"/>
      <c r="G20" s="678"/>
      <c r="H20" s="681"/>
      <c r="I20" s="678"/>
      <c r="J20" s="681"/>
      <c r="K20" s="678"/>
      <c r="L20" s="681"/>
      <c r="M20" s="678"/>
      <c r="N20" s="681"/>
      <c r="O20" s="678"/>
      <c r="P20" s="681"/>
      <c r="Q20" s="678"/>
      <c r="R20" s="681"/>
      <c r="S20" s="678"/>
      <c r="T20" s="681"/>
      <c r="U20" s="678"/>
      <c r="V20" s="681"/>
      <c r="W20" s="678"/>
      <c r="X20" s="681"/>
      <c r="Y20" s="678"/>
      <c r="Z20" s="681"/>
      <c r="AA20" s="678"/>
      <c r="AB20" s="681"/>
      <c r="AC20" s="678"/>
      <c r="AD20" s="681"/>
      <c r="AE20" s="678"/>
      <c r="AF20" s="681"/>
      <c r="AG20" s="678"/>
      <c r="AH20" s="681"/>
      <c r="AI20" s="678"/>
      <c r="AJ20" s="681"/>
      <c r="AK20" s="678"/>
      <c r="AL20" s="681"/>
      <c r="AM20" s="678"/>
      <c r="AN20" s="681"/>
      <c r="AO20" s="678"/>
      <c r="AP20" s="681"/>
      <c r="AQ20" s="678"/>
      <c r="AR20" s="681"/>
      <c r="AS20" s="678"/>
      <c r="AT20" s="681"/>
      <c r="AU20" s="678"/>
      <c r="AV20" s="681"/>
      <c r="AW20" s="678"/>
      <c r="AX20" s="681"/>
      <c r="AY20" s="678"/>
    </row>
    <row r="21" spans="1:51" s="679" customFormat="1" ht="15.5" hidden="1" outlineLevel="1" x14ac:dyDescent="0.35">
      <c r="A21" s="674"/>
      <c r="B21" s="680" t="s">
        <v>513</v>
      </c>
      <c r="C21" s="676" t="str">
        <f>IF(ISBLANK(VLOOKUP(B21,'Follow-up (Section 1.1)'!$B$20:$C$85,2,FALSE)),"",VLOOKUP(B21,'Follow-up (Section 1.1)'!$B$20:$C$85,2,FALSE))</f>
        <v/>
      </c>
      <c r="D21" s="677"/>
      <c r="E21" s="678"/>
      <c r="F21" s="677"/>
      <c r="G21" s="678"/>
      <c r="H21" s="677"/>
      <c r="I21" s="678"/>
      <c r="J21" s="677"/>
      <c r="K21" s="678"/>
      <c r="L21" s="677"/>
      <c r="M21" s="678"/>
      <c r="N21" s="677"/>
      <c r="O21" s="678"/>
      <c r="P21" s="677"/>
      <c r="Q21" s="678"/>
      <c r="R21" s="677"/>
      <c r="S21" s="678"/>
      <c r="T21" s="677"/>
      <c r="U21" s="678"/>
      <c r="V21" s="677"/>
      <c r="W21" s="678"/>
      <c r="X21" s="677"/>
      <c r="Y21" s="678"/>
      <c r="Z21" s="677"/>
      <c r="AA21" s="678"/>
      <c r="AB21" s="677"/>
      <c r="AC21" s="678"/>
      <c r="AD21" s="677"/>
      <c r="AE21" s="678"/>
      <c r="AF21" s="677"/>
      <c r="AG21" s="678"/>
      <c r="AH21" s="677"/>
      <c r="AI21" s="678"/>
      <c r="AJ21" s="677"/>
      <c r="AK21" s="678"/>
      <c r="AL21" s="677"/>
      <c r="AM21" s="678"/>
      <c r="AN21" s="677"/>
      <c r="AO21" s="678"/>
      <c r="AP21" s="677"/>
      <c r="AQ21" s="678"/>
      <c r="AR21" s="677"/>
      <c r="AS21" s="678"/>
      <c r="AT21" s="677"/>
      <c r="AU21" s="678"/>
      <c r="AV21" s="677"/>
      <c r="AW21" s="678"/>
      <c r="AX21" s="677"/>
      <c r="AY21" s="678"/>
    </row>
    <row r="22" spans="1:51" s="679" customFormat="1" ht="15.5" hidden="1" outlineLevel="1" x14ac:dyDescent="0.35">
      <c r="A22" s="674"/>
      <c r="B22" s="680" t="s">
        <v>514</v>
      </c>
      <c r="C22" s="676" t="str">
        <f>IF(ISBLANK(VLOOKUP(B22,'Follow-up (Section 1.1)'!$B$20:$C$85,2,FALSE)),"",VLOOKUP(B22,'Follow-up (Section 1.1)'!$B$20:$C$85,2,FALSE))</f>
        <v/>
      </c>
      <c r="D22" s="681"/>
      <c r="E22" s="678"/>
      <c r="F22" s="681"/>
      <c r="G22" s="678"/>
      <c r="H22" s="681"/>
      <c r="I22" s="678"/>
      <c r="J22" s="681"/>
      <c r="K22" s="678"/>
      <c r="L22" s="681"/>
      <c r="M22" s="678"/>
      <c r="N22" s="681"/>
      <c r="O22" s="678"/>
      <c r="P22" s="681"/>
      <c r="Q22" s="678"/>
      <c r="R22" s="681"/>
      <c r="S22" s="678"/>
      <c r="T22" s="681"/>
      <c r="U22" s="678"/>
      <c r="V22" s="681"/>
      <c r="W22" s="678"/>
      <c r="X22" s="681"/>
      <c r="Y22" s="678"/>
      <c r="Z22" s="681"/>
      <c r="AA22" s="678"/>
      <c r="AB22" s="681"/>
      <c r="AC22" s="678"/>
      <c r="AD22" s="681"/>
      <c r="AE22" s="678"/>
      <c r="AF22" s="681"/>
      <c r="AG22" s="678"/>
      <c r="AH22" s="681"/>
      <c r="AI22" s="678"/>
      <c r="AJ22" s="681"/>
      <c r="AK22" s="678"/>
      <c r="AL22" s="681"/>
      <c r="AM22" s="678"/>
      <c r="AN22" s="681"/>
      <c r="AO22" s="678"/>
      <c r="AP22" s="681"/>
      <c r="AQ22" s="678"/>
      <c r="AR22" s="681"/>
      <c r="AS22" s="678"/>
      <c r="AT22" s="681"/>
      <c r="AU22" s="678"/>
      <c r="AV22" s="681"/>
      <c r="AW22" s="678"/>
      <c r="AX22" s="681"/>
      <c r="AY22" s="678"/>
    </row>
    <row r="23" spans="1:51" s="679" customFormat="1" ht="15.5" hidden="1" outlineLevel="1" x14ac:dyDescent="0.35">
      <c r="A23" s="674"/>
      <c r="B23" s="680" t="s">
        <v>515</v>
      </c>
      <c r="C23" s="676" t="str">
        <f>IF(ISBLANK(VLOOKUP(B23,'Follow-up (Section 1.1)'!$B$20:$C$85,2,FALSE)),"",VLOOKUP(B23,'Follow-up (Section 1.1)'!$B$20:$C$85,2,FALSE))</f>
        <v/>
      </c>
      <c r="D23" s="681"/>
      <c r="E23" s="678"/>
      <c r="F23" s="681"/>
      <c r="G23" s="678"/>
      <c r="H23" s="681"/>
      <c r="I23" s="678"/>
      <c r="J23" s="681"/>
      <c r="K23" s="678"/>
      <c r="L23" s="681"/>
      <c r="M23" s="678"/>
      <c r="N23" s="681"/>
      <c r="O23" s="678"/>
      <c r="P23" s="681"/>
      <c r="Q23" s="678"/>
      <c r="R23" s="681"/>
      <c r="S23" s="678"/>
      <c r="T23" s="681"/>
      <c r="U23" s="678"/>
      <c r="V23" s="681"/>
      <c r="W23" s="678"/>
      <c r="X23" s="681"/>
      <c r="Y23" s="678"/>
      <c r="Z23" s="681"/>
      <c r="AA23" s="678"/>
      <c r="AB23" s="681"/>
      <c r="AC23" s="678"/>
      <c r="AD23" s="681"/>
      <c r="AE23" s="678"/>
      <c r="AF23" s="681"/>
      <c r="AG23" s="678"/>
      <c r="AH23" s="681"/>
      <c r="AI23" s="678"/>
      <c r="AJ23" s="681"/>
      <c r="AK23" s="678"/>
      <c r="AL23" s="681"/>
      <c r="AM23" s="678"/>
      <c r="AN23" s="681"/>
      <c r="AO23" s="678"/>
      <c r="AP23" s="681"/>
      <c r="AQ23" s="678"/>
      <c r="AR23" s="681"/>
      <c r="AS23" s="678"/>
      <c r="AT23" s="681"/>
      <c r="AU23" s="678"/>
      <c r="AV23" s="681"/>
      <c r="AW23" s="678"/>
      <c r="AX23" s="681"/>
      <c r="AY23" s="678"/>
    </row>
    <row r="24" spans="1:51" s="679" customFormat="1" ht="15.5" hidden="1" outlineLevel="1" x14ac:dyDescent="0.35">
      <c r="A24" s="674"/>
      <c r="B24" s="680" t="s">
        <v>516</v>
      </c>
      <c r="C24" s="676" t="str">
        <f>IF(ISBLANK(VLOOKUP(B24,'Follow-up (Section 1.1)'!$B$20:$C$85,2,FALSE)),"",VLOOKUP(B24,'Follow-up (Section 1.1)'!$B$20:$C$85,2,FALSE))</f>
        <v/>
      </c>
      <c r="D24" s="681"/>
      <c r="E24" s="678"/>
      <c r="F24" s="681"/>
      <c r="G24" s="678"/>
      <c r="H24" s="681"/>
      <c r="I24" s="678"/>
      <c r="J24" s="681"/>
      <c r="K24" s="678"/>
      <c r="L24" s="681"/>
      <c r="M24" s="678"/>
      <c r="N24" s="681"/>
      <c r="O24" s="678"/>
      <c r="P24" s="681"/>
      <c r="Q24" s="678"/>
      <c r="R24" s="681"/>
      <c r="S24" s="678"/>
      <c r="T24" s="681"/>
      <c r="U24" s="678"/>
      <c r="V24" s="681"/>
      <c r="W24" s="678"/>
      <c r="X24" s="681"/>
      <c r="Y24" s="678"/>
      <c r="Z24" s="681"/>
      <c r="AA24" s="678"/>
      <c r="AB24" s="681"/>
      <c r="AC24" s="678"/>
      <c r="AD24" s="681"/>
      <c r="AE24" s="678"/>
      <c r="AF24" s="681"/>
      <c r="AG24" s="678"/>
      <c r="AH24" s="681"/>
      <c r="AI24" s="678"/>
      <c r="AJ24" s="681"/>
      <c r="AK24" s="678"/>
      <c r="AL24" s="681"/>
      <c r="AM24" s="678"/>
      <c r="AN24" s="681"/>
      <c r="AO24" s="678"/>
      <c r="AP24" s="681"/>
      <c r="AQ24" s="678"/>
      <c r="AR24" s="681"/>
      <c r="AS24" s="678"/>
      <c r="AT24" s="681"/>
      <c r="AU24" s="678"/>
      <c r="AV24" s="681"/>
      <c r="AW24" s="678"/>
      <c r="AX24" s="681"/>
      <c r="AY24" s="678"/>
    </row>
    <row r="25" spans="1:51" s="679" customFormat="1" ht="15.5" hidden="1" outlineLevel="1" x14ac:dyDescent="0.35">
      <c r="A25" s="674"/>
      <c r="B25" s="680" t="s">
        <v>517</v>
      </c>
      <c r="C25" s="676" t="str">
        <f>IF(ISBLANK(VLOOKUP(B25,'Follow-up (Section 1.1)'!$B$20:$C$85,2,FALSE)),"",VLOOKUP(B25,'Follow-up (Section 1.1)'!$B$20:$C$85,2,FALSE))</f>
        <v/>
      </c>
      <c r="D25" s="681"/>
      <c r="E25" s="678"/>
      <c r="F25" s="681"/>
      <c r="G25" s="678"/>
      <c r="H25" s="681"/>
      <c r="I25" s="678"/>
      <c r="J25" s="681"/>
      <c r="K25" s="678"/>
      <c r="L25" s="681"/>
      <c r="M25" s="678"/>
      <c r="N25" s="681"/>
      <c r="O25" s="678"/>
      <c r="P25" s="681"/>
      <c r="Q25" s="678"/>
      <c r="R25" s="681"/>
      <c r="S25" s="678"/>
      <c r="T25" s="681"/>
      <c r="U25" s="678"/>
      <c r="V25" s="681"/>
      <c r="W25" s="678"/>
      <c r="X25" s="681"/>
      <c r="Y25" s="678"/>
      <c r="Z25" s="681"/>
      <c r="AA25" s="678"/>
      <c r="AB25" s="681"/>
      <c r="AC25" s="678"/>
      <c r="AD25" s="681"/>
      <c r="AE25" s="678"/>
      <c r="AF25" s="681"/>
      <c r="AG25" s="678"/>
      <c r="AH25" s="681"/>
      <c r="AI25" s="678"/>
      <c r="AJ25" s="681"/>
      <c r="AK25" s="678"/>
      <c r="AL25" s="681"/>
      <c r="AM25" s="678"/>
      <c r="AN25" s="681"/>
      <c r="AO25" s="678"/>
      <c r="AP25" s="681"/>
      <c r="AQ25" s="678"/>
      <c r="AR25" s="681"/>
      <c r="AS25" s="678"/>
      <c r="AT25" s="681"/>
      <c r="AU25" s="678"/>
      <c r="AV25" s="681"/>
      <c r="AW25" s="678"/>
      <c r="AX25" s="681"/>
      <c r="AY25" s="678"/>
    </row>
    <row r="26" spans="1:51" s="679" customFormat="1" ht="15.5" hidden="1" outlineLevel="1" x14ac:dyDescent="0.35">
      <c r="A26" s="674"/>
      <c r="B26" s="680" t="s">
        <v>518</v>
      </c>
      <c r="C26" s="676" t="str">
        <f>IF(ISBLANK(VLOOKUP(B26,'Follow-up (Section 1.1)'!$B$20:$C$85,2,FALSE)),"",VLOOKUP(B26,'Follow-up (Section 1.1)'!$B$20:$C$85,2,FALSE))</f>
        <v/>
      </c>
      <c r="D26" s="677"/>
      <c r="E26" s="678"/>
      <c r="F26" s="677"/>
      <c r="G26" s="678"/>
      <c r="H26" s="677"/>
      <c r="I26" s="678"/>
      <c r="J26" s="677"/>
      <c r="K26" s="678"/>
      <c r="L26" s="677"/>
      <c r="M26" s="678"/>
      <c r="N26" s="677"/>
      <c r="O26" s="678"/>
      <c r="P26" s="677"/>
      <c r="Q26" s="678"/>
      <c r="R26" s="677"/>
      <c r="S26" s="678"/>
      <c r="T26" s="677"/>
      <c r="U26" s="678"/>
      <c r="V26" s="677"/>
      <c r="W26" s="678"/>
      <c r="X26" s="677"/>
      <c r="Y26" s="678"/>
      <c r="Z26" s="677"/>
      <c r="AA26" s="678"/>
      <c r="AB26" s="677"/>
      <c r="AC26" s="678"/>
      <c r="AD26" s="677"/>
      <c r="AE26" s="678"/>
      <c r="AF26" s="677"/>
      <c r="AG26" s="678"/>
      <c r="AH26" s="677"/>
      <c r="AI26" s="678"/>
      <c r="AJ26" s="677"/>
      <c r="AK26" s="678"/>
      <c r="AL26" s="677"/>
      <c r="AM26" s="678"/>
      <c r="AN26" s="677"/>
      <c r="AO26" s="678"/>
      <c r="AP26" s="677"/>
      <c r="AQ26" s="678"/>
      <c r="AR26" s="677"/>
      <c r="AS26" s="678"/>
      <c r="AT26" s="677"/>
      <c r="AU26" s="678"/>
      <c r="AV26" s="677"/>
      <c r="AW26" s="678"/>
      <c r="AX26" s="677"/>
      <c r="AY26" s="678"/>
    </row>
    <row r="27" spans="1:51" s="725" customFormat="1" ht="82.5" customHeight="1" collapsed="1" x14ac:dyDescent="0.35">
      <c r="A27" s="722"/>
      <c r="B27" s="720" t="s">
        <v>543</v>
      </c>
      <c r="C27" s="670" t="str">
        <f>'Follow-up (Section 1.1)'!C58</f>
        <v>Taxable Purchases and Input Tax and Refunds Claimed  (on Local Purchases, Imports with GST Paid, Tourist Refund Scheme and Bad Debt Relief)</v>
      </c>
      <c r="D27" s="723">
        <f t="shared" ref="D27:AY27" si="1">SUM(D28:D42)</f>
        <v>0</v>
      </c>
      <c r="E27" s="724">
        <f t="shared" si="1"/>
        <v>0</v>
      </c>
      <c r="F27" s="723">
        <f t="shared" si="1"/>
        <v>0</v>
      </c>
      <c r="G27" s="724">
        <f t="shared" si="1"/>
        <v>0</v>
      </c>
      <c r="H27" s="723">
        <f t="shared" si="1"/>
        <v>0</v>
      </c>
      <c r="I27" s="724">
        <f t="shared" si="1"/>
        <v>0</v>
      </c>
      <c r="J27" s="723">
        <f t="shared" si="1"/>
        <v>0</v>
      </c>
      <c r="K27" s="724">
        <f t="shared" si="1"/>
        <v>0</v>
      </c>
      <c r="L27" s="723">
        <f t="shared" si="1"/>
        <v>0</v>
      </c>
      <c r="M27" s="724">
        <f t="shared" si="1"/>
        <v>0</v>
      </c>
      <c r="N27" s="723">
        <f t="shared" si="1"/>
        <v>0</v>
      </c>
      <c r="O27" s="724">
        <f t="shared" si="1"/>
        <v>0</v>
      </c>
      <c r="P27" s="723">
        <f t="shared" si="1"/>
        <v>0</v>
      </c>
      <c r="Q27" s="724">
        <f t="shared" si="1"/>
        <v>0</v>
      </c>
      <c r="R27" s="723">
        <f t="shared" si="1"/>
        <v>0</v>
      </c>
      <c r="S27" s="724">
        <f t="shared" si="1"/>
        <v>0</v>
      </c>
      <c r="T27" s="723">
        <f t="shared" si="1"/>
        <v>0</v>
      </c>
      <c r="U27" s="724">
        <f t="shared" si="1"/>
        <v>0</v>
      </c>
      <c r="V27" s="723">
        <f t="shared" si="1"/>
        <v>0</v>
      </c>
      <c r="W27" s="724">
        <f t="shared" si="1"/>
        <v>0</v>
      </c>
      <c r="X27" s="723">
        <f t="shared" si="1"/>
        <v>0</v>
      </c>
      <c r="Y27" s="724">
        <f t="shared" si="1"/>
        <v>0</v>
      </c>
      <c r="Z27" s="723">
        <f t="shared" si="1"/>
        <v>0</v>
      </c>
      <c r="AA27" s="724">
        <f t="shared" si="1"/>
        <v>0</v>
      </c>
      <c r="AB27" s="723">
        <f t="shared" si="1"/>
        <v>0</v>
      </c>
      <c r="AC27" s="724">
        <f t="shared" si="1"/>
        <v>0</v>
      </c>
      <c r="AD27" s="723">
        <f t="shared" si="1"/>
        <v>0</v>
      </c>
      <c r="AE27" s="724">
        <f t="shared" si="1"/>
        <v>0</v>
      </c>
      <c r="AF27" s="723">
        <f t="shared" si="1"/>
        <v>0</v>
      </c>
      <c r="AG27" s="724">
        <f t="shared" si="1"/>
        <v>0</v>
      </c>
      <c r="AH27" s="723">
        <f t="shared" si="1"/>
        <v>0</v>
      </c>
      <c r="AI27" s="724">
        <f t="shared" si="1"/>
        <v>0</v>
      </c>
      <c r="AJ27" s="723">
        <f t="shared" si="1"/>
        <v>0</v>
      </c>
      <c r="AK27" s="724">
        <f t="shared" si="1"/>
        <v>0</v>
      </c>
      <c r="AL27" s="723">
        <f t="shared" si="1"/>
        <v>0</v>
      </c>
      <c r="AM27" s="724">
        <f t="shared" si="1"/>
        <v>0</v>
      </c>
      <c r="AN27" s="723">
        <f t="shared" si="1"/>
        <v>0</v>
      </c>
      <c r="AO27" s="724">
        <f t="shared" si="1"/>
        <v>0</v>
      </c>
      <c r="AP27" s="723">
        <f t="shared" si="1"/>
        <v>0</v>
      </c>
      <c r="AQ27" s="724">
        <f t="shared" si="1"/>
        <v>0</v>
      </c>
      <c r="AR27" s="723">
        <f t="shared" si="1"/>
        <v>0</v>
      </c>
      <c r="AS27" s="724">
        <f t="shared" si="1"/>
        <v>0</v>
      </c>
      <c r="AT27" s="723">
        <f t="shared" si="1"/>
        <v>0</v>
      </c>
      <c r="AU27" s="724">
        <f t="shared" si="1"/>
        <v>0</v>
      </c>
      <c r="AV27" s="723">
        <f t="shared" si="1"/>
        <v>0</v>
      </c>
      <c r="AW27" s="724">
        <f t="shared" si="1"/>
        <v>0</v>
      </c>
      <c r="AX27" s="723">
        <f t="shared" si="1"/>
        <v>0</v>
      </c>
      <c r="AY27" s="724">
        <f t="shared" si="1"/>
        <v>0</v>
      </c>
    </row>
    <row r="28" spans="1:51" s="679" customFormat="1" ht="15.5" x14ac:dyDescent="0.35">
      <c r="A28" s="674"/>
      <c r="B28" s="675" t="s">
        <v>545</v>
      </c>
      <c r="C28" s="676" t="str">
        <f>IF(ISBLANK(VLOOKUP(B28,'Follow-up (Section 1.1)'!$B$20:$C$85,2,FALSE)),"",VLOOKUP(B28,'Follow-up (Section 1.1)'!$B$20:$C$85,2,FALSE))</f>
        <v/>
      </c>
      <c r="D28" s="677"/>
      <c r="E28" s="678"/>
      <c r="F28" s="677"/>
      <c r="G28" s="678"/>
      <c r="H28" s="677"/>
      <c r="I28" s="678"/>
      <c r="J28" s="677"/>
      <c r="K28" s="678"/>
      <c r="L28" s="677"/>
      <c r="M28" s="678"/>
      <c r="N28" s="677"/>
      <c r="O28" s="678"/>
      <c r="P28" s="677"/>
      <c r="Q28" s="678"/>
      <c r="R28" s="677"/>
      <c r="S28" s="678"/>
      <c r="T28" s="677"/>
      <c r="U28" s="678"/>
      <c r="V28" s="677"/>
      <c r="W28" s="678"/>
      <c r="X28" s="677"/>
      <c r="Y28" s="678"/>
      <c r="Z28" s="677"/>
      <c r="AA28" s="678"/>
      <c r="AB28" s="677"/>
      <c r="AC28" s="678"/>
      <c r="AD28" s="677"/>
      <c r="AE28" s="678"/>
      <c r="AF28" s="677"/>
      <c r="AG28" s="678"/>
      <c r="AH28" s="677"/>
      <c r="AI28" s="678"/>
      <c r="AJ28" s="677"/>
      <c r="AK28" s="678"/>
      <c r="AL28" s="677"/>
      <c r="AM28" s="678"/>
      <c r="AN28" s="677"/>
      <c r="AO28" s="678"/>
      <c r="AP28" s="677"/>
      <c r="AQ28" s="678"/>
      <c r="AR28" s="677"/>
      <c r="AS28" s="678"/>
      <c r="AT28" s="677"/>
      <c r="AU28" s="678"/>
      <c r="AV28" s="677"/>
      <c r="AW28" s="678"/>
      <c r="AX28" s="677"/>
      <c r="AY28" s="678"/>
    </row>
    <row r="29" spans="1:51" s="679" customFormat="1" ht="15.5" x14ac:dyDescent="0.35">
      <c r="A29" s="674"/>
      <c r="B29" s="680" t="s">
        <v>546</v>
      </c>
      <c r="C29" s="676" t="str">
        <f>IF(ISBLANK(VLOOKUP(B29,'Follow-up (Section 1.1)'!$B$20:$C$85,2,FALSE)),"",VLOOKUP(B29,'Follow-up (Section 1.1)'!$B$20:$C$85,2,FALSE))</f>
        <v/>
      </c>
      <c r="D29" s="681"/>
      <c r="E29" s="678"/>
      <c r="F29" s="681"/>
      <c r="G29" s="678"/>
      <c r="H29" s="681"/>
      <c r="I29" s="678"/>
      <c r="J29" s="681"/>
      <c r="K29" s="678"/>
      <c r="L29" s="681"/>
      <c r="M29" s="678"/>
      <c r="N29" s="681"/>
      <c r="O29" s="678"/>
      <c r="P29" s="681"/>
      <c r="Q29" s="678"/>
      <c r="R29" s="681"/>
      <c r="S29" s="678"/>
      <c r="T29" s="681"/>
      <c r="U29" s="678"/>
      <c r="V29" s="681"/>
      <c r="W29" s="678"/>
      <c r="X29" s="681"/>
      <c r="Y29" s="678"/>
      <c r="Z29" s="681"/>
      <c r="AA29" s="678"/>
      <c r="AB29" s="681"/>
      <c r="AC29" s="678"/>
      <c r="AD29" s="681"/>
      <c r="AE29" s="678"/>
      <c r="AF29" s="681"/>
      <c r="AG29" s="678"/>
      <c r="AH29" s="681"/>
      <c r="AI29" s="678"/>
      <c r="AJ29" s="681"/>
      <c r="AK29" s="678"/>
      <c r="AL29" s="681"/>
      <c r="AM29" s="678"/>
      <c r="AN29" s="681"/>
      <c r="AO29" s="678"/>
      <c r="AP29" s="681"/>
      <c r="AQ29" s="678"/>
      <c r="AR29" s="681"/>
      <c r="AS29" s="678"/>
      <c r="AT29" s="681"/>
      <c r="AU29" s="678"/>
      <c r="AV29" s="681"/>
      <c r="AW29" s="678"/>
      <c r="AX29" s="681"/>
      <c r="AY29" s="678"/>
    </row>
    <row r="30" spans="1:51" s="679" customFormat="1" ht="15.5" x14ac:dyDescent="0.35">
      <c r="A30" s="674"/>
      <c r="B30" s="675" t="s">
        <v>547</v>
      </c>
      <c r="C30" s="676" t="str">
        <f>IF(ISBLANK(VLOOKUP(B30,'Follow-up (Section 1.1)'!$B$20:$C$85,2,FALSE)),"",VLOOKUP(B30,'Follow-up (Section 1.1)'!$B$20:$C$85,2,FALSE))</f>
        <v/>
      </c>
      <c r="D30" s="681"/>
      <c r="E30" s="678"/>
      <c r="F30" s="681"/>
      <c r="G30" s="678"/>
      <c r="H30" s="681"/>
      <c r="I30" s="678"/>
      <c r="J30" s="681"/>
      <c r="K30" s="678"/>
      <c r="L30" s="681"/>
      <c r="M30" s="678"/>
      <c r="N30" s="681"/>
      <c r="O30" s="678"/>
      <c r="P30" s="681"/>
      <c r="Q30" s="678"/>
      <c r="R30" s="681"/>
      <c r="S30" s="678"/>
      <c r="T30" s="681"/>
      <c r="U30" s="678"/>
      <c r="V30" s="681"/>
      <c r="W30" s="678"/>
      <c r="X30" s="681"/>
      <c r="Y30" s="678"/>
      <c r="Z30" s="681"/>
      <c r="AA30" s="678"/>
      <c r="AB30" s="681"/>
      <c r="AC30" s="678"/>
      <c r="AD30" s="681"/>
      <c r="AE30" s="678"/>
      <c r="AF30" s="681"/>
      <c r="AG30" s="678"/>
      <c r="AH30" s="681"/>
      <c r="AI30" s="678"/>
      <c r="AJ30" s="681"/>
      <c r="AK30" s="678"/>
      <c r="AL30" s="681"/>
      <c r="AM30" s="678"/>
      <c r="AN30" s="681"/>
      <c r="AO30" s="678"/>
      <c r="AP30" s="681"/>
      <c r="AQ30" s="678"/>
      <c r="AR30" s="681"/>
      <c r="AS30" s="678"/>
      <c r="AT30" s="681"/>
      <c r="AU30" s="678"/>
      <c r="AV30" s="681"/>
      <c r="AW30" s="678"/>
      <c r="AX30" s="681"/>
      <c r="AY30" s="678"/>
    </row>
    <row r="31" spans="1:51" s="679" customFormat="1" ht="15.5" x14ac:dyDescent="0.35">
      <c r="A31" s="674"/>
      <c r="B31" s="680" t="s">
        <v>548</v>
      </c>
      <c r="C31" s="676" t="str">
        <f>IF(ISBLANK(VLOOKUP(B31,'Follow-up (Section 1.1)'!$B$20:$C$85,2,FALSE)),"",VLOOKUP(B31,'Follow-up (Section 1.1)'!$B$20:$C$85,2,FALSE))</f>
        <v/>
      </c>
      <c r="D31" s="681"/>
      <c r="E31" s="678"/>
      <c r="F31" s="681"/>
      <c r="G31" s="678"/>
      <c r="H31" s="681"/>
      <c r="I31" s="678"/>
      <c r="J31" s="681"/>
      <c r="K31" s="678"/>
      <c r="L31" s="681"/>
      <c r="M31" s="678"/>
      <c r="N31" s="681"/>
      <c r="O31" s="678"/>
      <c r="P31" s="681"/>
      <c r="Q31" s="678"/>
      <c r="R31" s="681"/>
      <c r="S31" s="678"/>
      <c r="T31" s="681"/>
      <c r="U31" s="678"/>
      <c r="V31" s="681"/>
      <c r="W31" s="678"/>
      <c r="X31" s="681"/>
      <c r="Y31" s="678"/>
      <c r="Z31" s="681"/>
      <c r="AA31" s="678"/>
      <c r="AB31" s="681"/>
      <c r="AC31" s="678"/>
      <c r="AD31" s="681"/>
      <c r="AE31" s="678"/>
      <c r="AF31" s="681"/>
      <c r="AG31" s="678"/>
      <c r="AH31" s="681"/>
      <c r="AI31" s="678"/>
      <c r="AJ31" s="681"/>
      <c r="AK31" s="678"/>
      <c r="AL31" s="681"/>
      <c r="AM31" s="678"/>
      <c r="AN31" s="681"/>
      <c r="AO31" s="678"/>
      <c r="AP31" s="681"/>
      <c r="AQ31" s="678"/>
      <c r="AR31" s="681"/>
      <c r="AS31" s="678"/>
      <c r="AT31" s="681"/>
      <c r="AU31" s="678"/>
      <c r="AV31" s="681"/>
      <c r="AW31" s="678"/>
      <c r="AX31" s="681"/>
      <c r="AY31" s="678"/>
    </row>
    <row r="32" spans="1:51" s="679" customFormat="1" ht="15.5" x14ac:dyDescent="0.35">
      <c r="A32" s="682"/>
      <c r="B32" s="675" t="s">
        <v>549</v>
      </c>
      <c r="C32" s="676" t="str">
        <f>IF(ISBLANK(VLOOKUP(B32,'Follow-up (Section 1.1)'!$B$20:$C$85,2,FALSE)),"",VLOOKUP(B32,'Follow-up (Section 1.1)'!$B$20:$C$85,2,FALSE))</f>
        <v/>
      </c>
      <c r="D32" s="677"/>
      <c r="E32" s="678"/>
      <c r="F32" s="677"/>
      <c r="G32" s="678"/>
      <c r="H32" s="677"/>
      <c r="I32" s="678"/>
      <c r="J32" s="677"/>
      <c r="K32" s="678"/>
      <c r="L32" s="677"/>
      <c r="M32" s="678"/>
      <c r="N32" s="677"/>
      <c r="O32" s="678"/>
      <c r="P32" s="677"/>
      <c r="Q32" s="678"/>
      <c r="R32" s="677"/>
      <c r="S32" s="678"/>
      <c r="T32" s="677"/>
      <c r="U32" s="678"/>
      <c r="V32" s="677"/>
      <c r="W32" s="678"/>
      <c r="X32" s="677"/>
      <c r="Y32" s="678"/>
      <c r="Z32" s="677"/>
      <c r="AA32" s="678"/>
      <c r="AB32" s="677"/>
      <c r="AC32" s="678"/>
      <c r="AD32" s="677"/>
      <c r="AE32" s="678"/>
      <c r="AF32" s="677"/>
      <c r="AG32" s="678"/>
      <c r="AH32" s="677"/>
      <c r="AI32" s="678"/>
      <c r="AJ32" s="677"/>
      <c r="AK32" s="678"/>
      <c r="AL32" s="677"/>
      <c r="AM32" s="678"/>
      <c r="AN32" s="677"/>
      <c r="AO32" s="678"/>
      <c r="AP32" s="677"/>
      <c r="AQ32" s="678"/>
      <c r="AR32" s="677"/>
      <c r="AS32" s="678"/>
      <c r="AT32" s="677"/>
      <c r="AU32" s="678"/>
      <c r="AV32" s="677"/>
      <c r="AW32" s="678"/>
      <c r="AX32" s="677"/>
      <c r="AY32" s="678"/>
    </row>
    <row r="33" spans="1:51" s="679" customFormat="1" ht="15.5" hidden="1" outlineLevel="1" x14ac:dyDescent="0.35">
      <c r="A33" s="674"/>
      <c r="B33" s="680" t="s">
        <v>550</v>
      </c>
      <c r="C33" s="676" t="str">
        <f>IF(ISBLANK(VLOOKUP(B33,'Follow-up (Section 1.1)'!$B$20:$C$85,2,FALSE)),"",VLOOKUP(B33,'Follow-up (Section 1.1)'!$B$20:$C$85,2,FALSE))</f>
        <v/>
      </c>
      <c r="D33" s="681"/>
      <c r="E33" s="678"/>
      <c r="F33" s="681"/>
      <c r="G33" s="678"/>
      <c r="H33" s="681"/>
      <c r="I33" s="678"/>
      <c r="J33" s="681"/>
      <c r="K33" s="678"/>
      <c r="L33" s="681"/>
      <c r="M33" s="678"/>
      <c r="N33" s="681"/>
      <c r="O33" s="678"/>
      <c r="P33" s="681"/>
      <c r="Q33" s="678"/>
      <c r="R33" s="681"/>
      <c r="S33" s="678"/>
      <c r="T33" s="681"/>
      <c r="U33" s="678"/>
      <c r="V33" s="681"/>
      <c r="W33" s="678"/>
      <c r="X33" s="681"/>
      <c r="Y33" s="678"/>
      <c r="Z33" s="681"/>
      <c r="AA33" s="678"/>
      <c r="AB33" s="681"/>
      <c r="AC33" s="678"/>
      <c r="AD33" s="681"/>
      <c r="AE33" s="678"/>
      <c r="AF33" s="681"/>
      <c r="AG33" s="678"/>
      <c r="AH33" s="681"/>
      <c r="AI33" s="678"/>
      <c r="AJ33" s="681"/>
      <c r="AK33" s="678"/>
      <c r="AL33" s="681"/>
      <c r="AM33" s="678"/>
      <c r="AN33" s="681"/>
      <c r="AO33" s="678"/>
      <c r="AP33" s="681"/>
      <c r="AQ33" s="678"/>
      <c r="AR33" s="681"/>
      <c r="AS33" s="678"/>
      <c r="AT33" s="681"/>
      <c r="AU33" s="678"/>
      <c r="AV33" s="681"/>
      <c r="AW33" s="678"/>
      <c r="AX33" s="681"/>
      <c r="AY33" s="678"/>
    </row>
    <row r="34" spans="1:51" s="679" customFormat="1" ht="15.5" hidden="1" outlineLevel="1" x14ac:dyDescent="0.35">
      <c r="A34" s="674"/>
      <c r="B34" s="675" t="s">
        <v>551</v>
      </c>
      <c r="C34" s="676" t="str">
        <f>IF(ISBLANK(VLOOKUP(B34,'Follow-up (Section 1.1)'!$B$20:$C$85,2,FALSE)),"",VLOOKUP(B34,'Follow-up (Section 1.1)'!$B$20:$C$85,2,FALSE))</f>
        <v/>
      </c>
      <c r="D34" s="681"/>
      <c r="E34" s="678"/>
      <c r="F34" s="681"/>
      <c r="G34" s="678"/>
      <c r="H34" s="681"/>
      <c r="I34" s="678"/>
      <c r="J34" s="681"/>
      <c r="K34" s="678"/>
      <c r="L34" s="681"/>
      <c r="M34" s="678"/>
      <c r="N34" s="681"/>
      <c r="O34" s="678"/>
      <c r="P34" s="681"/>
      <c r="Q34" s="678"/>
      <c r="R34" s="681"/>
      <c r="S34" s="678"/>
      <c r="T34" s="681"/>
      <c r="U34" s="678"/>
      <c r="V34" s="681"/>
      <c r="W34" s="678"/>
      <c r="X34" s="681"/>
      <c r="Y34" s="678"/>
      <c r="Z34" s="681"/>
      <c r="AA34" s="678"/>
      <c r="AB34" s="681"/>
      <c r="AC34" s="678"/>
      <c r="AD34" s="681"/>
      <c r="AE34" s="678"/>
      <c r="AF34" s="681"/>
      <c r="AG34" s="678"/>
      <c r="AH34" s="681"/>
      <c r="AI34" s="678"/>
      <c r="AJ34" s="681"/>
      <c r="AK34" s="678"/>
      <c r="AL34" s="681"/>
      <c r="AM34" s="678"/>
      <c r="AN34" s="681"/>
      <c r="AO34" s="678"/>
      <c r="AP34" s="681"/>
      <c r="AQ34" s="678"/>
      <c r="AR34" s="681"/>
      <c r="AS34" s="678"/>
      <c r="AT34" s="681"/>
      <c r="AU34" s="678"/>
      <c r="AV34" s="681"/>
      <c r="AW34" s="678"/>
      <c r="AX34" s="681"/>
      <c r="AY34" s="678"/>
    </row>
    <row r="35" spans="1:51" s="679" customFormat="1" ht="15.5" hidden="1" outlineLevel="1" x14ac:dyDescent="0.35">
      <c r="A35" s="674"/>
      <c r="B35" s="680" t="s">
        <v>552</v>
      </c>
      <c r="C35" s="676" t="str">
        <f>IF(ISBLANK(VLOOKUP(B35,'Follow-up (Section 1.1)'!$B$20:$C$85,2,FALSE)),"",VLOOKUP(B35,'Follow-up (Section 1.1)'!$B$20:$C$85,2,FALSE))</f>
        <v/>
      </c>
      <c r="D35" s="681"/>
      <c r="E35" s="678"/>
      <c r="F35" s="681"/>
      <c r="G35" s="678"/>
      <c r="H35" s="681"/>
      <c r="I35" s="678"/>
      <c r="J35" s="681"/>
      <c r="K35" s="678"/>
      <c r="L35" s="681"/>
      <c r="M35" s="678"/>
      <c r="N35" s="681"/>
      <c r="O35" s="678"/>
      <c r="P35" s="681"/>
      <c r="Q35" s="678"/>
      <c r="R35" s="681"/>
      <c r="S35" s="678"/>
      <c r="T35" s="681"/>
      <c r="U35" s="678"/>
      <c r="V35" s="681"/>
      <c r="W35" s="678"/>
      <c r="X35" s="681"/>
      <c r="Y35" s="678"/>
      <c r="Z35" s="681"/>
      <c r="AA35" s="678"/>
      <c r="AB35" s="681"/>
      <c r="AC35" s="678"/>
      <c r="AD35" s="681"/>
      <c r="AE35" s="678"/>
      <c r="AF35" s="681"/>
      <c r="AG35" s="678"/>
      <c r="AH35" s="681"/>
      <c r="AI35" s="678"/>
      <c r="AJ35" s="681"/>
      <c r="AK35" s="678"/>
      <c r="AL35" s="681"/>
      <c r="AM35" s="678"/>
      <c r="AN35" s="681"/>
      <c r="AO35" s="678"/>
      <c r="AP35" s="681"/>
      <c r="AQ35" s="678"/>
      <c r="AR35" s="681"/>
      <c r="AS35" s="678"/>
      <c r="AT35" s="681"/>
      <c r="AU35" s="678"/>
      <c r="AV35" s="681"/>
      <c r="AW35" s="678"/>
      <c r="AX35" s="681"/>
      <c r="AY35" s="678"/>
    </row>
    <row r="36" spans="1:51" s="679" customFormat="1" ht="15.5" hidden="1" outlineLevel="1" x14ac:dyDescent="0.35">
      <c r="A36" s="674"/>
      <c r="B36" s="675" t="s">
        <v>553</v>
      </c>
      <c r="C36" s="676" t="str">
        <f>IF(ISBLANK(VLOOKUP(B36,'Follow-up (Section 1.1)'!$B$20:$C$85,2,FALSE)),"",VLOOKUP(B36,'Follow-up (Section 1.1)'!$B$20:$C$85,2,FALSE))</f>
        <v/>
      </c>
      <c r="D36" s="681"/>
      <c r="E36" s="678"/>
      <c r="F36" s="681"/>
      <c r="G36" s="678"/>
      <c r="H36" s="681"/>
      <c r="I36" s="678"/>
      <c r="J36" s="681"/>
      <c r="K36" s="678"/>
      <c r="L36" s="681"/>
      <c r="M36" s="678"/>
      <c r="N36" s="681"/>
      <c r="O36" s="678"/>
      <c r="P36" s="681"/>
      <c r="Q36" s="678"/>
      <c r="R36" s="681"/>
      <c r="S36" s="678"/>
      <c r="T36" s="681"/>
      <c r="U36" s="678"/>
      <c r="V36" s="681"/>
      <c r="W36" s="678"/>
      <c r="X36" s="681"/>
      <c r="Y36" s="678"/>
      <c r="Z36" s="681"/>
      <c r="AA36" s="678"/>
      <c r="AB36" s="681"/>
      <c r="AC36" s="678"/>
      <c r="AD36" s="681"/>
      <c r="AE36" s="678"/>
      <c r="AF36" s="681"/>
      <c r="AG36" s="678"/>
      <c r="AH36" s="681"/>
      <c r="AI36" s="678"/>
      <c r="AJ36" s="681"/>
      <c r="AK36" s="678"/>
      <c r="AL36" s="681"/>
      <c r="AM36" s="678"/>
      <c r="AN36" s="681"/>
      <c r="AO36" s="678"/>
      <c r="AP36" s="681"/>
      <c r="AQ36" s="678"/>
      <c r="AR36" s="681"/>
      <c r="AS36" s="678"/>
      <c r="AT36" s="681"/>
      <c r="AU36" s="678"/>
      <c r="AV36" s="681"/>
      <c r="AW36" s="678"/>
      <c r="AX36" s="681"/>
      <c r="AY36" s="678"/>
    </row>
    <row r="37" spans="1:51" s="679" customFormat="1" ht="15.5" hidden="1" outlineLevel="1" x14ac:dyDescent="0.35">
      <c r="A37" s="674"/>
      <c r="B37" s="680" t="s">
        <v>554</v>
      </c>
      <c r="C37" s="676" t="str">
        <f>IF(ISBLANK(VLOOKUP(B37,'Follow-up (Section 1.1)'!$B$20:$C$85,2,FALSE)),"",VLOOKUP(B37,'Follow-up (Section 1.1)'!$B$20:$C$85,2,FALSE))</f>
        <v/>
      </c>
      <c r="D37" s="677"/>
      <c r="E37" s="678"/>
      <c r="F37" s="677"/>
      <c r="G37" s="678"/>
      <c r="H37" s="677"/>
      <c r="I37" s="678"/>
      <c r="J37" s="677"/>
      <c r="K37" s="678"/>
      <c r="L37" s="677"/>
      <c r="M37" s="678"/>
      <c r="N37" s="677"/>
      <c r="O37" s="678"/>
      <c r="P37" s="677"/>
      <c r="Q37" s="678"/>
      <c r="R37" s="677"/>
      <c r="S37" s="678"/>
      <c r="T37" s="677"/>
      <c r="U37" s="678"/>
      <c r="V37" s="677"/>
      <c r="W37" s="678"/>
      <c r="X37" s="677"/>
      <c r="Y37" s="678"/>
      <c r="Z37" s="677"/>
      <c r="AA37" s="678"/>
      <c r="AB37" s="677"/>
      <c r="AC37" s="678"/>
      <c r="AD37" s="677"/>
      <c r="AE37" s="678"/>
      <c r="AF37" s="677"/>
      <c r="AG37" s="678"/>
      <c r="AH37" s="677"/>
      <c r="AI37" s="678"/>
      <c r="AJ37" s="677"/>
      <c r="AK37" s="678"/>
      <c r="AL37" s="677"/>
      <c r="AM37" s="678"/>
      <c r="AN37" s="677"/>
      <c r="AO37" s="678"/>
      <c r="AP37" s="677"/>
      <c r="AQ37" s="678"/>
      <c r="AR37" s="677"/>
      <c r="AS37" s="678"/>
      <c r="AT37" s="677"/>
      <c r="AU37" s="678"/>
      <c r="AV37" s="677"/>
      <c r="AW37" s="678"/>
      <c r="AX37" s="677"/>
      <c r="AY37" s="678"/>
    </row>
    <row r="38" spans="1:51" s="679" customFormat="1" ht="15.5" hidden="1" outlineLevel="1" x14ac:dyDescent="0.35">
      <c r="A38" s="688"/>
      <c r="B38" s="675" t="s">
        <v>555</v>
      </c>
      <c r="C38" s="676" t="str">
        <f>IF(ISBLANK(VLOOKUP(B38,'Follow-up (Section 1.1)'!$B$20:$C$85,2,FALSE)),"",VLOOKUP(B38,'Follow-up (Section 1.1)'!$B$20:$C$85,2,FALSE))</f>
        <v/>
      </c>
      <c r="D38" s="677"/>
      <c r="E38" s="678"/>
      <c r="F38" s="677"/>
      <c r="G38" s="678"/>
      <c r="H38" s="677"/>
      <c r="I38" s="678"/>
      <c r="J38" s="677"/>
      <c r="K38" s="678"/>
      <c r="L38" s="677"/>
      <c r="M38" s="678"/>
      <c r="N38" s="677"/>
      <c r="O38" s="678"/>
      <c r="P38" s="677"/>
      <c r="Q38" s="678"/>
      <c r="R38" s="677"/>
      <c r="S38" s="678"/>
      <c r="T38" s="677"/>
      <c r="U38" s="678"/>
      <c r="V38" s="677"/>
      <c r="W38" s="678"/>
      <c r="X38" s="677"/>
      <c r="Y38" s="678"/>
      <c r="Z38" s="677"/>
      <c r="AA38" s="678"/>
      <c r="AB38" s="677"/>
      <c r="AC38" s="678"/>
      <c r="AD38" s="677"/>
      <c r="AE38" s="678"/>
      <c r="AF38" s="677"/>
      <c r="AG38" s="678"/>
      <c r="AH38" s="677"/>
      <c r="AI38" s="678"/>
      <c r="AJ38" s="677"/>
      <c r="AK38" s="678"/>
      <c r="AL38" s="677"/>
      <c r="AM38" s="678"/>
      <c r="AN38" s="677"/>
      <c r="AO38" s="678"/>
      <c r="AP38" s="677"/>
      <c r="AQ38" s="678"/>
      <c r="AR38" s="677"/>
      <c r="AS38" s="678"/>
      <c r="AT38" s="677"/>
      <c r="AU38" s="678"/>
      <c r="AV38" s="677"/>
      <c r="AW38" s="678"/>
      <c r="AX38" s="677"/>
      <c r="AY38" s="678"/>
    </row>
    <row r="39" spans="1:51" s="679" customFormat="1" ht="15.5" hidden="1" outlineLevel="1" x14ac:dyDescent="0.35">
      <c r="A39" s="688"/>
      <c r="B39" s="680" t="s">
        <v>556</v>
      </c>
      <c r="C39" s="676" t="str">
        <f>IF(ISBLANK(VLOOKUP(B39,'Follow-up (Section 1.1)'!$B$20:$C$85,2,FALSE)),"",VLOOKUP(B39,'Follow-up (Section 1.1)'!$B$20:$C$85,2,FALSE))</f>
        <v/>
      </c>
      <c r="D39" s="681"/>
      <c r="E39" s="678"/>
      <c r="F39" s="681"/>
      <c r="G39" s="678"/>
      <c r="H39" s="681"/>
      <c r="I39" s="678"/>
      <c r="J39" s="681"/>
      <c r="K39" s="678"/>
      <c r="L39" s="681"/>
      <c r="M39" s="678"/>
      <c r="N39" s="681"/>
      <c r="O39" s="678"/>
      <c r="P39" s="681"/>
      <c r="Q39" s="678"/>
      <c r="R39" s="681"/>
      <c r="S39" s="678"/>
      <c r="T39" s="681"/>
      <c r="U39" s="678"/>
      <c r="V39" s="681"/>
      <c r="W39" s="678"/>
      <c r="X39" s="681"/>
      <c r="Y39" s="678"/>
      <c r="Z39" s="681"/>
      <c r="AA39" s="678"/>
      <c r="AB39" s="681"/>
      <c r="AC39" s="678"/>
      <c r="AD39" s="681"/>
      <c r="AE39" s="678"/>
      <c r="AF39" s="681"/>
      <c r="AG39" s="678"/>
      <c r="AH39" s="681"/>
      <c r="AI39" s="678"/>
      <c r="AJ39" s="681"/>
      <c r="AK39" s="678"/>
      <c r="AL39" s="681"/>
      <c r="AM39" s="678"/>
      <c r="AN39" s="681"/>
      <c r="AO39" s="678"/>
      <c r="AP39" s="681"/>
      <c r="AQ39" s="678"/>
      <c r="AR39" s="681"/>
      <c r="AS39" s="678"/>
      <c r="AT39" s="681"/>
      <c r="AU39" s="678"/>
      <c r="AV39" s="681"/>
      <c r="AW39" s="678"/>
      <c r="AX39" s="681"/>
      <c r="AY39" s="678"/>
    </row>
    <row r="40" spans="1:51" s="679" customFormat="1" ht="15.5" hidden="1" outlineLevel="1" x14ac:dyDescent="0.35">
      <c r="A40" s="688"/>
      <c r="B40" s="675" t="s">
        <v>557</v>
      </c>
      <c r="C40" s="676" t="str">
        <f>IF(ISBLANK(VLOOKUP(B40,'Follow-up (Section 1.1)'!$B$20:$C$85,2,FALSE)),"",VLOOKUP(B40,'Follow-up (Section 1.1)'!$B$20:$C$85,2,FALSE))</f>
        <v/>
      </c>
      <c r="D40" s="681"/>
      <c r="E40" s="678"/>
      <c r="F40" s="681"/>
      <c r="G40" s="678"/>
      <c r="H40" s="681"/>
      <c r="I40" s="678"/>
      <c r="J40" s="681"/>
      <c r="K40" s="678"/>
      <c r="L40" s="681"/>
      <c r="M40" s="678"/>
      <c r="N40" s="681"/>
      <c r="O40" s="678"/>
      <c r="P40" s="681"/>
      <c r="Q40" s="678"/>
      <c r="R40" s="681"/>
      <c r="S40" s="678"/>
      <c r="T40" s="681"/>
      <c r="U40" s="678"/>
      <c r="V40" s="681"/>
      <c r="W40" s="678"/>
      <c r="X40" s="681"/>
      <c r="Y40" s="678"/>
      <c r="Z40" s="681"/>
      <c r="AA40" s="678"/>
      <c r="AB40" s="681"/>
      <c r="AC40" s="678"/>
      <c r="AD40" s="681"/>
      <c r="AE40" s="678"/>
      <c r="AF40" s="681"/>
      <c r="AG40" s="678"/>
      <c r="AH40" s="681"/>
      <c r="AI40" s="678"/>
      <c r="AJ40" s="681"/>
      <c r="AK40" s="678"/>
      <c r="AL40" s="681"/>
      <c r="AM40" s="678"/>
      <c r="AN40" s="681"/>
      <c r="AO40" s="678"/>
      <c r="AP40" s="681"/>
      <c r="AQ40" s="678"/>
      <c r="AR40" s="681"/>
      <c r="AS40" s="678"/>
      <c r="AT40" s="681"/>
      <c r="AU40" s="678"/>
      <c r="AV40" s="681"/>
      <c r="AW40" s="678"/>
      <c r="AX40" s="681"/>
      <c r="AY40" s="678"/>
    </row>
    <row r="41" spans="1:51" s="679" customFormat="1" ht="15.5" hidden="1" outlineLevel="1" x14ac:dyDescent="0.35">
      <c r="A41" s="688"/>
      <c r="B41" s="680" t="s">
        <v>558</v>
      </c>
      <c r="C41" s="676" t="str">
        <f>IF(ISBLANK(VLOOKUP(B41,'Follow-up (Section 1.1)'!$B$20:$C$85,2,FALSE)),"",VLOOKUP(B41,'Follow-up (Section 1.1)'!$B$20:$C$85,2,FALSE))</f>
        <v/>
      </c>
      <c r="D41" s="681"/>
      <c r="E41" s="678"/>
      <c r="F41" s="681"/>
      <c r="G41" s="678"/>
      <c r="H41" s="681"/>
      <c r="I41" s="678"/>
      <c r="J41" s="681"/>
      <c r="K41" s="678"/>
      <c r="L41" s="681"/>
      <c r="M41" s="678"/>
      <c r="N41" s="681"/>
      <c r="O41" s="678"/>
      <c r="P41" s="681"/>
      <c r="Q41" s="678"/>
      <c r="R41" s="681"/>
      <c r="S41" s="678"/>
      <c r="T41" s="681"/>
      <c r="U41" s="678"/>
      <c r="V41" s="681"/>
      <c r="W41" s="678"/>
      <c r="X41" s="681"/>
      <c r="Y41" s="678"/>
      <c r="Z41" s="681"/>
      <c r="AA41" s="678"/>
      <c r="AB41" s="681"/>
      <c r="AC41" s="678"/>
      <c r="AD41" s="681"/>
      <c r="AE41" s="678"/>
      <c r="AF41" s="681"/>
      <c r="AG41" s="678"/>
      <c r="AH41" s="681"/>
      <c r="AI41" s="678"/>
      <c r="AJ41" s="681"/>
      <c r="AK41" s="678"/>
      <c r="AL41" s="681"/>
      <c r="AM41" s="678"/>
      <c r="AN41" s="681"/>
      <c r="AO41" s="678"/>
      <c r="AP41" s="681"/>
      <c r="AQ41" s="678"/>
      <c r="AR41" s="681"/>
      <c r="AS41" s="678"/>
      <c r="AT41" s="681"/>
      <c r="AU41" s="678"/>
      <c r="AV41" s="681"/>
      <c r="AW41" s="678"/>
      <c r="AX41" s="681"/>
      <c r="AY41" s="678"/>
    </row>
    <row r="42" spans="1:51" s="679" customFormat="1" ht="15.5" hidden="1" outlineLevel="1" x14ac:dyDescent="0.35">
      <c r="A42" s="688"/>
      <c r="B42" s="680" t="s">
        <v>559</v>
      </c>
      <c r="C42" s="676" t="str">
        <f>IF(ISBLANK(VLOOKUP(B42,'Follow-up (Section 1.1)'!$B$20:$C$85,2,FALSE)),"",VLOOKUP(B42,'Follow-up (Section 1.1)'!$B$20:$C$85,2,FALSE))</f>
        <v/>
      </c>
      <c r="D42" s="681"/>
      <c r="E42" s="678"/>
      <c r="F42" s="681"/>
      <c r="G42" s="678"/>
      <c r="H42" s="681"/>
      <c r="I42" s="678"/>
      <c r="J42" s="681"/>
      <c r="K42" s="678"/>
      <c r="L42" s="681"/>
      <c r="M42" s="678"/>
      <c r="N42" s="681"/>
      <c r="O42" s="678"/>
      <c r="P42" s="681"/>
      <c r="Q42" s="678"/>
      <c r="R42" s="681"/>
      <c r="S42" s="678"/>
      <c r="T42" s="681"/>
      <c r="U42" s="678"/>
      <c r="V42" s="681"/>
      <c r="W42" s="678"/>
      <c r="X42" s="681"/>
      <c r="Y42" s="678"/>
      <c r="Z42" s="681"/>
      <c r="AA42" s="678"/>
      <c r="AB42" s="681"/>
      <c r="AC42" s="678"/>
      <c r="AD42" s="681"/>
      <c r="AE42" s="678"/>
      <c r="AF42" s="681"/>
      <c r="AG42" s="678"/>
      <c r="AH42" s="681"/>
      <c r="AI42" s="678"/>
      <c r="AJ42" s="681"/>
      <c r="AK42" s="678"/>
      <c r="AL42" s="681"/>
      <c r="AM42" s="678"/>
      <c r="AN42" s="681"/>
      <c r="AO42" s="678"/>
      <c r="AP42" s="681"/>
      <c r="AQ42" s="678"/>
      <c r="AR42" s="681"/>
      <c r="AS42" s="678"/>
      <c r="AT42" s="681"/>
      <c r="AU42" s="678"/>
      <c r="AV42" s="681"/>
      <c r="AW42" s="678"/>
      <c r="AX42" s="681"/>
      <c r="AY42" s="678"/>
    </row>
    <row r="43" spans="1:51" s="728" customFormat="1" ht="16" collapsed="1" thickBot="1" x14ac:dyDescent="0.4">
      <c r="A43" s="653"/>
      <c r="B43" s="726"/>
      <c r="C43" s="727" t="s">
        <v>206</v>
      </c>
      <c r="D43" s="727"/>
      <c r="E43" s="701">
        <f>E11-E27</f>
        <v>0</v>
      </c>
      <c r="F43" s="702"/>
      <c r="G43" s="701">
        <f>G11-G27</f>
        <v>0</v>
      </c>
      <c r="H43" s="702"/>
      <c r="I43" s="701">
        <f>I11-I27</f>
        <v>0</v>
      </c>
      <c r="J43" s="702"/>
      <c r="K43" s="701">
        <f>K11-K27</f>
        <v>0</v>
      </c>
      <c r="L43" s="702"/>
      <c r="M43" s="701">
        <f>M11-M27</f>
        <v>0</v>
      </c>
      <c r="N43" s="702"/>
      <c r="O43" s="701">
        <f>O11-O27</f>
        <v>0</v>
      </c>
      <c r="P43" s="700"/>
      <c r="Q43" s="701">
        <f>Q11-Q27</f>
        <v>0</v>
      </c>
      <c r="R43" s="702"/>
      <c r="S43" s="701">
        <f>S11-S27</f>
        <v>0</v>
      </c>
      <c r="T43" s="702"/>
      <c r="U43" s="701">
        <f>U11-U27</f>
        <v>0</v>
      </c>
      <c r="V43" s="702"/>
      <c r="W43" s="701">
        <f>W11-W27</f>
        <v>0</v>
      </c>
      <c r="X43" s="702"/>
      <c r="Y43" s="701">
        <f>Y11-Y27</f>
        <v>0</v>
      </c>
      <c r="Z43" s="702"/>
      <c r="AA43" s="701">
        <f>AA11-AA27</f>
        <v>0</v>
      </c>
      <c r="AB43" s="700"/>
      <c r="AC43" s="701">
        <f>AC11-AC27</f>
        <v>0</v>
      </c>
      <c r="AD43" s="702"/>
      <c r="AE43" s="701">
        <f>AE11-AE27</f>
        <v>0</v>
      </c>
      <c r="AF43" s="702"/>
      <c r="AG43" s="701">
        <f>AG11-AG27</f>
        <v>0</v>
      </c>
      <c r="AH43" s="702"/>
      <c r="AI43" s="701">
        <f>AI11-AI27</f>
        <v>0</v>
      </c>
      <c r="AJ43" s="702"/>
      <c r="AK43" s="701">
        <f>AK11-AK27</f>
        <v>0</v>
      </c>
      <c r="AL43" s="702"/>
      <c r="AM43" s="701">
        <f>AM11-AM27</f>
        <v>0</v>
      </c>
      <c r="AN43" s="700"/>
      <c r="AO43" s="701">
        <f>AO11-AO27</f>
        <v>0</v>
      </c>
      <c r="AP43" s="702"/>
      <c r="AQ43" s="701">
        <f>AQ11-AQ27</f>
        <v>0</v>
      </c>
      <c r="AR43" s="702"/>
      <c r="AS43" s="701">
        <f>AS11-AS27</f>
        <v>0</v>
      </c>
      <c r="AT43" s="702"/>
      <c r="AU43" s="701">
        <f>AU11-AU27</f>
        <v>0</v>
      </c>
      <c r="AV43" s="702"/>
      <c r="AW43" s="701">
        <f>AW11-AW27</f>
        <v>0</v>
      </c>
      <c r="AX43" s="702"/>
      <c r="AY43" s="701">
        <f>AY11-AY27</f>
        <v>0</v>
      </c>
    </row>
    <row r="44" spans="1:51" ht="45" customHeight="1" thickTop="1" x14ac:dyDescent="0.35">
      <c r="B44" s="705"/>
      <c r="C44" s="729" t="s">
        <v>592</v>
      </c>
      <c r="D44" s="580"/>
      <c r="E44" s="730">
        <f>IF(E43&gt;0,E43,0)</f>
        <v>0</v>
      </c>
      <c r="F44" s="709"/>
      <c r="G44" s="730">
        <f>IF(G43&gt;0,G43,0)</f>
        <v>0</v>
      </c>
      <c r="H44" s="709"/>
      <c r="I44" s="730">
        <f>IF(I43&gt;0,I43,0)</f>
        <v>0</v>
      </c>
      <c r="J44" s="709"/>
      <c r="K44" s="730">
        <f>IF(K43&gt;0,K43,0)</f>
        <v>0</v>
      </c>
      <c r="L44" s="709"/>
      <c r="M44" s="730">
        <f>IF(M43&gt;0,M43,0)</f>
        <v>0</v>
      </c>
      <c r="N44" s="709"/>
      <c r="O44" s="730">
        <f>IF(O43&gt;0,O43,0)</f>
        <v>0</v>
      </c>
      <c r="P44" s="709"/>
      <c r="Q44" s="730">
        <f>IF(Q43&gt;0,Q43,0)</f>
        <v>0</v>
      </c>
      <c r="R44" s="731"/>
      <c r="S44" s="730">
        <f>IF(S43&gt;0,S43,0)</f>
        <v>0</v>
      </c>
      <c r="T44" s="731"/>
      <c r="U44" s="730">
        <f>IF(U43&gt;0,U43,0)</f>
        <v>0</v>
      </c>
      <c r="V44" s="731"/>
      <c r="W44" s="730">
        <f>IF(W43&gt;0,W43,0)</f>
        <v>0</v>
      </c>
      <c r="X44" s="731"/>
      <c r="Y44" s="730">
        <f>IF(Y43&gt;0,Y43,0)</f>
        <v>0</v>
      </c>
      <c r="Z44" s="731"/>
      <c r="AA44" s="730">
        <f>IF(AA43&gt;0,AA43,0)</f>
        <v>0</v>
      </c>
      <c r="AB44" s="709"/>
      <c r="AC44" s="730">
        <f>IF(AC43&gt;0,AC43,0)</f>
        <v>0</v>
      </c>
      <c r="AD44" s="731"/>
      <c r="AE44" s="730">
        <f>IF(AE43&gt;0,AE43,0)</f>
        <v>0</v>
      </c>
      <c r="AF44" s="731"/>
      <c r="AG44" s="730">
        <f>IF(AG43&gt;0,AG43,0)</f>
        <v>0</v>
      </c>
      <c r="AH44" s="731"/>
      <c r="AI44" s="730">
        <f>IF(AI43&gt;0,AI43,0)</f>
        <v>0</v>
      </c>
      <c r="AJ44" s="731"/>
      <c r="AK44" s="730">
        <f>IF(AK43&gt;0,AK43,0)</f>
        <v>0</v>
      </c>
      <c r="AL44" s="731"/>
      <c r="AM44" s="730">
        <f>IF(AM43&gt;0,AM43,0)</f>
        <v>0</v>
      </c>
      <c r="AN44" s="709"/>
      <c r="AO44" s="730">
        <f>IF(AO43&gt;0,AO43,0)</f>
        <v>0</v>
      </c>
      <c r="AP44" s="731"/>
      <c r="AQ44" s="730">
        <f>IF(AQ43&gt;0,AQ43,0)</f>
        <v>0</v>
      </c>
      <c r="AR44" s="731"/>
      <c r="AS44" s="730">
        <f>IF(AS43&gt;0,AS43,0)</f>
        <v>0</v>
      </c>
      <c r="AT44" s="731"/>
      <c r="AU44" s="730">
        <f>IF(AU43&gt;0,AU43,0)</f>
        <v>0</v>
      </c>
      <c r="AV44" s="731"/>
      <c r="AW44" s="730">
        <f>IF(AW43&gt;0,AW43,0)</f>
        <v>0</v>
      </c>
      <c r="AX44" s="731"/>
      <c r="AY44" s="730">
        <f>IF(AY43&gt;0,AY43,0)</f>
        <v>0</v>
      </c>
    </row>
    <row r="45" spans="1:51" ht="16" x14ac:dyDescent="0.35">
      <c r="B45" s="705"/>
      <c r="C45" s="732"/>
      <c r="D45" s="580"/>
      <c r="E45" s="707"/>
      <c r="F45" s="707"/>
      <c r="G45" s="707"/>
      <c r="H45" s="707"/>
      <c r="I45" s="707"/>
      <c r="J45" s="707"/>
      <c r="K45" s="707"/>
      <c r="L45" s="1606"/>
      <c r="M45" s="1606"/>
      <c r="N45" s="1606"/>
      <c r="O45" s="1606"/>
      <c r="P45" s="707"/>
      <c r="AB45" s="707"/>
      <c r="AN45" s="707"/>
    </row>
    <row r="46" spans="1:51" ht="15.5" x14ac:dyDescent="0.35">
      <c r="C46" s="887" t="s">
        <v>593</v>
      </c>
      <c r="D46" s="711"/>
      <c r="E46" s="734">
        <f>E44+G44+I44+K44+M44+O44+Q44+S44+U44+W44+Y44+AA44+AC44+AE44+AG44+AI44+AK44+AM44+AO44+AQ44+AS44+AU44+AW44+AY44</f>
        <v>0</v>
      </c>
      <c r="F46" s="711"/>
      <c r="G46" s="711"/>
      <c r="H46" s="711"/>
      <c r="I46" s="711"/>
      <c r="J46" s="711"/>
      <c r="K46" s="711"/>
      <c r="L46" s="711"/>
      <c r="M46" s="711"/>
      <c r="N46" s="711"/>
    </row>
    <row r="47" spans="1:51" ht="15.5" x14ac:dyDescent="0.35">
      <c r="C47" s="583"/>
      <c r="D47" s="711"/>
      <c r="E47" s="711"/>
      <c r="F47" s="711"/>
      <c r="G47" s="711"/>
      <c r="H47" s="711"/>
      <c r="I47" s="711"/>
      <c r="J47" s="711"/>
      <c r="K47" s="711"/>
      <c r="L47" s="711"/>
      <c r="M47" s="711"/>
      <c r="N47" s="711"/>
    </row>
    <row r="48" spans="1:51" ht="15.5" x14ac:dyDescent="0.35">
      <c r="C48" s="733"/>
      <c r="D48" s="711"/>
      <c r="E48" s="711"/>
      <c r="F48" s="711"/>
      <c r="G48" s="711"/>
      <c r="H48" s="711"/>
      <c r="I48" s="711"/>
      <c r="J48" s="711"/>
      <c r="K48" s="711"/>
      <c r="L48" s="711"/>
      <c r="M48" s="711"/>
      <c r="N48" s="711"/>
    </row>
    <row r="49" spans="1:14" ht="15.65" customHeight="1" x14ac:dyDescent="0.35">
      <c r="A49" s="712"/>
      <c r="B49" s="586"/>
      <c r="D49" s="711"/>
      <c r="E49" s="711"/>
      <c r="F49" s="711"/>
      <c r="G49" s="711"/>
      <c r="H49" s="711"/>
      <c r="I49" s="711"/>
      <c r="J49" s="711"/>
      <c r="K49" s="711"/>
      <c r="L49" s="711"/>
      <c r="M49" s="711"/>
      <c r="N49" s="711"/>
    </row>
    <row r="50" spans="1:14" ht="15.5" x14ac:dyDescent="0.35">
      <c r="B50" s="586"/>
      <c r="D50" s="711"/>
      <c r="E50" s="711"/>
      <c r="F50" s="711"/>
      <c r="G50" s="711"/>
      <c r="H50" s="711"/>
      <c r="I50" s="711"/>
      <c r="J50" s="711"/>
      <c r="K50" s="711"/>
      <c r="L50" s="711"/>
      <c r="M50" s="711"/>
      <c r="N50" s="711"/>
    </row>
    <row r="51" spans="1:14" ht="15.5" x14ac:dyDescent="0.35">
      <c r="B51" s="586"/>
      <c r="D51" s="711"/>
      <c r="E51" s="711"/>
      <c r="F51" s="711"/>
      <c r="G51" s="711"/>
      <c r="H51" s="711"/>
      <c r="I51" s="711"/>
      <c r="J51" s="711"/>
      <c r="K51" s="711"/>
      <c r="L51" s="711"/>
      <c r="M51" s="711"/>
      <c r="N51" s="711"/>
    </row>
    <row r="52" spans="1:14" ht="15.5" x14ac:dyDescent="0.35">
      <c r="B52" s="586"/>
      <c r="D52" s="711"/>
      <c r="E52" s="711"/>
      <c r="F52" s="711"/>
      <c r="G52" s="711"/>
      <c r="H52" s="711"/>
      <c r="I52" s="711"/>
      <c r="J52" s="711"/>
      <c r="K52" s="711"/>
      <c r="L52" s="711"/>
      <c r="M52" s="711"/>
      <c r="N52" s="711"/>
    </row>
    <row r="53" spans="1:14" ht="15.5" x14ac:dyDescent="0.35">
      <c r="B53" s="586"/>
      <c r="D53" s="711"/>
      <c r="E53" s="711"/>
      <c r="F53" s="711"/>
      <c r="G53" s="711"/>
      <c r="H53" s="711"/>
      <c r="I53" s="711"/>
      <c r="J53" s="711"/>
      <c r="K53" s="711"/>
      <c r="L53" s="711"/>
      <c r="M53" s="711"/>
      <c r="N53" s="711"/>
    </row>
    <row r="54" spans="1:14" ht="32.25" customHeight="1" x14ac:dyDescent="0.35">
      <c r="B54" s="586"/>
      <c r="D54" s="711"/>
      <c r="E54" s="711"/>
      <c r="F54" s="711"/>
      <c r="G54" s="711"/>
      <c r="H54" s="711"/>
      <c r="I54" s="711"/>
      <c r="J54" s="711"/>
      <c r="K54" s="711"/>
      <c r="L54" s="711"/>
      <c r="M54" s="711"/>
      <c r="N54" s="711"/>
    </row>
    <row r="55" spans="1:14" ht="15.5" x14ac:dyDescent="0.35">
      <c r="B55" s="586"/>
      <c r="D55" s="711"/>
      <c r="E55" s="711"/>
      <c r="F55" s="711"/>
      <c r="G55" s="711"/>
      <c r="H55" s="711"/>
      <c r="I55" s="711"/>
      <c r="J55" s="711"/>
      <c r="K55" s="711"/>
      <c r="L55" s="711"/>
      <c r="M55" s="711"/>
      <c r="N55" s="711"/>
    </row>
  </sheetData>
  <sheetProtection algorithmName="SHA-512" hashValue="ChCCG0EUDh0CSfuMoExgC+6yhwj8DtxL3Ud9zJsiMWzw2xRGjRWr1+h9N704qGNAaiGnpj47rKDE8k1RwmWXiw==" saltValue="W77Z3P5xCz43bSXqxoiBXg==" spinCount="100000" sheet="1" formatCells="0" formatRows="0"/>
  <protectedRanges>
    <protectedRange sqref="D8:AY9" name="Range1"/>
  </protectedRanges>
  <mergeCells count="54">
    <mergeCell ref="B1:M1"/>
    <mergeCell ref="D3:I3"/>
    <mergeCell ref="D4:I4"/>
    <mergeCell ref="B8:B10"/>
    <mergeCell ref="C8:C10"/>
    <mergeCell ref="D8:E8"/>
    <mergeCell ref="F8:G8"/>
    <mergeCell ref="H8:I8"/>
    <mergeCell ref="J8:K8"/>
    <mergeCell ref="L8:M8"/>
    <mergeCell ref="AJ8:AK8"/>
    <mergeCell ref="N8:O8"/>
    <mergeCell ref="P8:Q8"/>
    <mergeCell ref="R8:S8"/>
    <mergeCell ref="T8:U8"/>
    <mergeCell ref="V8:W8"/>
    <mergeCell ref="X8:Y8"/>
    <mergeCell ref="Z8:AA8"/>
    <mergeCell ref="AB8:AC8"/>
    <mergeCell ref="AD8:AE8"/>
    <mergeCell ref="AF8:AG8"/>
    <mergeCell ref="AH8:AI8"/>
    <mergeCell ref="AX8:AY8"/>
    <mergeCell ref="D9:E9"/>
    <mergeCell ref="F9:G9"/>
    <mergeCell ref="H9:I9"/>
    <mergeCell ref="J9:K9"/>
    <mergeCell ref="L9:M9"/>
    <mergeCell ref="N9:O9"/>
    <mergeCell ref="P9:Q9"/>
    <mergeCell ref="R9:S9"/>
    <mergeCell ref="T9:U9"/>
    <mergeCell ref="AL8:AM8"/>
    <mergeCell ref="AN8:AO8"/>
    <mergeCell ref="AP8:AQ8"/>
    <mergeCell ref="AR8:AS8"/>
    <mergeCell ref="AT8:AU8"/>
    <mergeCell ref="AV8:AW8"/>
    <mergeCell ref="AT9:AU9"/>
    <mergeCell ref="AV9:AW9"/>
    <mergeCell ref="AX9:AY9"/>
    <mergeCell ref="L45:O45"/>
    <mergeCell ref="AH9:AI9"/>
    <mergeCell ref="AJ9:AK9"/>
    <mergeCell ref="AL9:AM9"/>
    <mergeCell ref="AN9:AO9"/>
    <mergeCell ref="AP9:AQ9"/>
    <mergeCell ref="AR9:AS9"/>
    <mergeCell ref="V9:W9"/>
    <mergeCell ref="X9:Y9"/>
    <mergeCell ref="Z9:AA9"/>
    <mergeCell ref="AB9:AC9"/>
    <mergeCell ref="AD9:AE9"/>
    <mergeCell ref="AF9:AG9"/>
  </mergeCells>
  <printOptions horizontalCentered="1"/>
  <pageMargins left="0.39370078740157483" right="0.31496062992125984" top="0.39370078740157483" bottom="0.59055118110236227" header="0.31496062992125984" footer="0.27559055118110237"/>
  <pageSetup paperSize="9" orientation="portrait" r:id="rId1"/>
  <headerFooter>
    <oddFooter>&amp;L&amp;"Arial,Regular"&amp;10ACAP Renewal/1025/ACAP&amp;C&amp;A
Page &amp;P of &amp;N</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EE912-BA02-4425-BE9C-94C9CF21DD27}">
  <sheetPr codeName="Sheet10">
    <pageSetUpPr fitToPage="1"/>
  </sheetPr>
  <dimension ref="A1:J124"/>
  <sheetViews>
    <sheetView showGridLines="0" zoomScale="85" zoomScaleNormal="85" zoomScaleSheetLayoutView="70" workbookViewId="0">
      <selection sqref="A1:I1"/>
    </sheetView>
  </sheetViews>
  <sheetFormatPr defaultColWidth="8.81640625" defaultRowHeight="15" customHeight="1" x14ac:dyDescent="0.35"/>
  <cols>
    <col min="1" max="1" width="8.81640625" style="736"/>
    <col min="2" max="2" width="24.1796875" style="737" customWidth="1"/>
    <col min="3" max="3" width="30.54296875" style="737" customWidth="1"/>
    <col min="4" max="4" width="8.54296875" style="738" customWidth="1"/>
    <col min="5" max="5" width="28.26953125" style="738" customWidth="1"/>
    <col min="6" max="7" width="18.453125" style="738" customWidth="1"/>
    <col min="8" max="8" width="26" style="739" customWidth="1"/>
    <col min="9" max="9" width="30.7265625" style="739" customWidth="1"/>
    <col min="10" max="10" width="70" style="740" customWidth="1"/>
    <col min="11" max="16384" width="8.81640625" style="740"/>
  </cols>
  <sheetData>
    <row r="1" spans="1:9" s="735" customFormat="1" ht="20" x14ac:dyDescent="0.4">
      <c r="A1" s="1644" t="s">
        <v>594</v>
      </c>
      <c r="B1" s="1645"/>
      <c r="C1" s="1645"/>
      <c r="D1" s="1645"/>
      <c r="E1" s="1645"/>
      <c r="F1" s="1645"/>
      <c r="G1" s="1645"/>
      <c r="H1" s="1645"/>
      <c r="I1" s="1645"/>
    </row>
    <row r="2" spans="1:9" ht="4.5" customHeight="1" x14ac:dyDescent="0.35"/>
    <row r="3" spans="1:9" ht="18.5" customHeight="1" x14ac:dyDescent="0.35">
      <c r="B3" s="741" t="s">
        <v>595</v>
      </c>
      <c r="C3" s="742"/>
      <c r="D3" s="743"/>
    </row>
    <row r="4" spans="1:9" s="749" customFormat="1" ht="21.75" customHeight="1" x14ac:dyDescent="0.35">
      <c r="A4" s="744"/>
      <c r="B4" s="745" t="s">
        <v>596</v>
      </c>
      <c r="C4" s="746"/>
      <c r="D4" s="747"/>
      <c r="E4" s="747"/>
      <c r="F4" s="747"/>
      <c r="G4" s="747"/>
      <c r="H4" s="748"/>
      <c r="I4" s="748"/>
    </row>
    <row r="5" spans="1:9" s="749" customFormat="1" ht="20.5" customHeight="1" x14ac:dyDescent="0.45">
      <c r="A5" s="750"/>
      <c r="B5" s="1646" t="s">
        <v>597</v>
      </c>
      <c r="C5" s="1646"/>
      <c r="D5" s="1646"/>
      <c r="E5" s="1646"/>
      <c r="F5" s="1646"/>
      <c r="G5" s="1646"/>
      <c r="H5" s="1646"/>
      <c r="I5" s="1646"/>
    </row>
    <row r="6" spans="1:9" ht="61" customHeight="1" x14ac:dyDescent="0.35">
      <c r="B6" s="1647" t="s">
        <v>598</v>
      </c>
      <c r="C6" s="1648"/>
      <c r="D6" s="1648"/>
      <c r="E6" s="1648"/>
      <c r="F6" s="1648"/>
      <c r="G6" s="1648"/>
      <c r="H6" s="1648"/>
      <c r="I6" s="1649"/>
    </row>
    <row r="7" spans="1:9" ht="39" customHeight="1" x14ac:dyDescent="0.35">
      <c r="B7" s="1650" t="s">
        <v>760</v>
      </c>
      <c r="C7" s="1651"/>
      <c r="D7" s="1651"/>
      <c r="E7" s="1651"/>
      <c r="F7" s="1651"/>
      <c r="G7" s="1651"/>
      <c r="H7" s="1651"/>
      <c r="I7" s="1652"/>
    </row>
    <row r="8" spans="1:9" ht="21.75" customHeight="1" x14ac:dyDescent="0.35">
      <c r="B8" s="1650" t="s">
        <v>599</v>
      </c>
      <c r="C8" s="1651"/>
      <c r="D8" s="1651"/>
      <c r="E8" s="1651"/>
      <c r="F8" s="1651"/>
      <c r="G8" s="1651"/>
      <c r="H8" s="1651"/>
      <c r="I8" s="1652"/>
    </row>
    <row r="9" spans="1:9" ht="15.5" customHeight="1" x14ac:dyDescent="0.35">
      <c r="B9" s="1650"/>
      <c r="C9" s="1651"/>
      <c r="D9" s="1651"/>
      <c r="E9" s="1651"/>
      <c r="F9" s="1651"/>
      <c r="G9" s="1651"/>
      <c r="H9" s="1651"/>
      <c r="I9" s="1652"/>
    </row>
    <row r="10" spans="1:9" ht="5" customHeight="1" x14ac:dyDescent="0.35">
      <c r="B10" s="974"/>
      <c r="C10" s="975"/>
      <c r="D10" s="975"/>
      <c r="E10" s="975"/>
      <c r="F10" s="975"/>
      <c r="G10" s="975"/>
      <c r="H10" s="975"/>
      <c r="I10" s="976"/>
    </row>
    <row r="11" spans="1:9" ht="15" customHeight="1" x14ac:dyDescent="0.35">
      <c r="B11" s="1665" t="s">
        <v>600</v>
      </c>
      <c r="C11" s="1666"/>
      <c r="D11" s="1666"/>
      <c r="E11" s="1666"/>
      <c r="F11" s="1666"/>
      <c r="G11" s="1666"/>
      <c r="H11" s="1666"/>
      <c r="I11" s="1667"/>
    </row>
    <row r="12" spans="1:9" ht="7.5" customHeight="1" x14ac:dyDescent="0.35">
      <c r="B12" s="971"/>
      <c r="C12" s="972"/>
      <c r="D12" s="972"/>
      <c r="E12" s="972"/>
      <c r="F12" s="972"/>
      <c r="G12" s="972"/>
      <c r="H12" s="972"/>
      <c r="I12" s="973"/>
    </row>
    <row r="13" spans="1:9" ht="18" customHeight="1" x14ac:dyDescent="0.35">
      <c r="B13" s="751" t="s">
        <v>601</v>
      </c>
      <c r="C13" s="742"/>
      <c r="D13" s="567"/>
      <c r="E13" s="567"/>
      <c r="F13" s="567"/>
      <c r="G13" s="567"/>
      <c r="H13" s="567"/>
      <c r="I13" s="567"/>
    </row>
    <row r="14" spans="1:9" ht="15" customHeight="1" x14ac:dyDescent="0.35">
      <c r="B14" s="1653" t="s">
        <v>761</v>
      </c>
      <c r="C14" s="1654"/>
      <c r="D14" s="1654"/>
      <c r="E14" s="1654"/>
      <c r="F14" s="1654"/>
      <c r="G14" s="1654"/>
      <c r="H14" s="1654"/>
      <c r="I14" s="1655"/>
    </row>
    <row r="15" spans="1:9" ht="15" customHeight="1" x14ac:dyDescent="0.35">
      <c r="B15" s="1656"/>
      <c r="C15" s="1657"/>
      <c r="D15" s="1657"/>
      <c r="E15" s="1657"/>
      <c r="F15" s="1657"/>
      <c r="G15" s="1657"/>
      <c r="H15" s="1657"/>
      <c r="I15" s="1658"/>
    </row>
    <row r="16" spans="1:9" ht="15" customHeight="1" x14ac:dyDescent="0.35">
      <c r="B16" s="1656"/>
      <c r="C16" s="1657"/>
      <c r="D16" s="1657"/>
      <c r="E16" s="1657"/>
      <c r="F16" s="1657"/>
      <c r="G16" s="1657"/>
      <c r="H16" s="1657"/>
      <c r="I16" s="1658"/>
    </row>
    <row r="17" spans="2:9" ht="15" customHeight="1" x14ac:dyDescent="0.35">
      <c r="B17" s="1656"/>
      <c r="C17" s="1657"/>
      <c r="D17" s="1657"/>
      <c r="E17" s="1657"/>
      <c r="F17" s="1657"/>
      <c r="G17" s="1657"/>
      <c r="H17" s="1657"/>
      <c r="I17" s="1658"/>
    </row>
    <row r="18" spans="2:9" ht="15" customHeight="1" x14ac:dyDescent="0.35">
      <c r="B18" s="1656"/>
      <c r="C18" s="1657"/>
      <c r="D18" s="1657"/>
      <c r="E18" s="1657"/>
      <c r="F18" s="1657"/>
      <c r="G18" s="1657"/>
      <c r="H18" s="1657"/>
      <c r="I18" s="1658"/>
    </row>
    <row r="19" spans="2:9" ht="15" customHeight="1" x14ac:dyDescent="0.35">
      <c r="B19" s="1656"/>
      <c r="C19" s="1657"/>
      <c r="D19" s="1657"/>
      <c r="E19" s="1657"/>
      <c r="F19" s="1657"/>
      <c r="G19" s="1657"/>
      <c r="H19" s="1657"/>
      <c r="I19" s="1658"/>
    </row>
    <row r="20" spans="2:9" ht="15" customHeight="1" x14ac:dyDescent="0.35">
      <c r="B20" s="1656"/>
      <c r="C20" s="1657"/>
      <c r="D20" s="1657"/>
      <c r="E20" s="1657"/>
      <c r="F20" s="1657"/>
      <c r="G20" s="1657"/>
      <c r="H20" s="1657"/>
      <c r="I20" s="1658"/>
    </row>
    <row r="21" spans="2:9" ht="15" customHeight="1" x14ac:dyDescent="0.35">
      <c r="B21" s="1656"/>
      <c r="C21" s="1657"/>
      <c r="D21" s="1657"/>
      <c r="E21" s="1657"/>
      <c r="F21" s="1657"/>
      <c r="G21" s="1657"/>
      <c r="H21" s="1657"/>
      <c r="I21" s="1658"/>
    </row>
    <row r="22" spans="2:9" ht="15" customHeight="1" x14ac:dyDescent="0.35">
      <c r="B22" s="1656"/>
      <c r="C22" s="1657"/>
      <c r="D22" s="1657"/>
      <c r="E22" s="1657"/>
      <c r="F22" s="1657"/>
      <c r="G22" s="1657"/>
      <c r="H22" s="1657"/>
      <c r="I22" s="1658"/>
    </row>
    <row r="23" spans="2:9" ht="12" customHeight="1" x14ac:dyDescent="0.35">
      <c r="B23" s="1656"/>
      <c r="C23" s="1657"/>
      <c r="D23" s="1657"/>
      <c r="E23" s="1657"/>
      <c r="F23" s="1657"/>
      <c r="G23" s="1657"/>
      <c r="H23" s="1657"/>
      <c r="I23" s="1658"/>
    </row>
    <row r="24" spans="2:9" ht="31" customHeight="1" x14ac:dyDescent="0.35">
      <c r="B24" s="1659"/>
      <c r="C24" s="1660"/>
      <c r="D24" s="1660"/>
      <c r="E24" s="1660"/>
      <c r="F24" s="1660"/>
      <c r="G24" s="1660"/>
      <c r="H24" s="1660"/>
      <c r="I24" s="1661"/>
    </row>
    <row r="25" spans="2:9" ht="8.5" customHeight="1" x14ac:dyDescent="0.35">
      <c r="B25" s="752"/>
      <c r="C25" s="752"/>
      <c r="D25" s="752"/>
      <c r="E25" s="752"/>
      <c r="F25" s="752"/>
      <c r="G25" s="752"/>
      <c r="H25" s="752"/>
      <c r="I25" s="752"/>
    </row>
    <row r="26" spans="2:9" ht="15" customHeight="1" x14ac:dyDescent="0.4">
      <c r="B26" s="753" t="s">
        <v>602</v>
      </c>
      <c r="C26" s="752"/>
      <c r="D26" s="752"/>
      <c r="E26" s="752"/>
      <c r="F26" s="752"/>
      <c r="G26" s="752"/>
      <c r="H26" s="752"/>
      <c r="I26" s="752"/>
    </row>
    <row r="27" spans="2:9" ht="15" customHeight="1" x14ac:dyDescent="0.35">
      <c r="B27" s="754" t="s">
        <v>603</v>
      </c>
      <c r="C27" s="755" t="s">
        <v>604</v>
      </c>
      <c r="D27" s="1662" t="s">
        <v>605</v>
      </c>
      <c r="E27" s="1663"/>
      <c r="F27" s="1663"/>
      <c r="G27" s="1663"/>
      <c r="H27" s="1663"/>
      <c r="I27" s="1664"/>
    </row>
    <row r="28" spans="2:9" ht="32" customHeight="1" x14ac:dyDescent="0.35">
      <c r="B28" s="982" t="s">
        <v>152</v>
      </c>
      <c r="C28" s="795" t="s">
        <v>606</v>
      </c>
      <c r="D28" s="1636" t="s">
        <v>607</v>
      </c>
      <c r="E28" s="1637"/>
      <c r="F28" s="1637"/>
      <c r="G28" s="1637"/>
      <c r="H28" s="1637"/>
      <c r="I28" s="1638"/>
    </row>
    <row r="29" spans="2:9" ht="15.75" customHeight="1" x14ac:dyDescent="0.35">
      <c r="B29" s="982" t="s">
        <v>154</v>
      </c>
      <c r="C29" s="795" t="s">
        <v>266</v>
      </c>
      <c r="D29" s="1636" t="s">
        <v>608</v>
      </c>
      <c r="E29" s="1637"/>
      <c r="F29" s="1637"/>
      <c r="G29" s="1637"/>
      <c r="H29" s="1637"/>
      <c r="I29" s="1638"/>
    </row>
    <row r="30" spans="2:9" ht="15.75" customHeight="1" x14ac:dyDescent="0.35">
      <c r="B30" s="982" t="s">
        <v>156</v>
      </c>
      <c r="C30" s="795" t="s">
        <v>416</v>
      </c>
      <c r="D30" s="1636" t="s">
        <v>609</v>
      </c>
      <c r="E30" s="1637"/>
      <c r="F30" s="1637"/>
      <c r="G30" s="1637"/>
      <c r="H30" s="1637"/>
      <c r="I30" s="1638"/>
    </row>
    <row r="31" spans="2:9" ht="31" customHeight="1" x14ac:dyDescent="0.35">
      <c r="B31" s="982" t="s">
        <v>158</v>
      </c>
      <c r="C31" s="795" t="s">
        <v>610</v>
      </c>
      <c r="D31" s="1636" t="s">
        <v>611</v>
      </c>
      <c r="E31" s="1637"/>
      <c r="F31" s="1637"/>
      <c r="G31" s="1637"/>
      <c r="H31" s="1637"/>
      <c r="I31" s="1638"/>
    </row>
    <row r="32" spans="2:9" ht="15.75" customHeight="1" x14ac:dyDescent="0.35">
      <c r="B32" s="982" t="s">
        <v>160</v>
      </c>
      <c r="C32" s="795" t="s">
        <v>36</v>
      </c>
      <c r="D32" s="1636" t="s">
        <v>612</v>
      </c>
      <c r="E32" s="1637"/>
      <c r="F32" s="1637"/>
      <c r="G32" s="1637"/>
      <c r="H32" s="1637"/>
      <c r="I32" s="1638"/>
    </row>
    <row r="33" spans="1:10" ht="15.75" customHeight="1" x14ac:dyDescent="0.35">
      <c r="B33" s="982" t="s">
        <v>167</v>
      </c>
      <c r="C33" s="795" t="s">
        <v>762</v>
      </c>
      <c r="D33" s="1636" t="s">
        <v>613</v>
      </c>
      <c r="E33" s="1637"/>
      <c r="F33" s="1637"/>
      <c r="G33" s="1637"/>
      <c r="H33" s="1637"/>
      <c r="I33" s="1638"/>
    </row>
    <row r="34" spans="1:10" ht="15" customHeight="1" x14ac:dyDescent="0.35">
      <c r="B34" s="982" t="s">
        <v>170</v>
      </c>
      <c r="C34" s="795" t="s">
        <v>614</v>
      </c>
      <c r="D34" s="1636" t="s">
        <v>615</v>
      </c>
      <c r="E34" s="1637"/>
      <c r="F34" s="1637"/>
      <c r="G34" s="1637"/>
      <c r="H34" s="1637"/>
      <c r="I34" s="1638"/>
    </row>
    <row r="35" spans="1:10" ht="4.5" customHeight="1" x14ac:dyDescent="0.35">
      <c r="B35" s="756"/>
      <c r="C35" s="757"/>
      <c r="D35" s="758"/>
      <c r="E35" s="758"/>
      <c r="F35" s="758"/>
      <c r="G35" s="758"/>
      <c r="H35" s="758"/>
      <c r="I35" s="758"/>
    </row>
    <row r="36" spans="1:10" ht="20.25" customHeight="1" x14ac:dyDescent="0.45">
      <c r="A36" s="570"/>
      <c r="B36" s="1639" t="s">
        <v>616</v>
      </c>
      <c r="C36" s="1640"/>
      <c r="D36" s="1640"/>
      <c r="E36" s="1640"/>
      <c r="F36" s="1640"/>
      <c r="G36" s="1640"/>
      <c r="H36" s="1640"/>
      <c r="I36" s="1641"/>
    </row>
    <row r="37" spans="1:10" ht="11.5" customHeight="1" x14ac:dyDescent="0.35">
      <c r="B37" s="759"/>
      <c r="C37" s="757"/>
      <c r="D37" s="758"/>
      <c r="E37" s="758"/>
      <c r="F37" s="758"/>
      <c r="G37" s="758"/>
      <c r="H37" s="758"/>
      <c r="I37" s="758"/>
    </row>
    <row r="38" spans="1:10" ht="28.5" customHeight="1" x14ac:dyDescent="0.35">
      <c r="B38" s="760" t="s">
        <v>44</v>
      </c>
      <c r="C38" s="1642"/>
      <c r="D38" s="1642"/>
      <c r="E38" s="1642"/>
      <c r="F38" s="1642"/>
      <c r="G38" s="1642"/>
      <c r="H38" s="1642"/>
      <c r="I38" s="743"/>
    </row>
    <row r="39" spans="1:10" ht="6" customHeight="1" x14ac:dyDescent="0.35">
      <c r="B39" s="760"/>
      <c r="C39" s="761"/>
      <c r="D39" s="761"/>
      <c r="E39" s="761"/>
      <c r="G39" s="762"/>
      <c r="H39" s="743"/>
      <c r="I39" s="743"/>
    </row>
    <row r="40" spans="1:10" ht="34.5" customHeight="1" x14ac:dyDescent="0.35">
      <c r="B40" s="763" t="s">
        <v>617</v>
      </c>
      <c r="C40" s="764"/>
      <c r="H40" s="743"/>
      <c r="I40" s="743"/>
    </row>
    <row r="41" spans="1:10" ht="15.75" customHeight="1" x14ac:dyDescent="0.35">
      <c r="B41" s="585"/>
      <c r="C41" s="743"/>
      <c r="H41" s="743"/>
      <c r="I41" s="743"/>
    </row>
    <row r="42" spans="1:10" ht="24.65" customHeight="1" x14ac:dyDescent="0.35">
      <c r="B42" s="585" t="s">
        <v>129</v>
      </c>
      <c r="C42" s="765"/>
      <c r="D42" s="738" t="s">
        <v>618</v>
      </c>
      <c r="E42" s="765"/>
      <c r="G42" s="743"/>
    </row>
    <row r="43" spans="1:10" ht="15" customHeight="1" x14ac:dyDescent="0.35">
      <c r="B43" s="585"/>
      <c r="C43" s="766" t="s">
        <v>132</v>
      </c>
      <c r="D43" s="767"/>
      <c r="E43" s="766" t="s">
        <v>132</v>
      </c>
      <c r="G43" s="743"/>
      <c r="H43" s="760"/>
      <c r="I43" s="768"/>
    </row>
    <row r="44" spans="1:10" ht="15" hidden="1" customHeight="1" x14ac:dyDescent="0.35">
      <c r="B44" s="585"/>
      <c r="C44" s="743"/>
      <c r="H44" s="760"/>
      <c r="I44" s="768"/>
    </row>
    <row r="45" spans="1:10" s="771" customFormat="1" ht="33.75" hidden="1" customHeight="1" x14ac:dyDescent="0.35">
      <c r="A45" s="736"/>
      <c r="B45" s="769" t="s">
        <v>619</v>
      </c>
      <c r="C45" s="765"/>
      <c r="D45" s="738" t="s">
        <v>618</v>
      </c>
      <c r="E45" s="765"/>
      <c r="F45" s="738"/>
      <c r="G45" s="743"/>
      <c r="H45" s="760"/>
      <c r="I45" s="768"/>
      <c r="J45" s="770"/>
    </row>
    <row r="46" spans="1:10" s="771" customFormat="1" ht="26.25" hidden="1" customHeight="1" x14ac:dyDescent="0.35">
      <c r="A46" s="736"/>
      <c r="B46" s="769"/>
      <c r="C46" s="766" t="s">
        <v>132</v>
      </c>
      <c r="D46" s="767"/>
      <c r="E46" s="766" t="s">
        <v>132</v>
      </c>
      <c r="F46" s="738"/>
      <c r="G46" s="743"/>
      <c r="H46" s="760"/>
      <c r="I46" s="768"/>
      <c r="J46" s="772"/>
    </row>
    <row r="47" spans="1:10" ht="11.5" customHeight="1" x14ac:dyDescent="0.35">
      <c r="B47" s="773"/>
      <c r="C47" s="774"/>
      <c r="D47" s="774"/>
    </row>
    <row r="48" spans="1:10" ht="63" customHeight="1" x14ac:dyDescent="0.35">
      <c r="A48" s="983" t="s">
        <v>603</v>
      </c>
      <c r="B48" s="1643" t="s">
        <v>620</v>
      </c>
      <c r="C48" s="1643"/>
      <c r="D48" s="1643" t="s">
        <v>621</v>
      </c>
      <c r="E48" s="1643"/>
      <c r="F48" s="1643"/>
      <c r="G48" s="1643"/>
      <c r="H48" s="984" t="s">
        <v>622</v>
      </c>
      <c r="I48" s="985" t="s">
        <v>623</v>
      </c>
    </row>
    <row r="49" spans="1:9" s="776" customFormat="1" ht="23.25" customHeight="1" x14ac:dyDescent="0.35">
      <c r="A49" s="986" t="s">
        <v>152</v>
      </c>
      <c r="B49" s="1628" t="s">
        <v>606</v>
      </c>
      <c r="C49" s="1631"/>
      <c r="D49" s="1632"/>
      <c r="E49" s="1632"/>
      <c r="F49" s="1632"/>
      <c r="G49" s="1632"/>
      <c r="H49" s="987"/>
      <c r="I49" s="988"/>
    </row>
    <row r="50" spans="1:9" ht="389" customHeight="1" x14ac:dyDescent="0.35">
      <c r="A50" s="989" t="s">
        <v>504</v>
      </c>
      <c r="B50" s="1626" t="s">
        <v>826</v>
      </c>
      <c r="C50" s="1626"/>
      <c r="D50" s="1626" t="s">
        <v>624</v>
      </c>
      <c r="E50" s="1626"/>
      <c r="F50" s="1626"/>
      <c r="G50" s="1626"/>
      <c r="H50" s="990" t="s">
        <v>625</v>
      </c>
      <c r="I50" s="991" t="s">
        <v>763</v>
      </c>
    </row>
    <row r="51" spans="1:9" ht="167.25" customHeight="1" x14ac:dyDescent="0.35">
      <c r="A51" s="989" t="s">
        <v>505</v>
      </c>
      <c r="B51" s="1626" t="s">
        <v>827</v>
      </c>
      <c r="C51" s="1626"/>
      <c r="D51" s="1626" t="s">
        <v>626</v>
      </c>
      <c r="E51" s="1626"/>
      <c r="F51" s="1626"/>
      <c r="G51" s="1626"/>
      <c r="H51" s="990" t="s">
        <v>625</v>
      </c>
      <c r="I51" s="992"/>
    </row>
    <row r="52" spans="1:9" ht="409.5" customHeight="1" x14ac:dyDescent="0.35">
      <c r="A52" s="989" t="s">
        <v>506</v>
      </c>
      <c r="B52" s="1626" t="s">
        <v>627</v>
      </c>
      <c r="C52" s="1626"/>
      <c r="D52" s="1626" t="s">
        <v>764</v>
      </c>
      <c r="E52" s="1626"/>
      <c r="F52" s="1626"/>
      <c r="G52" s="1626"/>
      <c r="H52" s="990" t="s">
        <v>625</v>
      </c>
      <c r="I52" s="991" t="s">
        <v>763</v>
      </c>
    </row>
    <row r="53" spans="1:9" ht="180.5" customHeight="1" x14ac:dyDescent="0.35">
      <c r="A53" s="993" t="s">
        <v>507</v>
      </c>
      <c r="B53" s="1615" t="s">
        <v>828</v>
      </c>
      <c r="C53" s="1615"/>
      <c r="D53" s="1615" t="s">
        <v>628</v>
      </c>
      <c r="E53" s="1615"/>
      <c r="F53" s="1615"/>
      <c r="G53" s="1615"/>
      <c r="H53" s="994" t="s">
        <v>625</v>
      </c>
      <c r="I53" s="991"/>
    </row>
    <row r="54" spans="1:9" ht="0.5" customHeight="1" x14ac:dyDescent="0.35">
      <c r="A54" s="1012"/>
      <c r="B54" s="1009"/>
      <c r="C54" s="1009"/>
      <c r="D54" s="1009"/>
      <c r="E54" s="1009"/>
      <c r="F54" s="1009"/>
      <c r="G54" s="1009"/>
      <c r="H54" s="1010"/>
      <c r="I54" s="1013"/>
    </row>
    <row r="55" spans="1:9" ht="24" customHeight="1" x14ac:dyDescent="0.35">
      <c r="A55" s="1014" t="s">
        <v>154</v>
      </c>
      <c r="B55" s="1633" t="s">
        <v>266</v>
      </c>
      <c r="C55" s="1634"/>
      <c r="D55" s="1635"/>
      <c r="E55" s="1635"/>
      <c r="F55" s="1635"/>
      <c r="G55" s="1635"/>
      <c r="H55" s="1015"/>
      <c r="I55" s="1016"/>
    </row>
    <row r="56" spans="1:9" ht="346.5" customHeight="1" x14ac:dyDescent="0.35">
      <c r="A56" s="1671" t="s">
        <v>521</v>
      </c>
      <c r="B56" s="1673" t="s">
        <v>839</v>
      </c>
      <c r="C56" s="1673"/>
      <c r="D56" s="1674" t="s">
        <v>840</v>
      </c>
      <c r="E56" s="1674"/>
      <c r="F56" s="1674"/>
      <c r="G56" s="1674"/>
      <c r="H56" s="1676" t="s">
        <v>625</v>
      </c>
      <c r="I56" s="1678" t="s">
        <v>765</v>
      </c>
    </row>
    <row r="57" spans="1:9" ht="292.5" customHeight="1" x14ac:dyDescent="0.35">
      <c r="A57" s="1672"/>
      <c r="B57" s="1626"/>
      <c r="C57" s="1626"/>
      <c r="D57" s="1675"/>
      <c r="E57" s="1675"/>
      <c r="F57" s="1675"/>
      <c r="G57" s="1675"/>
      <c r="H57" s="1677"/>
      <c r="I57" s="1679"/>
    </row>
    <row r="58" spans="1:9" ht="206" customHeight="1" x14ac:dyDescent="0.35">
      <c r="A58" s="989" t="s">
        <v>522</v>
      </c>
      <c r="B58" s="1626" t="s">
        <v>629</v>
      </c>
      <c r="C58" s="1626"/>
      <c r="D58" s="1626" t="s">
        <v>766</v>
      </c>
      <c r="E58" s="1626"/>
      <c r="F58" s="1626"/>
      <c r="G58" s="1626"/>
      <c r="H58" s="990" t="s">
        <v>625</v>
      </c>
      <c r="I58" s="992"/>
    </row>
    <row r="59" spans="1:9" ht="205.5" customHeight="1" x14ac:dyDescent="0.35">
      <c r="A59" s="989" t="s">
        <v>523</v>
      </c>
      <c r="B59" s="1626" t="s">
        <v>630</v>
      </c>
      <c r="C59" s="1626"/>
      <c r="D59" s="1626" t="s">
        <v>767</v>
      </c>
      <c r="E59" s="1626"/>
      <c r="F59" s="1626"/>
      <c r="G59" s="1626"/>
      <c r="H59" s="990" t="s">
        <v>625</v>
      </c>
      <c r="I59" s="991" t="s">
        <v>768</v>
      </c>
    </row>
    <row r="60" spans="1:9" ht="298.5" customHeight="1" x14ac:dyDescent="0.35">
      <c r="A60" s="989" t="s">
        <v>524</v>
      </c>
      <c r="B60" s="1626" t="s">
        <v>631</v>
      </c>
      <c r="C60" s="1626"/>
      <c r="D60" s="1626" t="s">
        <v>803</v>
      </c>
      <c r="E60" s="1626"/>
      <c r="F60" s="1626"/>
      <c r="G60" s="1626"/>
      <c r="H60" s="990" t="s">
        <v>625</v>
      </c>
      <c r="I60" s="992"/>
    </row>
    <row r="61" spans="1:9" ht="156.5" customHeight="1" x14ac:dyDescent="0.35">
      <c r="A61" s="989" t="s">
        <v>525</v>
      </c>
      <c r="B61" s="1626" t="s">
        <v>806</v>
      </c>
      <c r="C61" s="1626"/>
      <c r="D61" s="1627" t="s">
        <v>772</v>
      </c>
      <c r="E61" s="1627"/>
      <c r="F61" s="1627"/>
      <c r="G61" s="1627"/>
      <c r="H61" s="990" t="s">
        <v>625</v>
      </c>
      <c r="I61" s="991" t="s">
        <v>824</v>
      </c>
    </row>
    <row r="62" spans="1:9" ht="141" customHeight="1" x14ac:dyDescent="0.35">
      <c r="A62" s="989" t="s">
        <v>526</v>
      </c>
      <c r="B62" s="1626" t="s">
        <v>632</v>
      </c>
      <c r="C62" s="1626"/>
      <c r="D62" s="1626" t="s">
        <v>769</v>
      </c>
      <c r="E62" s="1626"/>
      <c r="F62" s="1626"/>
      <c r="G62" s="1626"/>
      <c r="H62" s="990" t="s">
        <v>625</v>
      </c>
      <c r="I62" s="992"/>
    </row>
    <row r="63" spans="1:9" ht="23.25" customHeight="1" x14ac:dyDescent="0.35">
      <c r="A63" s="986" t="s">
        <v>156</v>
      </c>
      <c r="B63" s="1628" t="s">
        <v>416</v>
      </c>
      <c r="C63" s="1631"/>
      <c r="D63" s="1632"/>
      <c r="E63" s="1632"/>
      <c r="F63" s="1632"/>
      <c r="G63" s="1632"/>
      <c r="H63" s="987"/>
      <c r="I63" s="988"/>
    </row>
    <row r="64" spans="1:9" ht="67.5" customHeight="1" x14ac:dyDescent="0.35">
      <c r="A64" s="989" t="s">
        <v>533</v>
      </c>
      <c r="B64" s="1626" t="s">
        <v>807</v>
      </c>
      <c r="C64" s="1626"/>
      <c r="D64" s="1615" t="s">
        <v>633</v>
      </c>
      <c r="E64" s="1615"/>
      <c r="F64" s="1615"/>
      <c r="G64" s="1615"/>
      <c r="H64" s="990" t="s">
        <v>625</v>
      </c>
      <c r="I64" s="992"/>
    </row>
    <row r="65" spans="1:9" ht="290.25" customHeight="1" x14ac:dyDescent="0.35">
      <c r="A65" s="989" t="s">
        <v>534</v>
      </c>
      <c r="B65" s="1614" t="s">
        <v>770</v>
      </c>
      <c r="C65" s="1614"/>
      <c r="D65" s="1626" t="s">
        <v>771</v>
      </c>
      <c r="E65" s="1626"/>
      <c r="F65" s="1626"/>
      <c r="G65" s="1626"/>
      <c r="H65" s="990" t="s">
        <v>625</v>
      </c>
      <c r="I65" s="992"/>
    </row>
    <row r="66" spans="1:9" ht="329" customHeight="1" x14ac:dyDescent="0.35">
      <c r="A66" s="989" t="s">
        <v>535</v>
      </c>
      <c r="B66" s="1626" t="s">
        <v>809</v>
      </c>
      <c r="C66" s="1626"/>
      <c r="D66" s="1626" t="s">
        <v>808</v>
      </c>
      <c r="E66" s="1626"/>
      <c r="F66" s="1626"/>
      <c r="G66" s="1626"/>
      <c r="H66" s="990" t="s">
        <v>625</v>
      </c>
      <c r="I66" s="992"/>
    </row>
    <row r="67" spans="1:9" ht="135" customHeight="1" x14ac:dyDescent="0.35">
      <c r="A67" s="989" t="s">
        <v>536</v>
      </c>
      <c r="B67" s="1626" t="s">
        <v>829</v>
      </c>
      <c r="C67" s="1626"/>
      <c r="D67" s="1626" t="s">
        <v>773</v>
      </c>
      <c r="E67" s="1626"/>
      <c r="F67" s="1626"/>
      <c r="G67" s="1626"/>
      <c r="H67" s="990" t="s">
        <v>625</v>
      </c>
      <c r="I67" s="992"/>
    </row>
    <row r="68" spans="1:9" ht="159" customHeight="1" x14ac:dyDescent="0.35">
      <c r="A68" s="989" t="s">
        <v>537</v>
      </c>
      <c r="B68" s="1626" t="s">
        <v>810</v>
      </c>
      <c r="C68" s="1626"/>
      <c r="D68" s="1626" t="s">
        <v>774</v>
      </c>
      <c r="E68" s="1626"/>
      <c r="F68" s="1626"/>
      <c r="G68" s="1626"/>
      <c r="H68" s="990" t="s">
        <v>625</v>
      </c>
      <c r="I68" s="991" t="s">
        <v>775</v>
      </c>
    </row>
    <row r="69" spans="1:9" ht="203.25" customHeight="1" x14ac:dyDescent="0.35">
      <c r="A69" s="989" t="s">
        <v>538</v>
      </c>
      <c r="B69" s="1614" t="s">
        <v>776</v>
      </c>
      <c r="C69" s="1614"/>
      <c r="D69" s="1615" t="s">
        <v>777</v>
      </c>
      <c r="E69" s="1630"/>
      <c r="F69" s="1630"/>
      <c r="G69" s="1630"/>
      <c r="H69" s="990" t="s">
        <v>625</v>
      </c>
      <c r="I69" s="992"/>
    </row>
    <row r="70" spans="1:9" ht="23.25" customHeight="1" x14ac:dyDescent="0.35">
      <c r="A70" s="986" t="s">
        <v>158</v>
      </c>
      <c r="B70" s="1628" t="s">
        <v>610</v>
      </c>
      <c r="C70" s="1631"/>
      <c r="D70" s="1632"/>
      <c r="E70" s="1632"/>
      <c r="F70" s="1632"/>
      <c r="G70" s="1632"/>
      <c r="H70" s="987"/>
      <c r="I70" s="988"/>
    </row>
    <row r="71" spans="1:9" ht="200.5" customHeight="1" x14ac:dyDescent="0.35">
      <c r="A71" s="989" t="s">
        <v>545</v>
      </c>
      <c r="B71" s="1614" t="s">
        <v>812</v>
      </c>
      <c r="C71" s="1614"/>
      <c r="D71" s="1615" t="s">
        <v>778</v>
      </c>
      <c r="E71" s="1630"/>
      <c r="F71" s="1630"/>
      <c r="G71" s="1630"/>
      <c r="H71" s="990" t="s">
        <v>625</v>
      </c>
      <c r="I71" s="991" t="s">
        <v>781</v>
      </c>
    </row>
    <row r="72" spans="1:9" ht="171" customHeight="1" x14ac:dyDescent="0.35">
      <c r="A72" s="989" t="s">
        <v>546</v>
      </c>
      <c r="B72" s="1614" t="s">
        <v>811</v>
      </c>
      <c r="C72" s="1614"/>
      <c r="D72" s="1615" t="s">
        <v>779</v>
      </c>
      <c r="E72" s="1630"/>
      <c r="F72" s="1630"/>
      <c r="G72" s="1630"/>
      <c r="H72" s="990" t="s">
        <v>625</v>
      </c>
      <c r="I72" s="991" t="s">
        <v>782</v>
      </c>
    </row>
    <row r="73" spans="1:9" ht="200.5" customHeight="1" x14ac:dyDescent="0.35">
      <c r="A73" s="989" t="s">
        <v>547</v>
      </c>
      <c r="B73" s="1614" t="s">
        <v>813</v>
      </c>
      <c r="C73" s="1614"/>
      <c r="D73" s="1615" t="s">
        <v>780</v>
      </c>
      <c r="E73" s="1630"/>
      <c r="F73" s="1630"/>
      <c r="G73" s="1630"/>
      <c r="H73" s="990" t="s">
        <v>625</v>
      </c>
      <c r="I73" s="991" t="s">
        <v>782</v>
      </c>
    </row>
    <row r="74" spans="1:9" ht="24" customHeight="1" x14ac:dyDescent="0.35">
      <c r="A74" s="986" t="s">
        <v>160</v>
      </c>
      <c r="B74" s="1628" t="s">
        <v>36</v>
      </c>
      <c r="C74" s="1631"/>
      <c r="D74" s="1632"/>
      <c r="E74" s="1632"/>
      <c r="F74" s="1632"/>
      <c r="G74" s="1632"/>
      <c r="H74" s="987"/>
      <c r="I74" s="988"/>
    </row>
    <row r="75" spans="1:9" ht="91" customHeight="1" x14ac:dyDescent="0.35">
      <c r="A75" s="989" t="s">
        <v>562</v>
      </c>
      <c r="B75" s="1626" t="s">
        <v>814</v>
      </c>
      <c r="C75" s="1626"/>
      <c r="D75" s="1626" t="s">
        <v>634</v>
      </c>
      <c r="E75" s="1626"/>
      <c r="F75" s="1626"/>
      <c r="G75" s="1626"/>
      <c r="H75" s="990" t="s">
        <v>625</v>
      </c>
      <c r="I75" s="992"/>
    </row>
    <row r="76" spans="1:9" ht="105.75" customHeight="1" x14ac:dyDescent="0.35">
      <c r="A76" s="989" t="s">
        <v>563</v>
      </c>
      <c r="B76" s="1626" t="s">
        <v>635</v>
      </c>
      <c r="C76" s="1626"/>
      <c r="D76" s="1626" t="s">
        <v>783</v>
      </c>
      <c r="E76" s="1626"/>
      <c r="F76" s="1626"/>
      <c r="G76" s="1626"/>
      <c r="H76" s="990" t="s">
        <v>625</v>
      </c>
      <c r="I76" s="992"/>
    </row>
    <row r="77" spans="1:9" ht="210" customHeight="1" x14ac:dyDescent="0.35">
      <c r="A77" s="989" t="s">
        <v>564</v>
      </c>
      <c r="B77" s="1626" t="s">
        <v>636</v>
      </c>
      <c r="C77" s="1626"/>
      <c r="D77" s="1626" t="s">
        <v>784</v>
      </c>
      <c r="E77" s="1626"/>
      <c r="F77" s="1626"/>
      <c r="G77" s="1626"/>
      <c r="H77" s="990" t="s">
        <v>625</v>
      </c>
      <c r="I77" s="992"/>
    </row>
    <row r="78" spans="1:9" ht="324" customHeight="1" x14ac:dyDescent="0.35">
      <c r="A78" s="989" t="s">
        <v>565</v>
      </c>
      <c r="B78" s="1626" t="s">
        <v>815</v>
      </c>
      <c r="C78" s="1626"/>
      <c r="D78" s="1626" t="s">
        <v>785</v>
      </c>
      <c r="E78" s="1626"/>
      <c r="F78" s="1626"/>
      <c r="G78" s="1626"/>
      <c r="H78" s="990" t="s">
        <v>625</v>
      </c>
      <c r="I78" s="992"/>
    </row>
    <row r="79" spans="1:9" ht="268.5" customHeight="1" x14ac:dyDescent="0.35">
      <c r="A79" s="989" t="s">
        <v>566</v>
      </c>
      <c r="B79" s="1626" t="s">
        <v>830</v>
      </c>
      <c r="C79" s="1626"/>
      <c r="D79" s="1627" t="s">
        <v>786</v>
      </c>
      <c r="E79" s="1627"/>
      <c r="F79" s="1627"/>
      <c r="G79" s="1627"/>
      <c r="H79" s="990" t="s">
        <v>625</v>
      </c>
      <c r="I79" s="991" t="s">
        <v>787</v>
      </c>
    </row>
    <row r="80" spans="1:9" ht="147.5" customHeight="1" x14ac:dyDescent="0.35">
      <c r="A80" s="989" t="s">
        <v>567</v>
      </c>
      <c r="B80" s="1626" t="s">
        <v>816</v>
      </c>
      <c r="C80" s="1626"/>
      <c r="D80" s="1627" t="s">
        <v>788</v>
      </c>
      <c r="E80" s="1627"/>
      <c r="F80" s="1627"/>
      <c r="G80" s="1627"/>
      <c r="H80" s="990" t="s">
        <v>625</v>
      </c>
      <c r="I80" s="991" t="s">
        <v>824</v>
      </c>
    </row>
    <row r="81" spans="1:9" ht="285" customHeight="1" x14ac:dyDescent="0.35">
      <c r="A81" s="989" t="s">
        <v>568</v>
      </c>
      <c r="B81" s="1614" t="s">
        <v>831</v>
      </c>
      <c r="C81" s="1614"/>
      <c r="D81" s="1626" t="s">
        <v>825</v>
      </c>
      <c r="E81" s="1626"/>
      <c r="F81" s="1626"/>
      <c r="G81" s="1626"/>
      <c r="H81" s="990" t="s">
        <v>625</v>
      </c>
      <c r="I81" s="995" t="s">
        <v>789</v>
      </c>
    </row>
    <row r="82" spans="1:9" ht="181.5" customHeight="1" x14ac:dyDescent="0.35">
      <c r="A82" s="989" t="s">
        <v>569</v>
      </c>
      <c r="B82" s="1614" t="s">
        <v>790</v>
      </c>
      <c r="C82" s="1614"/>
      <c r="D82" s="1626" t="s">
        <v>637</v>
      </c>
      <c r="E82" s="1626"/>
      <c r="F82" s="1626"/>
      <c r="G82" s="1626"/>
      <c r="H82" s="990" t="s">
        <v>625</v>
      </c>
      <c r="I82" s="992"/>
    </row>
    <row r="83" spans="1:9" ht="146.25" customHeight="1" x14ac:dyDescent="0.35">
      <c r="A83" s="989" t="s">
        <v>570</v>
      </c>
      <c r="B83" s="1626" t="s">
        <v>817</v>
      </c>
      <c r="C83" s="1626"/>
      <c r="D83" s="1626" t="s">
        <v>832</v>
      </c>
      <c r="E83" s="1626"/>
      <c r="F83" s="1626"/>
      <c r="G83" s="1626"/>
      <c r="H83" s="990" t="s">
        <v>625</v>
      </c>
      <c r="I83" s="992"/>
    </row>
    <row r="84" spans="1:9" ht="311.5" customHeight="1" x14ac:dyDescent="0.35">
      <c r="A84" s="993" t="s">
        <v>571</v>
      </c>
      <c r="B84" s="1614" t="s">
        <v>638</v>
      </c>
      <c r="C84" s="1614"/>
      <c r="D84" s="1615" t="s">
        <v>845</v>
      </c>
      <c r="E84" s="1615"/>
      <c r="F84" s="1615"/>
      <c r="G84" s="1615"/>
      <c r="H84" s="994" t="s">
        <v>625</v>
      </c>
      <c r="I84" s="996"/>
    </row>
    <row r="85" spans="1:9" ht="137.25" customHeight="1" x14ac:dyDescent="0.35">
      <c r="A85" s="1668" t="s">
        <v>639</v>
      </c>
      <c r="B85" s="1615" t="s">
        <v>841</v>
      </c>
      <c r="C85" s="1615"/>
      <c r="D85" s="1615" t="s">
        <v>842</v>
      </c>
      <c r="E85" s="1615"/>
      <c r="F85" s="1615"/>
      <c r="G85" s="1615"/>
      <c r="H85" s="1669" t="s">
        <v>625</v>
      </c>
      <c r="I85" s="1670" t="s">
        <v>791</v>
      </c>
    </row>
    <row r="86" spans="1:9" ht="289.5" customHeight="1" x14ac:dyDescent="0.35">
      <c r="A86" s="1668"/>
      <c r="B86" s="1615"/>
      <c r="C86" s="1615"/>
      <c r="D86" s="1615"/>
      <c r="E86" s="1615"/>
      <c r="F86" s="1615"/>
      <c r="G86" s="1615"/>
      <c r="H86" s="1669"/>
      <c r="I86" s="1670"/>
    </row>
    <row r="87" spans="1:9" ht="22.5" customHeight="1" x14ac:dyDescent="0.35">
      <c r="A87" s="986" t="s">
        <v>167</v>
      </c>
      <c r="B87" s="1628" t="s">
        <v>762</v>
      </c>
      <c r="C87" s="1629"/>
      <c r="D87" s="987"/>
      <c r="E87" s="987"/>
      <c r="F87" s="987"/>
      <c r="G87" s="987"/>
      <c r="H87" s="987"/>
      <c r="I87" s="988"/>
    </row>
    <row r="88" spans="1:9" ht="243.75" customHeight="1" x14ac:dyDescent="0.35">
      <c r="A88" s="989" t="s">
        <v>640</v>
      </c>
      <c r="B88" s="1614" t="s">
        <v>792</v>
      </c>
      <c r="C88" s="1614"/>
      <c r="D88" s="1615" t="s">
        <v>793</v>
      </c>
      <c r="E88" s="1615"/>
      <c r="F88" s="1615"/>
      <c r="G88" s="1615"/>
      <c r="H88" s="990" t="s">
        <v>625</v>
      </c>
      <c r="I88" s="992"/>
    </row>
    <row r="89" spans="1:9" ht="106.5" customHeight="1" x14ac:dyDescent="0.35">
      <c r="A89" s="989" t="s">
        <v>641</v>
      </c>
      <c r="B89" s="1626" t="s">
        <v>818</v>
      </c>
      <c r="C89" s="1626"/>
      <c r="D89" s="1626" t="s">
        <v>794</v>
      </c>
      <c r="E89" s="1626"/>
      <c r="F89" s="1626"/>
      <c r="G89" s="1626"/>
      <c r="H89" s="990" t="s">
        <v>625</v>
      </c>
      <c r="I89" s="992"/>
    </row>
    <row r="90" spans="1:9" ht="175.5" customHeight="1" x14ac:dyDescent="0.35">
      <c r="A90" s="997" t="s">
        <v>642</v>
      </c>
      <c r="B90" s="1614" t="s">
        <v>795</v>
      </c>
      <c r="C90" s="1614"/>
      <c r="D90" s="1615" t="s">
        <v>643</v>
      </c>
      <c r="E90" s="1615"/>
      <c r="F90" s="1615"/>
      <c r="G90" s="1615"/>
      <c r="H90" s="994" t="s">
        <v>625</v>
      </c>
      <c r="I90" s="992"/>
    </row>
    <row r="91" spans="1:9" ht="98.5" customHeight="1" x14ac:dyDescent="0.35">
      <c r="A91" s="997" t="s">
        <v>644</v>
      </c>
      <c r="B91" s="1614" t="s">
        <v>796</v>
      </c>
      <c r="C91" s="1614"/>
      <c r="D91" s="1615" t="s">
        <v>645</v>
      </c>
      <c r="E91" s="1615"/>
      <c r="F91" s="1615"/>
      <c r="G91" s="1615"/>
      <c r="H91" s="994" t="s">
        <v>625</v>
      </c>
      <c r="I91" s="992"/>
    </row>
    <row r="92" spans="1:9" ht="15.5" hidden="1" x14ac:dyDescent="0.35">
      <c r="A92" s="1007"/>
      <c r="B92" s="1008"/>
      <c r="C92" s="1008"/>
      <c r="D92" s="1009"/>
      <c r="E92" s="1009"/>
      <c r="F92" s="1009"/>
      <c r="G92" s="1009"/>
      <c r="H92" s="1010"/>
      <c r="I92" s="1011"/>
    </row>
    <row r="93" spans="1:9" ht="23.5" customHeight="1" x14ac:dyDescent="0.35">
      <c r="A93" s="775" t="s">
        <v>170</v>
      </c>
      <c r="B93" s="1610" t="s">
        <v>614</v>
      </c>
      <c r="C93" s="1611"/>
      <c r="D93" s="1612"/>
      <c r="E93" s="1612"/>
      <c r="F93" s="1612"/>
      <c r="G93" s="1612"/>
      <c r="H93" s="781"/>
      <c r="I93" s="782"/>
    </row>
    <row r="94" spans="1:9" ht="180.75" customHeight="1" x14ac:dyDescent="0.35">
      <c r="A94" s="777" t="s">
        <v>646</v>
      </c>
      <c r="B94" s="1613" t="s">
        <v>819</v>
      </c>
      <c r="C94" s="1613"/>
      <c r="D94" s="1613" t="s">
        <v>797</v>
      </c>
      <c r="E94" s="1613"/>
      <c r="F94" s="1613"/>
      <c r="G94" s="1613"/>
      <c r="H94" s="778" t="s">
        <v>625</v>
      </c>
      <c r="I94" s="780"/>
    </row>
    <row r="95" spans="1:9" ht="231" customHeight="1" x14ac:dyDescent="0.35">
      <c r="A95" s="777" t="s">
        <v>647</v>
      </c>
      <c r="B95" s="1619" t="s">
        <v>820</v>
      </c>
      <c r="C95" s="1619"/>
      <c r="D95" s="1620" t="s">
        <v>798</v>
      </c>
      <c r="E95" s="1620"/>
      <c r="F95" s="1620"/>
      <c r="G95" s="1620"/>
      <c r="H95" s="778" t="s">
        <v>625</v>
      </c>
      <c r="I95" s="779" t="s">
        <v>799</v>
      </c>
    </row>
    <row r="96" spans="1:9" ht="135" customHeight="1" x14ac:dyDescent="0.35">
      <c r="A96" s="777" t="s">
        <v>648</v>
      </c>
      <c r="B96" s="1619" t="s">
        <v>821</v>
      </c>
      <c r="C96" s="1619"/>
      <c r="D96" s="1620" t="s">
        <v>800</v>
      </c>
      <c r="E96" s="1620"/>
      <c r="F96" s="1620"/>
      <c r="G96" s="1620"/>
      <c r="H96" s="778" t="s">
        <v>625</v>
      </c>
      <c r="I96" s="779" t="s">
        <v>799</v>
      </c>
    </row>
    <row r="97" spans="1:10" ht="192" customHeight="1" x14ac:dyDescent="0.35">
      <c r="A97" s="777" t="s">
        <v>649</v>
      </c>
      <c r="B97" s="1619" t="s">
        <v>822</v>
      </c>
      <c r="C97" s="1619"/>
      <c r="D97" s="1618" t="s">
        <v>801</v>
      </c>
      <c r="E97" s="1618"/>
      <c r="F97" s="1618"/>
      <c r="G97" s="1618"/>
      <c r="H97" s="778" t="s">
        <v>625</v>
      </c>
      <c r="I97" s="780"/>
    </row>
    <row r="98" spans="1:10" ht="369.75" customHeight="1" x14ac:dyDescent="0.35">
      <c r="A98" s="777" t="s">
        <v>650</v>
      </c>
      <c r="B98" s="1617" t="s">
        <v>843</v>
      </c>
      <c r="C98" s="1617"/>
      <c r="D98" s="1618" t="s">
        <v>651</v>
      </c>
      <c r="E98" s="1618"/>
      <c r="F98" s="1618"/>
      <c r="G98" s="1618"/>
      <c r="H98" s="778" t="s">
        <v>625</v>
      </c>
      <c r="I98" s="780"/>
    </row>
    <row r="99" spans="1:10" ht="113.5" customHeight="1" x14ac:dyDescent="0.35">
      <c r="A99" s="998" t="s">
        <v>652</v>
      </c>
      <c r="B99" s="1617" t="s">
        <v>844</v>
      </c>
      <c r="C99" s="1617"/>
      <c r="D99" s="1618" t="s">
        <v>651</v>
      </c>
      <c r="E99" s="1618"/>
      <c r="F99" s="1618"/>
      <c r="G99" s="1618"/>
      <c r="H99" s="999" t="s">
        <v>625</v>
      </c>
      <c r="I99" s="977"/>
    </row>
    <row r="100" spans="1:10" ht="408.75" customHeight="1" x14ac:dyDescent="0.35">
      <c r="A100" s="998" t="s">
        <v>653</v>
      </c>
      <c r="B100" s="1617" t="s">
        <v>823</v>
      </c>
      <c r="C100" s="1617"/>
      <c r="D100" s="1618" t="s">
        <v>833</v>
      </c>
      <c r="E100" s="1618"/>
      <c r="F100" s="1618"/>
      <c r="G100" s="1618"/>
      <c r="H100" s="999" t="s">
        <v>625</v>
      </c>
      <c r="I100" s="1000"/>
    </row>
    <row r="101" spans="1:10" ht="99.5" customHeight="1" x14ac:dyDescent="0.35">
      <c r="A101" s="1017" t="s">
        <v>834</v>
      </c>
      <c r="B101" s="1621" t="s">
        <v>835</v>
      </c>
      <c r="C101" s="1622"/>
      <c r="D101" s="1623" t="s">
        <v>836</v>
      </c>
      <c r="E101" s="1624"/>
      <c r="F101" s="1624"/>
      <c r="G101" s="1625"/>
      <c r="H101" s="999" t="s">
        <v>625</v>
      </c>
      <c r="I101" s="1018"/>
    </row>
    <row r="102" spans="1:10" ht="23.25" customHeight="1" x14ac:dyDescent="0.35">
      <c r="A102" s="1001"/>
      <c r="B102" s="1002" t="s">
        <v>654</v>
      </c>
      <c r="C102" s="1003"/>
      <c r="D102" s="1004"/>
      <c r="E102" s="1004"/>
      <c r="F102" s="1004"/>
      <c r="G102" s="1004"/>
      <c r="H102" s="1005"/>
      <c r="I102" s="1006"/>
    </row>
    <row r="103" spans="1:10" ht="15" customHeight="1" x14ac:dyDescent="0.35">
      <c r="A103" s="783"/>
      <c r="I103" s="786"/>
    </row>
    <row r="104" spans="1:10" ht="18" customHeight="1" x14ac:dyDescent="0.35">
      <c r="A104" s="783"/>
      <c r="B104" s="611" t="s">
        <v>655</v>
      </c>
      <c r="C104" s="784"/>
      <c r="D104" s="785" t="s">
        <v>656</v>
      </c>
      <c r="F104" s="1616"/>
      <c r="G104" s="1616"/>
      <c r="H104" s="785" t="s">
        <v>657</v>
      </c>
      <c r="I104" s="786"/>
      <c r="J104" s="787"/>
    </row>
    <row r="105" spans="1:10" ht="15" customHeight="1" x14ac:dyDescent="0.35">
      <c r="A105" s="783"/>
      <c r="C105" s="788" t="s">
        <v>658</v>
      </c>
      <c r="I105" s="786"/>
    </row>
    <row r="106" spans="1:10" ht="15" customHeight="1" x14ac:dyDescent="0.35">
      <c r="A106" s="783"/>
      <c r="I106" s="786"/>
    </row>
    <row r="107" spans="1:10" ht="18" customHeight="1" x14ac:dyDescent="0.35">
      <c r="A107" s="783"/>
      <c r="B107" s="789" t="s">
        <v>802</v>
      </c>
      <c r="C107" s="789"/>
      <c r="I107" s="786"/>
    </row>
    <row r="108" spans="1:10" ht="15" customHeight="1" x14ac:dyDescent="0.35">
      <c r="A108" s="783"/>
      <c r="I108" s="786"/>
    </row>
    <row r="109" spans="1:10" ht="18" customHeight="1" x14ac:dyDescent="0.35">
      <c r="A109" s="783"/>
      <c r="B109" s="790" t="s">
        <v>659</v>
      </c>
      <c r="C109" s="790"/>
      <c r="I109" s="786"/>
    </row>
    <row r="110" spans="1:10" ht="17.5" x14ac:dyDescent="0.35">
      <c r="A110" s="783"/>
      <c r="B110" s="966"/>
      <c r="I110" s="786"/>
    </row>
    <row r="111" spans="1:10" ht="15" customHeight="1" x14ac:dyDescent="0.35">
      <c r="A111" s="783"/>
      <c r="I111" s="786"/>
    </row>
    <row r="112" spans="1:10" ht="18" customHeight="1" x14ac:dyDescent="0.35">
      <c r="A112" s="783"/>
      <c r="B112" s="611" t="s">
        <v>660</v>
      </c>
      <c r="C112" s="791"/>
      <c r="E112" s="611" t="s">
        <v>837</v>
      </c>
      <c r="F112" s="791"/>
      <c r="G112" s="792"/>
      <c r="I112" s="786"/>
    </row>
    <row r="113" spans="1:9" ht="15" customHeight="1" x14ac:dyDescent="0.35">
      <c r="A113" s="783"/>
      <c r="I113" s="786"/>
    </row>
    <row r="114" spans="1:9" ht="15" customHeight="1" x14ac:dyDescent="0.35">
      <c r="A114" s="783"/>
      <c r="I114" s="786"/>
    </row>
    <row r="115" spans="1:9" ht="18" customHeight="1" x14ac:dyDescent="0.35">
      <c r="A115" s="783"/>
      <c r="B115" s="611" t="s">
        <v>838</v>
      </c>
      <c r="C115" s="791"/>
      <c r="I115" s="786"/>
    </row>
    <row r="116" spans="1:9" ht="15" customHeight="1" x14ac:dyDescent="0.35">
      <c r="A116" s="783"/>
      <c r="I116" s="786"/>
    </row>
    <row r="117" spans="1:9" ht="15" customHeight="1" x14ac:dyDescent="0.35">
      <c r="A117" s="783"/>
      <c r="B117" s="793" t="s">
        <v>661</v>
      </c>
      <c r="I117" s="786"/>
    </row>
    <row r="118" spans="1:9" ht="6.75" customHeight="1" x14ac:dyDescent="0.35">
      <c r="A118" s="783"/>
      <c r="C118" s="567"/>
      <c r="I118" s="786"/>
    </row>
    <row r="119" spans="1:9" ht="18" customHeight="1" x14ac:dyDescent="0.35">
      <c r="A119" s="783"/>
      <c r="B119" s="794" t="s">
        <v>662</v>
      </c>
      <c r="C119" s="795" t="s">
        <v>663</v>
      </c>
      <c r="I119" s="786"/>
    </row>
    <row r="120" spans="1:9" ht="22.5" customHeight="1" x14ac:dyDescent="0.35">
      <c r="A120" s="783"/>
      <c r="B120" s="796" t="s">
        <v>664</v>
      </c>
      <c r="C120" s="797" t="s">
        <v>665</v>
      </c>
      <c r="I120" s="786"/>
    </row>
    <row r="121" spans="1:9" ht="33" customHeight="1" x14ac:dyDescent="0.35">
      <c r="A121" s="783"/>
      <c r="B121" s="798" t="s">
        <v>666</v>
      </c>
      <c r="C121" s="797" t="s">
        <v>667</v>
      </c>
      <c r="I121" s="786"/>
    </row>
    <row r="122" spans="1:9" ht="22.5" customHeight="1" x14ac:dyDescent="0.35">
      <c r="A122" s="783"/>
      <c r="B122" s="799" t="s">
        <v>668</v>
      </c>
      <c r="C122" s="797" t="s">
        <v>669</v>
      </c>
      <c r="I122" s="786"/>
    </row>
    <row r="123" spans="1:9" ht="45.75" customHeight="1" x14ac:dyDescent="0.35">
      <c r="A123" s="783"/>
      <c r="B123" s="799" t="s">
        <v>670</v>
      </c>
      <c r="C123" s="797" t="s">
        <v>671</v>
      </c>
      <c r="I123" s="786"/>
    </row>
    <row r="124" spans="1:9" ht="12" customHeight="1" x14ac:dyDescent="0.35">
      <c r="A124" s="800"/>
      <c r="B124" s="801"/>
      <c r="C124" s="802"/>
      <c r="D124" s="792"/>
      <c r="E124" s="792"/>
      <c r="F124" s="792"/>
      <c r="G124" s="792"/>
      <c r="H124" s="803"/>
      <c r="I124" s="804"/>
    </row>
  </sheetData>
  <sheetProtection formatCells="0" selectLockedCells="1" autoFilter="0" pivotTables="0"/>
  <mergeCells count="123">
    <mergeCell ref="A85:A86"/>
    <mergeCell ref="B85:C86"/>
    <mergeCell ref="D85:G86"/>
    <mergeCell ref="H85:H86"/>
    <mergeCell ref="I85:I86"/>
    <mergeCell ref="A56:A57"/>
    <mergeCell ref="B56:C57"/>
    <mergeCell ref="D56:G57"/>
    <mergeCell ref="H56:H57"/>
    <mergeCell ref="I56:I57"/>
    <mergeCell ref="B59:C59"/>
    <mergeCell ref="D59:G59"/>
    <mergeCell ref="B60:C60"/>
    <mergeCell ref="D60:G60"/>
    <mergeCell ref="B61:C61"/>
    <mergeCell ref="D61:G61"/>
    <mergeCell ref="B63:C63"/>
    <mergeCell ref="D63:G63"/>
    <mergeCell ref="B62:C62"/>
    <mergeCell ref="D62:G62"/>
    <mergeCell ref="B64:C64"/>
    <mergeCell ref="D64:G64"/>
    <mergeCell ref="B65:C65"/>
    <mergeCell ref="D65:G65"/>
    <mergeCell ref="D32:I32"/>
    <mergeCell ref="A1:I1"/>
    <mergeCell ref="B5:I5"/>
    <mergeCell ref="B6:I6"/>
    <mergeCell ref="B7:I7"/>
    <mergeCell ref="B14:I24"/>
    <mergeCell ref="D27:I27"/>
    <mergeCell ref="D28:I28"/>
    <mergeCell ref="D29:I29"/>
    <mergeCell ref="D30:I30"/>
    <mergeCell ref="D31:I31"/>
    <mergeCell ref="B11:I11"/>
    <mergeCell ref="B8:I9"/>
    <mergeCell ref="D33:I33"/>
    <mergeCell ref="D34:I34"/>
    <mergeCell ref="B36:I36"/>
    <mergeCell ref="C38:H38"/>
    <mergeCell ref="B48:C48"/>
    <mergeCell ref="D48:G48"/>
    <mergeCell ref="B49:C49"/>
    <mergeCell ref="D49:G49"/>
    <mergeCell ref="B50:C50"/>
    <mergeCell ref="D50:G50"/>
    <mergeCell ref="B51:C51"/>
    <mergeCell ref="D51:G51"/>
    <mergeCell ref="B52:C52"/>
    <mergeCell ref="D52:G52"/>
    <mergeCell ref="B55:C55"/>
    <mergeCell ref="D55:G55"/>
    <mergeCell ref="B53:C53"/>
    <mergeCell ref="D53:G53"/>
    <mergeCell ref="B58:C58"/>
    <mergeCell ref="D58:G58"/>
    <mergeCell ref="B66:C66"/>
    <mergeCell ref="D66:G66"/>
    <mergeCell ref="B67:C67"/>
    <mergeCell ref="D67:G67"/>
    <mergeCell ref="B68:C68"/>
    <mergeCell ref="D68:G68"/>
    <mergeCell ref="B69:C69"/>
    <mergeCell ref="D69:G69"/>
    <mergeCell ref="B70:C70"/>
    <mergeCell ref="D70:G70"/>
    <mergeCell ref="B89:C89"/>
    <mergeCell ref="D89:G89"/>
    <mergeCell ref="B71:C71"/>
    <mergeCell ref="D71:G71"/>
    <mergeCell ref="B72:C72"/>
    <mergeCell ref="D72:G72"/>
    <mergeCell ref="B73:C73"/>
    <mergeCell ref="D73:G73"/>
    <mergeCell ref="B74:C74"/>
    <mergeCell ref="D74:G74"/>
    <mergeCell ref="B75:C75"/>
    <mergeCell ref="D75:G75"/>
    <mergeCell ref="B76:C76"/>
    <mergeCell ref="D76:G76"/>
    <mergeCell ref="B77:C77"/>
    <mergeCell ref="D77:G77"/>
    <mergeCell ref="B78:C78"/>
    <mergeCell ref="D78:G78"/>
    <mergeCell ref="B88:C88"/>
    <mergeCell ref="D88:G88"/>
    <mergeCell ref="B79:C79"/>
    <mergeCell ref="D79:G79"/>
    <mergeCell ref="B80:C80"/>
    <mergeCell ref="D80:G80"/>
    <mergeCell ref="B81:C81"/>
    <mergeCell ref="D81:G81"/>
    <mergeCell ref="B82:C82"/>
    <mergeCell ref="D82:G82"/>
    <mergeCell ref="B83:C83"/>
    <mergeCell ref="D83:G83"/>
    <mergeCell ref="B87:C87"/>
    <mergeCell ref="B84:C84"/>
    <mergeCell ref="D84:G84"/>
    <mergeCell ref="B93:C93"/>
    <mergeCell ref="D93:G93"/>
    <mergeCell ref="B94:C94"/>
    <mergeCell ref="D94:G94"/>
    <mergeCell ref="B90:C90"/>
    <mergeCell ref="D90:G90"/>
    <mergeCell ref="F104:G104"/>
    <mergeCell ref="B91:C91"/>
    <mergeCell ref="D91:G91"/>
    <mergeCell ref="B99:C99"/>
    <mergeCell ref="D99:G99"/>
    <mergeCell ref="B100:C100"/>
    <mergeCell ref="D100:G100"/>
    <mergeCell ref="B98:C98"/>
    <mergeCell ref="D98:G98"/>
    <mergeCell ref="B95:C95"/>
    <mergeCell ref="D95:G95"/>
    <mergeCell ref="B96:C96"/>
    <mergeCell ref="D96:G96"/>
    <mergeCell ref="B97:C97"/>
    <mergeCell ref="D97:G97"/>
    <mergeCell ref="B101:C101"/>
    <mergeCell ref="D101:G101"/>
  </mergeCells>
  <dataValidations count="1">
    <dataValidation type="list" allowBlank="1" showInputMessage="1" showErrorMessage="1" sqref="H88:H92 H50:H54 H64:H69 H71:H73 H75:H85 H58:H62 H56 H94:H101" xr:uid="{FE984F9C-9967-4872-B062-30FC67569E1F}">
      <formula1>"'--Please select--, Yes, No, Not Applicable"</formula1>
    </dataValidation>
  </dataValidations>
  <pageMargins left="0.51181102362204722" right="0.70866141732283472" top="0.74803149606299213" bottom="0.74803149606299213" header="0.31496062992125984" footer="0.31496062992125984"/>
  <pageSetup scale="64" fitToHeight="0" orientation="landscape" r:id="rId1"/>
  <headerFooter>
    <oddFooter>&amp;LACAP Renewal/1025/ACAP&amp;C&amp;A, Page &amp;P of &amp;N</oddFooter>
  </headerFooter>
  <rowBreaks count="9" manualBreakCount="9">
    <brk id="46" max="8" man="1"/>
    <brk id="51" max="8" man="1"/>
    <brk id="54" max="8" man="1"/>
    <brk id="60" max="8" man="1"/>
    <brk id="65" max="8" man="1"/>
    <brk id="83" max="8" man="1"/>
    <brk id="86" max="8" man="1"/>
    <brk id="92" max="8" man="1"/>
    <brk id="101" max="8"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D160D-03FB-4D8D-ADD3-373C55850E3A}">
  <sheetPr codeName="Sheet13">
    <pageSetUpPr fitToPage="1"/>
  </sheetPr>
  <dimension ref="A1:AO178"/>
  <sheetViews>
    <sheetView zoomScaleNormal="100" zoomScaleSheetLayoutView="70" workbookViewId="0">
      <selection sqref="A1:H1"/>
    </sheetView>
  </sheetViews>
  <sheetFormatPr defaultColWidth="9.1796875" defaultRowHeight="14.5" x14ac:dyDescent="0.35"/>
  <cols>
    <col min="1" max="1" width="6.453125" style="809" customWidth="1"/>
    <col min="2" max="2" width="20" customWidth="1"/>
    <col min="3" max="3" width="27.54296875" customWidth="1"/>
    <col min="4" max="4" width="26.81640625" customWidth="1"/>
    <col min="5" max="5" width="15.1796875" customWidth="1"/>
    <col min="6" max="6" width="20.453125" customWidth="1"/>
    <col min="7" max="7" width="20.26953125" customWidth="1"/>
    <col min="8" max="8" width="2.81640625" style="4" customWidth="1"/>
    <col min="9" max="9" width="19.1796875" customWidth="1"/>
    <col min="10" max="10" width="17.1796875" customWidth="1"/>
    <col min="11" max="11" width="19.1796875" customWidth="1"/>
    <col min="12" max="12" width="17" customWidth="1"/>
    <col min="13" max="13" width="19.1796875" customWidth="1"/>
    <col min="14" max="14" width="17.1796875" customWidth="1"/>
    <col min="15" max="15" width="19.26953125" customWidth="1"/>
    <col min="16" max="16" width="17.1796875" customWidth="1"/>
    <col min="17" max="17" width="19.26953125" customWidth="1"/>
    <col min="18" max="18" width="18.81640625" customWidth="1"/>
    <col min="19" max="19" width="19.26953125" customWidth="1"/>
    <col min="20" max="20" width="17.1796875" customWidth="1"/>
    <col min="21" max="21" width="22.453125" customWidth="1"/>
    <col min="22" max="22" width="10.81640625" style="4" bestFit="1" customWidth="1"/>
    <col min="23" max="41" width="9.1796875" style="4"/>
  </cols>
  <sheetData>
    <row r="1" spans="1:21" s="64" customFormat="1" ht="40.5" customHeight="1" x14ac:dyDescent="0.35">
      <c r="A1" s="1684" t="s">
        <v>672</v>
      </c>
      <c r="B1" s="1684"/>
      <c r="C1" s="1684"/>
      <c r="D1" s="1684"/>
      <c r="E1" s="1684"/>
      <c r="F1" s="1684"/>
      <c r="G1" s="1684"/>
      <c r="H1" s="1684"/>
      <c r="J1" s="805"/>
    </row>
    <row r="2" spans="1:21" s="64" customFormat="1" x14ac:dyDescent="0.35">
      <c r="A2" s="65"/>
    </row>
    <row r="3" spans="1:21" s="36" customFormat="1" ht="17.25" customHeight="1" x14ac:dyDescent="0.3">
      <c r="A3" s="1685" t="s">
        <v>44</v>
      </c>
      <c r="B3" s="1685"/>
      <c r="C3" s="1686" t="s">
        <v>673</v>
      </c>
      <c r="D3" s="1687"/>
      <c r="E3" s="37"/>
      <c r="F3" s="37"/>
      <c r="G3" s="37"/>
      <c r="H3" s="37"/>
      <c r="I3" s="37"/>
    </row>
    <row r="4" spans="1:21" s="36" customFormat="1" ht="17.25" customHeight="1" x14ac:dyDescent="0.3">
      <c r="A4" s="1685" t="s">
        <v>46</v>
      </c>
      <c r="B4" s="1685"/>
      <c r="C4" s="1686" t="s">
        <v>673</v>
      </c>
      <c r="D4" s="1687"/>
      <c r="E4" s="37"/>
      <c r="F4" s="1688"/>
      <c r="G4" s="1688"/>
      <c r="H4" s="1688"/>
      <c r="I4" s="806"/>
    </row>
    <row r="5" spans="1:21" s="36" customFormat="1" ht="17.25" customHeight="1" x14ac:dyDescent="0.3">
      <c r="A5" s="39"/>
      <c r="B5" s="39"/>
      <c r="C5" s="39"/>
      <c r="D5" s="39"/>
      <c r="E5" s="39"/>
      <c r="F5" s="806"/>
      <c r="G5" s="806"/>
      <c r="H5" s="806"/>
      <c r="I5" s="806"/>
    </row>
    <row r="6" spans="1:21" s="4" customFormat="1" x14ac:dyDescent="0.35">
      <c r="A6" s="807"/>
      <c r="B6" s="5"/>
      <c r="C6" s="5"/>
      <c r="D6" s="5"/>
      <c r="E6" s="5"/>
      <c r="F6" s="5"/>
      <c r="G6" s="5"/>
      <c r="H6" s="5"/>
      <c r="I6" s="5"/>
      <c r="J6" s="5"/>
      <c r="K6" s="5"/>
      <c r="L6" s="5"/>
      <c r="M6" s="5"/>
      <c r="N6" s="5"/>
      <c r="O6" s="5"/>
      <c r="P6" s="5"/>
      <c r="Q6" s="5"/>
      <c r="R6" s="5"/>
      <c r="S6" s="5"/>
      <c r="T6" s="5"/>
      <c r="U6" s="5"/>
    </row>
    <row r="7" spans="1:21" s="4" customFormat="1" ht="38.25" customHeight="1" x14ac:dyDescent="0.35">
      <c r="A7" s="200" t="s">
        <v>95</v>
      </c>
      <c r="B7" s="1682" t="s">
        <v>674</v>
      </c>
      <c r="C7" s="1683"/>
      <c r="D7" s="1682" t="s">
        <v>675</v>
      </c>
      <c r="E7" s="1683"/>
      <c r="F7" s="1682" t="s">
        <v>676</v>
      </c>
      <c r="G7" s="1683"/>
      <c r="H7" s="5"/>
      <c r="I7" s="5"/>
      <c r="J7" s="5"/>
      <c r="K7" s="5"/>
      <c r="L7" s="5"/>
      <c r="M7" s="5"/>
      <c r="N7" s="5"/>
      <c r="O7" s="5"/>
      <c r="P7" s="5"/>
      <c r="Q7" s="5"/>
      <c r="R7" s="5"/>
      <c r="S7" s="5"/>
      <c r="T7" s="5"/>
      <c r="U7" s="5"/>
    </row>
    <row r="8" spans="1:21" s="4" customFormat="1" ht="30.75" customHeight="1" x14ac:dyDescent="0.35">
      <c r="A8" s="468"/>
      <c r="B8" s="1681"/>
      <c r="C8" s="1681"/>
      <c r="D8" s="1681"/>
      <c r="E8" s="1681"/>
      <c r="F8" s="1681"/>
      <c r="G8" s="1681"/>
      <c r="H8" s="5"/>
      <c r="I8" s="5"/>
      <c r="J8" s="5"/>
      <c r="K8" s="5"/>
      <c r="L8" s="5"/>
      <c r="M8" s="5"/>
      <c r="N8" s="5"/>
      <c r="O8" s="5"/>
      <c r="P8" s="5"/>
      <c r="Q8" s="5"/>
      <c r="R8" s="5"/>
      <c r="S8" s="5"/>
      <c r="T8" s="5"/>
      <c r="U8" s="5"/>
    </row>
    <row r="9" spans="1:21" s="4" customFormat="1" ht="30.75" customHeight="1" x14ac:dyDescent="0.35">
      <c r="A9" s="468"/>
      <c r="B9" s="1681"/>
      <c r="C9" s="1681"/>
      <c r="D9" s="1681"/>
      <c r="E9" s="1681"/>
      <c r="F9" s="1681"/>
      <c r="G9" s="1681"/>
      <c r="H9" s="5"/>
      <c r="I9" s="5"/>
      <c r="J9" s="5"/>
      <c r="K9" s="5"/>
      <c r="L9" s="5"/>
      <c r="M9" s="5"/>
      <c r="N9" s="5"/>
      <c r="O9" s="5"/>
      <c r="P9" s="5"/>
      <c r="Q9" s="5"/>
      <c r="R9" s="5"/>
      <c r="S9" s="5"/>
      <c r="T9" s="5"/>
      <c r="U9" s="5"/>
    </row>
    <row r="10" spans="1:21" s="4" customFormat="1" ht="30.75" customHeight="1" x14ac:dyDescent="0.35">
      <c r="A10" s="468"/>
      <c r="B10" s="1681"/>
      <c r="C10" s="1681"/>
      <c r="D10" s="1681"/>
      <c r="E10" s="1681"/>
      <c r="F10" s="1681"/>
      <c r="G10" s="1681"/>
      <c r="H10" s="5"/>
      <c r="I10" s="5"/>
      <c r="J10" s="5"/>
      <c r="K10" s="5"/>
      <c r="L10" s="5"/>
      <c r="M10" s="5"/>
      <c r="N10" s="5"/>
      <c r="O10" s="5"/>
      <c r="P10" s="5"/>
      <c r="Q10" s="5"/>
      <c r="R10" s="5"/>
      <c r="S10" s="5"/>
      <c r="T10" s="5"/>
      <c r="U10" s="5"/>
    </row>
    <row r="11" spans="1:21" s="4" customFormat="1" ht="30.75" customHeight="1" x14ac:dyDescent="0.35">
      <c r="A11" s="468"/>
      <c r="B11" s="1681"/>
      <c r="C11" s="1681"/>
      <c r="D11" s="1681"/>
      <c r="E11" s="1681"/>
      <c r="F11" s="1681"/>
      <c r="G11" s="1681"/>
      <c r="H11" s="5"/>
      <c r="I11" s="5"/>
      <c r="J11" s="5"/>
      <c r="K11" s="5"/>
      <c r="L11" s="5"/>
      <c r="M11" s="5"/>
      <c r="N11" s="5"/>
      <c r="O11" s="5"/>
      <c r="P11" s="5"/>
      <c r="Q11" s="5"/>
      <c r="R11" s="5"/>
      <c r="S11" s="5"/>
      <c r="T11" s="5"/>
      <c r="U11" s="5"/>
    </row>
    <row r="12" spans="1:21" s="4" customFormat="1" ht="30.75" customHeight="1" x14ac:dyDescent="0.35">
      <c r="A12" s="468"/>
      <c r="B12" s="1681"/>
      <c r="C12" s="1681"/>
      <c r="D12" s="1681"/>
      <c r="E12" s="1681"/>
      <c r="F12" s="1681"/>
      <c r="G12" s="1681"/>
      <c r="H12" s="5"/>
      <c r="I12" s="5"/>
      <c r="J12" s="5"/>
      <c r="K12" s="5"/>
      <c r="L12" s="5"/>
      <c r="M12" s="5"/>
      <c r="N12" s="5"/>
      <c r="O12" s="5"/>
      <c r="P12" s="5"/>
      <c r="Q12" s="5"/>
      <c r="R12" s="5"/>
      <c r="S12" s="5"/>
      <c r="T12" s="5"/>
      <c r="U12" s="5"/>
    </row>
    <row r="13" spans="1:21" s="4" customFormat="1" x14ac:dyDescent="0.35">
      <c r="A13" s="807"/>
      <c r="B13" s="5"/>
      <c r="C13" s="5"/>
      <c r="D13" s="5"/>
      <c r="E13" s="5"/>
      <c r="F13" s="5"/>
      <c r="G13" s="5"/>
      <c r="H13" s="5"/>
      <c r="I13" s="5"/>
      <c r="J13" s="5"/>
      <c r="K13" s="5"/>
      <c r="L13" s="5"/>
      <c r="M13" s="5"/>
      <c r="N13" s="5"/>
      <c r="O13" s="5"/>
      <c r="P13" s="5"/>
      <c r="Q13" s="5"/>
      <c r="R13" s="5"/>
      <c r="S13" s="5"/>
      <c r="T13" s="5"/>
      <c r="U13" s="5"/>
    </row>
    <row r="14" spans="1:21" s="4" customFormat="1" x14ac:dyDescent="0.35">
      <c r="A14" s="807"/>
      <c r="B14" s="5"/>
      <c r="C14" s="5"/>
      <c r="D14" s="5"/>
      <c r="E14" s="5"/>
      <c r="F14" s="5"/>
      <c r="G14" s="5"/>
      <c r="H14" s="5"/>
      <c r="I14" s="5"/>
      <c r="J14" s="5"/>
      <c r="K14" s="5"/>
      <c r="L14" s="5"/>
      <c r="M14" s="5"/>
      <c r="N14" s="5"/>
      <c r="O14" s="5"/>
      <c r="P14" s="5"/>
      <c r="Q14" s="5"/>
      <c r="R14" s="5"/>
      <c r="S14" s="5"/>
      <c r="T14" s="5"/>
      <c r="U14" s="5"/>
    </row>
    <row r="15" spans="1:21" s="4" customFormat="1" ht="28.5" customHeight="1" x14ac:dyDescent="0.35">
      <c r="A15" s="1680"/>
      <c r="B15" s="1680"/>
      <c r="C15" s="1680"/>
      <c r="D15" s="1680"/>
      <c r="E15" s="1680"/>
      <c r="F15" s="1680"/>
      <c r="G15" s="1680"/>
      <c r="H15" s="5"/>
      <c r="I15" s="5"/>
      <c r="J15" s="5"/>
      <c r="K15" s="5"/>
      <c r="L15" s="5"/>
      <c r="M15" s="5"/>
      <c r="N15" s="5"/>
      <c r="O15" s="5"/>
      <c r="P15" s="5"/>
      <c r="Q15" s="5"/>
      <c r="R15" s="5"/>
      <c r="S15" s="5"/>
      <c r="T15" s="5"/>
      <c r="U15" s="5"/>
    </row>
    <row r="16" spans="1:21" s="4" customFormat="1" x14ac:dyDescent="0.35">
      <c r="A16" s="807"/>
      <c r="B16" s="5"/>
      <c r="C16" s="5"/>
      <c r="D16" s="5"/>
      <c r="E16" s="5"/>
      <c r="F16" s="5"/>
      <c r="G16" s="5"/>
      <c r="H16" s="5"/>
      <c r="I16" s="5"/>
      <c r="J16" s="5"/>
      <c r="K16" s="5"/>
      <c r="L16" s="5"/>
      <c r="M16" s="5"/>
      <c r="N16" s="5"/>
      <c r="O16" s="5"/>
      <c r="P16" s="5"/>
      <c r="Q16" s="5"/>
      <c r="R16" s="5"/>
      <c r="S16" s="5"/>
      <c r="T16" s="5"/>
      <c r="U16" s="5"/>
    </row>
    <row r="17" spans="1:21" s="4" customFormat="1" x14ac:dyDescent="0.35">
      <c r="A17" s="807"/>
      <c r="B17" s="5"/>
      <c r="C17" s="5"/>
      <c r="D17" s="5"/>
      <c r="E17" s="5"/>
      <c r="F17" s="5"/>
      <c r="G17" s="5"/>
      <c r="H17" s="5"/>
      <c r="I17" s="5"/>
      <c r="J17" s="5"/>
      <c r="K17" s="5"/>
      <c r="L17" s="5"/>
      <c r="M17" s="5"/>
      <c r="N17" s="5"/>
      <c r="O17" s="5"/>
      <c r="P17" s="5"/>
      <c r="Q17" s="5"/>
      <c r="R17" s="5"/>
      <c r="S17" s="5"/>
      <c r="T17" s="5"/>
      <c r="U17" s="5"/>
    </row>
    <row r="18" spans="1:21" s="4" customFormat="1" x14ac:dyDescent="0.35">
      <c r="A18" s="807"/>
      <c r="B18" s="5"/>
      <c r="C18" s="5"/>
      <c r="D18" s="5"/>
      <c r="E18" s="5"/>
      <c r="F18" s="5"/>
      <c r="G18" s="5"/>
      <c r="H18" s="5"/>
      <c r="I18" s="5"/>
      <c r="J18" s="5"/>
      <c r="K18" s="5"/>
      <c r="L18" s="5"/>
      <c r="M18" s="5"/>
      <c r="N18" s="5"/>
      <c r="O18" s="5"/>
      <c r="P18" s="5"/>
      <c r="Q18" s="5"/>
      <c r="R18" s="5"/>
      <c r="S18" s="5"/>
      <c r="T18" s="5"/>
      <c r="U18" s="5"/>
    </row>
    <row r="19" spans="1:21" s="4" customFormat="1" x14ac:dyDescent="0.35">
      <c r="A19" s="807"/>
      <c r="B19" s="5"/>
      <c r="C19" s="5"/>
      <c r="D19" s="5"/>
      <c r="E19" s="7"/>
      <c r="F19" s="5"/>
      <c r="G19" s="5"/>
      <c r="H19" s="5"/>
      <c r="I19" s="5"/>
      <c r="J19" s="5"/>
      <c r="K19" s="5"/>
      <c r="L19" s="5"/>
      <c r="M19" s="5"/>
      <c r="N19" s="5"/>
      <c r="O19" s="5"/>
      <c r="P19" s="5"/>
      <c r="Q19" s="5"/>
      <c r="R19" s="5"/>
      <c r="S19" s="5"/>
      <c r="T19" s="5"/>
      <c r="U19" s="5"/>
    </row>
    <row r="20" spans="1:21" s="4" customFormat="1" x14ac:dyDescent="0.35">
      <c r="A20" s="807"/>
      <c r="B20" s="5"/>
      <c r="C20" s="5"/>
      <c r="D20" s="5"/>
      <c r="E20" s="5"/>
      <c r="F20" s="5"/>
      <c r="G20" s="5"/>
      <c r="H20" s="5"/>
      <c r="I20" s="5"/>
      <c r="J20" s="5"/>
      <c r="K20" s="5"/>
      <c r="L20" s="5"/>
      <c r="M20" s="5"/>
      <c r="N20" s="5"/>
      <c r="O20" s="5"/>
      <c r="P20" s="5"/>
      <c r="Q20" s="5"/>
      <c r="R20" s="5"/>
      <c r="S20" s="5"/>
      <c r="T20" s="5"/>
      <c r="U20" s="5"/>
    </row>
    <row r="21" spans="1:21" s="4" customFormat="1" x14ac:dyDescent="0.35">
      <c r="A21" s="807"/>
      <c r="B21" s="5"/>
      <c r="C21" s="5"/>
      <c r="D21" s="5"/>
      <c r="E21" s="5"/>
      <c r="F21" s="5"/>
      <c r="G21" s="5"/>
      <c r="H21" s="5"/>
      <c r="I21" s="5"/>
      <c r="J21" s="5"/>
      <c r="K21" s="5"/>
      <c r="L21" s="5"/>
      <c r="M21" s="5"/>
      <c r="N21" s="5"/>
      <c r="O21" s="5"/>
      <c r="P21" s="5"/>
      <c r="Q21" s="5"/>
      <c r="R21" s="5"/>
      <c r="S21" s="5"/>
      <c r="T21" s="5"/>
      <c r="U21" s="5"/>
    </row>
    <row r="22" spans="1:21" s="4" customFormat="1" x14ac:dyDescent="0.35">
      <c r="A22" s="807"/>
      <c r="B22" s="5"/>
      <c r="C22" s="5"/>
      <c r="D22" s="5"/>
      <c r="E22" s="5"/>
      <c r="F22" s="5"/>
      <c r="G22" s="5"/>
      <c r="H22" s="5"/>
      <c r="I22" s="5"/>
      <c r="J22" s="5"/>
      <c r="K22" s="5"/>
      <c r="L22" s="5"/>
      <c r="M22" s="5"/>
      <c r="N22" s="5"/>
      <c r="O22" s="5"/>
      <c r="P22" s="5"/>
      <c r="Q22" s="5"/>
      <c r="R22" s="5"/>
      <c r="S22" s="5"/>
      <c r="T22" s="5"/>
      <c r="U22" s="5"/>
    </row>
    <row r="23" spans="1:21" s="4" customFormat="1" x14ac:dyDescent="0.35">
      <c r="A23" s="807"/>
      <c r="B23" s="5"/>
      <c r="C23" s="5"/>
      <c r="D23" s="5"/>
      <c r="E23" s="5"/>
      <c r="F23" s="5"/>
      <c r="G23" s="5"/>
      <c r="H23" s="5"/>
      <c r="I23" s="5"/>
      <c r="J23" s="5"/>
      <c r="K23" s="5"/>
      <c r="L23" s="5"/>
      <c r="M23" s="5"/>
      <c r="N23" s="5"/>
      <c r="O23" s="5"/>
      <c r="P23" s="5"/>
      <c r="Q23" s="5"/>
      <c r="R23" s="5"/>
      <c r="S23" s="5"/>
      <c r="T23" s="5"/>
      <c r="U23" s="5"/>
    </row>
    <row r="24" spans="1:21" s="4" customFormat="1" x14ac:dyDescent="0.35">
      <c r="A24" s="807"/>
      <c r="B24" s="5"/>
      <c r="C24" s="5"/>
      <c r="D24" s="5"/>
      <c r="E24" s="5"/>
      <c r="F24" s="5"/>
      <c r="G24" s="5"/>
      <c r="H24" s="5"/>
      <c r="I24" s="5"/>
      <c r="J24" s="5"/>
      <c r="K24" s="5"/>
      <c r="L24" s="5"/>
      <c r="M24" s="5"/>
      <c r="N24" s="5"/>
      <c r="O24" s="5"/>
      <c r="P24" s="5"/>
      <c r="Q24" s="5"/>
      <c r="R24" s="5"/>
      <c r="S24" s="5"/>
      <c r="T24" s="5"/>
      <c r="U24" s="5"/>
    </row>
    <row r="25" spans="1:21" s="4" customFormat="1" x14ac:dyDescent="0.35">
      <c r="A25" s="807"/>
      <c r="B25" s="5"/>
      <c r="C25" s="5"/>
      <c r="D25" s="5"/>
      <c r="E25" s="5"/>
      <c r="F25" s="5"/>
      <c r="G25" s="5"/>
      <c r="H25" s="5"/>
      <c r="I25" s="5"/>
      <c r="J25" s="5"/>
      <c r="K25" s="5"/>
      <c r="L25" s="5"/>
      <c r="M25" s="5"/>
      <c r="N25" s="5"/>
      <c r="O25" s="5"/>
      <c r="P25" s="5"/>
      <c r="Q25" s="5"/>
      <c r="R25" s="5"/>
      <c r="S25" s="5"/>
      <c r="T25" s="5"/>
      <c r="U25" s="5"/>
    </row>
    <row r="26" spans="1:21" s="4" customFormat="1" x14ac:dyDescent="0.35">
      <c r="A26" s="807"/>
      <c r="B26" s="5"/>
      <c r="C26" s="5"/>
      <c r="D26" s="5"/>
      <c r="E26" s="5"/>
      <c r="F26" s="5"/>
      <c r="G26" s="5"/>
      <c r="H26" s="5"/>
      <c r="I26" s="5"/>
      <c r="J26" s="5"/>
      <c r="K26" s="5"/>
      <c r="L26" s="5"/>
      <c r="M26" s="5"/>
      <c r="N26" s="5"/>
      <c r="O26" s="5"/>
      <c r="P26" s="5"/>
      <c r="Q26" s="5"/>
      <c r="R26" s="5"/>
      <c r="S26" s="5"/>
      <c r="T26" s="5"/>
      <c r="U26" s="5"/>
    </row>
    <row r="27" spans="1:21" s="4" customFormat="1" x14ac:dyDescent="0.35">
      <c r="A27" s="807"/>
      <c r="B27" s="5"/>
      <c r="C27" s="5"/>
      <c r="D27" s="5"/>
      <c r="E27" s="5"/>
      <c r="F27" s="5"/>
      <c r="G27" s="5"/>
      <c r="H27" s="5"/>
      <c r="I27" s="5"/>
      <c r="J27" s="5"/>
      <c r="K27" s="5"/>
      <c r="L27" s="5"/>
      <c r="M27" s="5"/>
      <c r="N27" s="5"/>
      <c r="O27" s="5"/>
      <c r="P27" s="5"/>
      <c r="Q27" s="5"/>
      <c r="R27" s="5"/>
      <c r="S27" s="5"/>
      <c r="T27" s="5"/>
      <c r="U27" s="5"/>
    </row>
    <row r="28" spans="1:21" s="4" customFormat="1" x14ac:dyDescent="0.35">
      <c r="A28" s="807"/>
      <c r="B28" s="5"/>
      <c r="C28" s="5"/>
      <c r="D28" s="5"/>
      <c r="E28" s="5"/>
      <c r="F28" s="5"/>
      <c r="G28" s="5"/>
      <c r="H28" s="5"/>
      <c r="I28" s="5"/>
      <c r="J28" s="5"/>
      <c r="K28" s="5"/>
      <c r="L28" s="5"/>
      <c r="M28" s="5"/>
      <c r="N28" s="5"/>
      <c r="O28" s="5"/>
      <c r="P28" s="5"/>
      <c r="Q28" s="5"/>
      <c r="R28" s="5"/>
      <c r="S28" s="5"/>
      <c r="T28" s="5"/>
      <c r="U28" s="5"/>
    </row>
    <row r="29" spans="1:21" s="4" customFormat="1" x14ac:dyDescent="0.35">
      <c r="A29" s="807"/>
      <c r="B29" s="5"/>
      <c r="C29" s="5"/>
      <c r="D29" s="5"/>
      <c r="E29" s="5"/>
      <c r="F29" s="5"/>
      <c r="G29" s="5"/>
      <c r="H29" s="5"/>
      <c r="I29" s="5"/>
      <c r="J29" s="5"/>
      <c r="K29" s="5"/>
      <c r="L29" s="5"/>
      <c r="M29" s="5"/>
      <c r="N29" s="5"/>
      <c r="O29" s="5"/>
      <c r="P29" s="5"/>
      <c r="Q29" s="5"/>
      <c r="R29" s="5"/>
      <c r="S29" s="5"/>
      <c r="T29" s="5"/>
      <c r="U29" s="5"/>
    </row>
    <row r="30" spans="1:21" s="4" customFormat="1" x14ac:dyDescent="0.35">
      <c r="A30" s="807"/>
      <c r="B30" s="5"/>
      <c r="C30" s="5"/>
      <c r="D30" s="5"/>
      <c r="E30" s="5"/>
      <c r="F30" s="5"/>
      <c r="G30" s="5"/>
      <c r="H30" s="5"/>
      <c r="I30" s="5"/>
      <c r="J30" s="5"/>
      <c r="K30" s="5"/>
      <c r="L30" s="5"/>
      <c r="M30" s="5"/>
      <c r="N30" s="5"/>
      <c r="O30" s="5"/>
      <c r="P30" s="5"/>
      <c r="Q30" s="5"/>
      <c r="R30" s="5"/>
      <c r="S30" s="5"/>
      <c r="T30" s="5"/>
      <c r="U30" s="5"/>
    </row>
    <row r="31" spans="1:21" s="4" customFormat="1" x14ac:dyDescent="0.35">
      <c r="A31" s="807"/>
      <c r="B31" s="5"/>
      <c r="C31" s="5"/>
      <c r="D31" s="5"/>
      <c r="E31" s="5"/>
      <c r="F31" s="5"/>
      <c r="G31" s="5"/>
      <c r="H31" s="5"/>
      <c r="I31" s="5"/>
      <c r="J31" s="5"/>
      <c r="K31" s="5"/>
      <c r="L31" s="5"/>
      <c r="M31" s="5"/>
      <c r="N31" s="5"/>
      <c r="O31" s="5"/>
      <c r="P31" s="5"/>
      <c r="Q31" s="5"/>
      <c r="R31" s="5"/>
      <c r="S31" s="5"/>
      <c r="T31" s="5"/>
      <c r="U31" s="5"/>
    </row>
    <row r="32" spans="1:21" s="4" customFormat="1" x14ac:dyDescent="0.35">
      <c r="A32" s="807"/>
      <c r="B32" s="5"/>
      <c r="C32" s="5"/>
      <c r="D32" s="5"/>
      <c r="E32" s="5"/>
      <c r="F32" s="5"/>
      <c r="G32" s="5"/>
      <c r="H32" s="5"/>
      <c r="I32" s="5"/>
      <c r="J32" s="5"/>
      <c r="K32" s="5"/>
      <c r="L32" s="5"/>
      <c r="M32" s="5"/>
      <c r="N32" s="5"/>
      <c r="O32" s="5"/>
      <c r="P32" s="5"/>
      <c r="Q32" s="5"/>
      <c r="R32" s="5"/>
      <c r="S32" s="5"/>
      <c r="T32" s="5"/>
      <c r="U32" s="5"/>
    </row>
    <row r="33" spans="1:21" s="4" customFormat="1" x14ac:dyDescent="0.35">
      <c r="A33" s="807"/>
      <c r="B33" s="5"/>
      <c r="C33" s="5"/>
      <c r="D33" s="5"/>
      <c r="E33" s="5"/>
      <c r="F33" s="5"/>
      <c r="G33" s="5"/>
      <c r="H33" s="5"/>
      <c r="I33" s="5"/>
      <c r="J33" s="5"/>
      <c r="K33" s="5"/>
      <c r="L33" s="5"/>
      <c r="M33" s="5"/>
      <c r="N33" s="5"/>
      <c r="O33" s="5"/>
      <c r="P33" s="5"/>
      <c r="Q33" s="5"/>
      <c r="R33" s="5"/>
      <c r="S33" s="5"/>
      <c r="T33" s="5"/>
      <c r="U33" s="5"/>
    </row>
    <row r="34" spans="1:21" s="4" customFormat="1" x14ac:dyDescent="0.35">
      <c r="A34" s="807"/>
      <c r="B34" s="5"/>
      <c r="C34" s="5"/>
      <c r="D34" s="5"/>
      <c r="E34" s="5"/>
      <c r="F34" s="5"/>
      <c r="G34" s="5"/>
      <c r="H34" s="5"/>
      <c r="I34" s="5"/>
      <c r="J34" s="5"/>
      <c r="K34" s="5"/>
      <c r="L34" s="5"/>
      <c r="M34" s="5"/>
      <c r="N34" s="5"/>
      <c r="O34" s="5"/>
      <c r="P34" s="5"/>
      <c r="Q34" s="5"/>
      <c r="R34" s="5"/>
      <c r="S34" s="5"/>
      <c r="T34" s="5"/>
      <c r="U34" s="5"/>
    </row>
    <row r="35" spans="1:21" s="4" customFormat="1" x14ac:dyDescent="0.35">
      <c r="A35" s="807"/>
      <c r="B35" s="5"/>
      <c r="C35" s="5"/>
      <c r="D35" s="5"/>
      <c r="E35" s="5"/>
      <c r="F35" s="5"/>
      <c r="G35" s="5"/>
      <c r="H35" s="5"/>
      <c r="I35" s="5"/>
      <c r="J35" s="5"/>
      <c r="K35" s="5"/>
      <c r="L35" s="5"/>
      <c r="M35" s="5"/>
      <c r="N35" s="5"/>
      <c r="O35" s="5"/>
      <c r="P35" s="5"/>
      <c r="Q35" s="5"/>
      <c r="R35" s="5"/>
      <c r="S35" s="5"/>
      <c r="T35" s="5"/>
      <c r="U35" s="5"/>
    </row>
    <row r="36" spans="1:21" s="4" customFormat="1" x14ac:dyDescent="0.35">
      <c r="A36" s="807"/>
      <c r="B36" s="5"/>
      <c r="C36" s="5"/>
      <c r="D36" s="5"/>
      <c r="E36" s="5"/>
      <c r="F36" s="5"/>
      <c r="G36" s="5"/>
      <c r="H36" s="5"/>
      <c r="I36" s="5"/>
      <c r="J36" s="5"/>
      <c r="K36" s="5"/>
      <c r="L36" s="5"/>
      <c r="M36" s="5"/>
      <c r="N36" s="5"/>
      <c r="O36" s="5"/>
      <c r="P36" s="5"/>
      <c r="Q36" s="5"/>
      <c r="R36" s="5"/>
      <c r="S36" s="5"/>
      <c r="T36" s="5"/>
      <c r="U36" s="5"/>
    </row>
    <row r="37" spans="1:21" s="4" customFormat="1" x14ac:dyDescent="0.35">
      <c r="A37" s="807"/>
      <c r="B37" s="5"/>
      <c r="C37" s="5"/>
      <c r="D37" s="5"/>
      <c r="E37" s="5"/>
      <c r="F37" s="5"/>
      <c r="G37" s="5"/>
      <c r="H37" s="5"/>
      <c r="I37" s="5"/>
      <c r="J37" s="5"/>
      <c r="K37" s="5"/>
      <c r="L37" s="5"/>
      <c r="M37" s="5"/>
      <c r="N37" s="5"/>
      <c r="O37" s="5"/>
      <c r="P37" s="5"/>
      <c r="Q37" s="5"/>
      <c r="R37" s="5"/>
      <c r="S37" s="5"/>
      <c r="T37" s="5"/>
      <c r="U37" s="5"/>
    </row>
    <row r="38" spans="1:21" s="4" customFormat="1" x14ac:dyDescent="0.35">
      <c r="A38" s="807"/>
      <c r="B38" s="5"/>
      <c r="C38" s="5"/>
      <c r="D38" s="5"/>
      <c r="E38" s="5"/>
      <c r="F38" s="5"/>
      <c r="G38" s="5"/>
      <c r="H38" s="5"/>
      <c r="I38" s="5"/>
      <c r="J38" s="5"/>
      <c r="K38" s="5"/>
      <c r="L38" s="5"/>
      <c r="M38" s="5"/>
      <c r="N38" s="5"/>
      <c r="O38" s="5"/>
      <c r="P38" s="5"/>
      <c r="Q38" s="5"/>
      <c r="R38" s="5"/>
      <c r="S38" s="5"/>
      <c r="T38" s="5"/>
      <c r="U38" s="5"/>
    </row>
    <row r="39" spans="1:21" s="4" customFormat="1" x14ac:dyDescent="0.35">
      <c r="A39" s="807"/>
      <c r="B39" s="5"/>
      <c r="C39" s="5"/>
      <c r="D39" s="5"/>
      <c r="E39" s="5"/>
      <c r="F39" s="5"/>
      <c r="G39" s="5"/>
      <c r="H39" s="5"/>
      <c r="I39" s="5"/>
      <c r="J39" s="5"/>
      <c r="K39" s="5"/>
      <c r="L39" s="5"/>
      <c r="M39" s="5"/>
      <c r="N39" s="5"/>
      <c r="O39" s="5"/>
      <c r="P39" s="5"/>
      <c r="Q39" s="5"/>
      <c r="R39" s="5"/>
      <c r="S39" s="5"/>
      <c r="T39" s="5"/>
      <c r="U39" s="5"/>
    </row>
    <row r="40" spans="1:21" s="4" customFormat="1" x14ac:dyDescent="0.35">
      <c r="A40" s="807"/>
      <c r="B40" s="5"/>
      <c r="C40" s="5"/>
      <c r="D40" s="5"/>
      <c r="E40" s="5"/>
      <c r="F40" s="5"/>
      <c r="G40" s="5"/>
      <c r="H40" s="5"/>
      <c r="I40" s="5"/>
      <c r="J40" s="5"/>
      <c r="K40" s="5"/>
      <c r="L40" s="5"/>
      <c r="M40" s="5"/>
      <c r="N40" s="5"/>
      <c r="O40" s="5"/>
      <c r="P40" s="5"/>
      <c r="Q40" s="5"/>
      <c r="R40" s="5"/>
      <c r="S40" s="5"/>
      <c r="T40" s="5"/>
      <c r="U40" s="5"/>
    </row>
    <row r="41" spans="1:21" s="4" customFormat="1" x14ac:dyDescent="0.35">
      <c r="A41" s="807"/>
      <c r="B41" s="5"/>
      <c r="C41" s="5"/>
      <c r="D41" s="5"/>
      <c r="E41" s="5"/>
      <c r="F41" s="5"/>
      <c r="G41" s="5"/>
      <c r="H41" s="5"/>
      <c r="I41" s="5"/>
      <c r="J41" s="5"/>
      <c r="K41" s="5"/>
      <c r="L41" s="5"/>
      <c r="M41" s="5"/>
      <c r="N41" s="5"/>
      <c r="O41" s="5"/>
      <c r="P41" s="5"/>
      <c r="Q41" s="5"/>
      <c r="R41" s="5"/>
      <c r="S41" s="5"/>
      <c r="T41" s="5"/>
      <c r="U41" s="5"/>
    </row>
    <row r="42" spans="1:21" s="4" customFormat="1" x14ac:dyDescent="0.35">
      <c r="A42" s="808"/>
    </row>
    <row r="43" spans="1:21" s="4" customFormat="1" x14ac:dyDescent="0.35">
      <c r="A43" s="808"/>
    </row>
    <row r="44" spans="1:21" s="4" customFormat="1" x14ac:dyDescent="0.35">
      <c r="A44" s="808"/>
    </row>
    <row r="45" spans="1:21" s="4" customFormat="1" x14ac:dyDescent="0.35">
      <c r="A45" s="808"/>
    </row>
    <row r="46" spans="1:21" s="4" customFormat="1" x14ac:dyDescent="0.35">
      <c r="A46" s="808"/>
    </row>
    <row r="47" spans="1:21" s="4" customFormat="1" x14ac:dyDescent="0.35">
      <c r="A47" s="808"/>
    </row>
    <row r="48" spans="1:21" s="4" customFormat="1" x14ac:dyDescent="0.35">
      <c r="A48" s="808"/>
    </row>
    <row r="49" spans="1:1" s="4" customFormat="1" x14ac:dyDescent="0.35">
      <c r="A49" s="808"/>
    </row>
    <row r="50" spans="1:1" s="4" customFormat="1" x14ac:dyDescent="0.35">
      <c r="A50" s="808"/>
    </row>
    <row r="51" spans="1:1" s="4" customFormat="1" x14ac:dyDescent="0.35">
      <c r="A51" s="808"/>
    </row>
    <row r="52" spans="1:1" s="4" customFormat="1" x14ac:dyDescent="0.35">
      <c r="A52" s="808"/>
    </row>
    <row r="53" spans="1:1" s="4" customFormat="1" x14ac:dyDescent="0.35">
      <c r="A53" s="808"/>
    </row>
    <row r="54" spans="1:1" s="4" customFormat="1" x14ac:dyDescent="0.35">
      <c r="A54" s="808"/>
    </row>
    <row r="55" spans="1:1" s="4" customFormat="1" x14ac:dyDescent="0.35">
      <c r="A55" s="808"/>
    </row>
    <row r="56" spans="1:1" s="4" customFormat="1" x14ac:dyDescent="0.35">
      <c r="A56" s="808"/>
    </row>
    <row r="57" spans="1:1" s="4" customFormat="1" x14ac:dyDescent="0.35">
      <c r="A57" s="808"/>
    </row>
    <row r="58" spans="1:1" s="4" customFormat="1" x14ac:dyDescent="0.35">
      <c r="A58" s="808"/>
    </row>
    <row r="59" spans="1:1" s="4" customFormat="1" x14ac:dyDescent="0.35">
      <c r="A59" s="808"/>
    </row>
    <row r="60" spans="1:1" s="4" customFormat="1" x14ac:dyDescent="0.35">
      <c r="A60" s="808"/>
    </row>
    <row r="61" spans="1:1" s="4" customFormat="1" x14ac:dyDescent="0.35">
      <c r="A61" s="808"/>
    </row>
    <row r="62" spans="1:1" s="4" customFormat="1" x14ac:dyDescent="0.35">
      <c r="A62" s="808"/>
    </row>
    <row r="63" spans="1:1" s="4" customFormat="1" x14ac:dyDescent="0.35">
      <c r="A63" s="808"/>
    </row>
    <row r="64" spans="1:1" s="4" customFormat="1" x14ac:dyDescent="0.35">
      <c r="A64" s="808"/>
    </row>
    <row r="65" spans="1:1" s="4" customFormat="1" x14ac:dyDescent="0.35">
      <c r="A65" s="808"/>
    </row>
    <row r="66" spans="1:1" s="4" customFormat="1" x14ac:dyDescent="0.35">
      <c r="A66" s="808"/>
    </row>
    <row r="67" spans="1:1" s="4" customFormat="1" x14ac:dyDescent="0.35">
      <c r="A67" s="808"/>
    </row>
    <row r="68" spans="1:1" s="4" customFormat="1" x14ac:dyDescent="0.35">
      <c r="A68" s="808"/>
    </row>
    <row r="69" spans="1:1" s="4" customFormat="1" x14ac:dyDescent="0.35">
      <c r="A69" s="808"/>
    </row>
    <row r="70" spans="1:1" s="4" customFormat="1" x14ac:dyDescent="0.35">
      <c r="A70" s="808"/>
    </row>
    <row r="71" spans="1:1" s="4" customFormat="1" x14ac:dyDescent="0.35">
      <c r="A71" s="808"/>
    </row>
    <row r="72" spans="1:1" s="4" customFormat="1" x14ac:dyDescent="0.35">
      <c r="A72" s="808"/>
    </row>
    <row r="73" spans="1:1" s="4" customFormat="1" x14ac:dyDescent="0.35">
      <c r="A73" s="808"/>
    </row>
    <row r="74" spans="1:1" s="4" customFormat="1" x14ac:dyDescent="0.35">
      <c r="A74" s="808"/>
    </row>
    <row r="75" spans="1:1" s="4" customFormat="1" x14ac:dyDescent="0.35">
      <c r="A75" s="808"/>
    </row>
    <row r="76" spans="1:1" s="4" customFormat="1" x14ac:dyDescent="0.35">
      <c r="A76" s="808"/>
    </row>
    <row r="77" spans="1:1" s="4" customFormat="1" x14ac:dyDescent="0.35">
      <c r="A77" s="808"/>
    </row>
    <row r="78" spans="1:1" s="4" customFormat="1" x14ac:dyDescent="0.35">
      <c r="A78" s="808"/>
    </row>
    <row r="79" spans="1:1" s="4" customFormat="1" x14ac:dyDescent="0.35">
      <c r="A79" s="808"/>
    </row>
    <row r="80" spans="1:1" s="4" customFormat="1" x14ac:dyDescent="0.35">
      <c r="A80" s="808"/>
    </row>
    <row r="81" spans="1:1" s="4" customFormat="1" x14ac:dyDescent="0.35">
      <c r="A81" s="808"/>
    </row>
    <row r="82" spans="1:1" s="4" customFormat="1" x14ac:dyDescent="0.35">
      <c r="A82" s="808"/>
    </row>
    <row r="83" spans="1:1" s="4" customFormat="1" x14ac:dyDescent="0.35">
      <c r="A83" s="808"/>
    </row>
    <row r="84" spans="1:1" s="4" customFormat="1" x14ac:dyDescent="0.35">
      <c r="A84" s="808"/>
    </row>
    <row r="85" spans="1:1" s="4" customFormat="1" x14ac:dyDescent="0.35">
      <c r="A85" s="808"/>
    </row>
    <row r="86" spans="1:1" s="4" customFormat="1" x14ac:dyDescent="0.35">
      <c r="A86" s="808"/>
    </row>
    <row r="87" spans="1:1" s="4" customFormat="1" x14ac:dyDescent="0.35">
      <c r="A87" s="808"/>
    </row>
    <row r="88" spans="1:1" s="4" customFormat="1" x14ac:dyDescent="0.35">
      <c r="A88" s="808"/>
    </row>
    <row r="89" spans="1:1" s="4" customFormat="1" x14ac:dyDescent="0.35">
      <c r="A89" s="808"/>
    </row>
    <row r="90" spans="1:1" s="4" customFormat="1" x14ac:dyDescent="0.35">
      <c r="A90" s="808"/>
    </row>
    <row r="91" spans="1:1" s="4" customFormat="1" x14ac:dyDescent="0.35">
      <c r="A91" s="808"/>
    </row>
    <row r="92" spans="1:1" s="4" customFormat="1" x14ac:dyDescent="0.35">
      <c r="A92" s="808"/>
    </row>
    <row r="93" spans="1:1" s="4" customFormat="1" x14ac:dyDescent="0.35">
      <c r="A93" s="808"/>
    </row>
    <row r="94" spans="1:1" s="4" customFormat="1" x14ac:dyDescent="0.35">
      <c r="A94" s="808"/>
    </row>
    <row r="95" spans="1:1" s="4" customFormat="1" x14ac:dyDescent="0.35">
      <c r="A95" s="808"/>
    </row>
    <row r="96" spans="1:1" s="4" customFormat="1" x14ac:dyDescent="0.35">
      <c r="A96" s="808"/>
    </row>
    <row r="97" spans="1:1" s="4" customFormat="1" x14ac:dyDescent="0.35">
      <c r="A97" s="808"/>
    </row>
    <row r="98" spans="1:1" s="4" customFormat="1" x14ac:dyDescent="0.35">
      <c r="A98" s="808"/>
    </row>
    <row r="99" spans="1:1" s="4" customFormat="1" x14ac:dyDescent="0.35">
      <c r="A99" s="808"/>
    </row>
    <row r="100" spans="1:1" s="4" customFormat="1" x14ac:dyDescent="0.35">
      <c r="A100" s="808"/>
    </row>
    <row r="101" spans="1:1" s="4" customFormat="1" x14ac:dyDescent="0.35">
      <c r="A101" s="808"/>
    </row>
    <row r="102" spans="1:1" s="4" customFormat="1" x14ac:dyDescent="0.35">
      <c r="A102" s="808"/>
    </row>
    <row r="103" spans="1:1" s="4" customFormat="1" x14ac:dyDescent="0.35">
      <c r="A103" s="808"/>
    </row>
    <row r="104" spans="1:1" s="4" customFormat="1" x14ac:dyDescent="0.35">
      <c r="A104" s="808"/>
    </row>
    <row r="105" spans="1:1" s="4" customFormat="1" x14ac:dyDescent="0.35">
      <c r="A105" s="808"/>
    </row>
    <row r="106" spans="1:1" s="4" customFormat="1" x14ac:dyDescent="0.35">
      <c r="A106" s="808"/>
    </row>
    <row r="107" spans="1:1" s="4" customFormat="1" x14ac:dyDescent="0.35">
      <c r="A107" s="808"/>
    </row>
    <row r="108" spans="1:1" s="4" customFormat="1" x14ac:dyDescent="0.35">
      <c r="A108" s="808"/>
    </row>
    <row r="109" spans="1:1" s="4" customFormat="1" x14ac:dyDescent="0.35">
      <c r="A109" s="808"/>
    </row>
    <row r="110" spans="1:1" s="4" customFormat="1" x14ac:dyDescent="0.35">
      <c r="A110" s="808"/>
    </row>
    <row r="111" spans="1:1" s="4" customFormat="1" x14ac:dyDescent="0.35">
      <c r="A111" s="808"/>
    </row>
    <row r="112" spans="1:1" s="4" customFormat="1" x14ac:dyDescent="0.35">
      <c r="A112" s="808"/>
    </row>
    <row r="113" spans="1:1" s="4" customFormat="1" x14ac:dyDescent="0.35">
      <c r="A113" s="808"/>
    </row>
    <row r="114" spans="1:1" s="4" customFormat="1" x14ac:dyDescent="0.35">
      <c r="A114" s="808"/>
    </row>
    <row r="115" spans="1:1" s="4" customFormat="1" x14ac:dyDescent="0.35">
      <c r="A115" s="808"/>
    </row>
    <row r="116" spans="1:1" s="4" customFormat="1" x14ac:dyDescent="0.35">
      <c r="A116" s="808"/>
    </row>
    <row r="117" spans="1:1" s="4" customFormat="1" x14ac:dyDescent="0.35">
      <c r="A117" s="808"/>
    </row>
    <row r="118" spans="1:1" s="4" customFormat="1" x14ac:dyDescent="0.35">
      <c r="A118" s="808"/>
    </row>
    <row r="119" spans="1:1" s="4" customFormat="1" x14ac:dyDescent="0.35">
      <c r="A119" s="808"/>
    </row>
    <row r="120" spans="1:1" s="4" customFormat="1" x14ac:dyDescent="0.35">
      <c r="A120" s="808"/>
    </row>
    <row r="121" spans="1:1" s="4" customFormat="1" x14ac:dyDescent="0.35">
      <c r="A121" s="808"/>
    </row>
    <row r="122" spans="1:1" s="4" customFormat="1" x14ac:dyDescent="0.35">
      <c r="A122" s="808"/>
    </row>
    <row r="123" spans="1:1" s="4" customFormat="1" x14ac:dyDescent="0.35">
      <c r="A123" s="808"/>
    </row>
    <row r="124" spans="1:1" s="4" customFormat="1" x14ac:dyDescent="0.35">
      <c r="A124" s="808"/>
    </row>
    <row r="125" spans="1:1" s="4" customFormat="1" x14ac:dyDescent="0.35">
      <c r="A125" s="808"/>
    </row>
    <row r="126" spans="1:1" s="4" customFormat="1" x14ac:dyDescent="0.35">
      <c r="A126" s="808"/>
    </row>
    <row r="127" spans="1:1" s="4" customFormat="1" x14ac:dyDescent="0.35">
      <c r="A127" s="808"/>
    </row>
    <row r="128" spans="1:1" s="4" customFormat="1" x14ac:dyDescent="0.35">
      <c r="A128" s="808"/>
    </row>
    <row r="129" spans="1:1" s="4" customFormat="1" x14ac:dyDescent="0.35">
      <c r="A129" s="808"/>
    </row>
    <row r="130" spans="1:1" s="4" customFormat="1" x14ac:dyDescent="0.35">
      <c r="A130" s="808"/>
    </row>
    <row r="131" spans="1:1" s="4" customFormat="1" x14ac:dyDescent="0.35">
      <c r="A131" s="808"/>
    </row>
    <row r="132" spans="1:1" s="4" customFormat="1" x14ac:dyDescent="0.35">
      <c r="A132" s="808"/>
    </row>
    <row r="133" spans="1:1" s="4" customFormat="1" x14ac:dyDescent="0.35">
      <c r="A133" s="808"/>
    </row>
    <row r="134" spans="1:1" s="4" customFormat="1" x14ac:dyDescent="0.35">
      <c r="A134" s="808"/>
    </row>
    <row r="135" spans="1:1" s="4" customFormat="1" x14ac:dyDescent="0.35">
      <c r="A135" s="808"/>
    </row>
    <row r="136" spans="1:1" s="4" customFormat="1" x14ac:dyDescent="0.35">
      <c r="A136" s="808"/>
    </row>
    <row r="137" spans="1:1" s="4" customFormat="1" x14ac:dyDescent="0.35">
      <c r="A137" s="808"/>
    </row>
    <row r="138" spans="1:1" s="4" customFormat="1" x14ac:dyDescent="0.35">
      <c r="A138" s="808"/>
    </row>
    <row r="139" spans="1:1" s="4" customFormat="1" x14ac:dyDescent="0.35">
      <c r="A139" s="808"/>
    </row>
    <row r="140" spans="1:1" s="4" customFormat="1" x14ac:dyDescent="0.35">
      <c r="A140" s="808"/>
    </row>
    <row r="141" spans="1:1" s="4" customFormat="1" x14ac:dyDescent="0.35">
      <c r="A141" s="808"/>
    </row>
    <row r="142" spans="1:1" s="4" customFormat="1" x14ac:dyDescent="0.35">
      <c r="A142" s="808"/>
    </row>
    <row r="143" spans="1:1" s="4" customFormat="1" x14ac:dyDescent="0.35">
      <c r="A143" s="808"/>
    </row>
    <row r="144" spans="1:1" s="4" customFormat="1" x14ac:dyDescent="0.35">
      <c r="A144" s="808"/>
    </row>
    <row r="145" spans="1:1" s="4" customFormat="1" x14ac:dyDescent="0.35">
      <c r="A145" s="808"/>
    </row>
    <row r="146" spans="1:1" s="4" customFormat="1" x14ac:dyDescent="0.35">
      <c r="A146" s="808"/>
    </row>
    <row r="147" spans="1:1" s="4" customFormat="1" x14ac:dyDescent="0.35">
      <c r="A147" s="808"/>
    </row>
    <row r="148" spans="1:1" s="4" customFormat="1" x14ac:dyDescent="0.35">
      <c r="A148" s="808"/>
    </row>
    <row r="149" spans="1:1" s="4" customFormat="1" x14ac:dyDescent="0.35">
      <c r="A149" s="808"/>
    </row>
    <row r="150" spans="1:1" s="4" customFormat="1" x14ac:dyDescent="0.35">
      <c r="A150" s="808"/>
    </row>
    <row r="151" spans="1:1" s="4" customFormat="1" x14ac:dyDescent="0.35">
      <c r="A151" s="808"/>
    </row>
    <row r="152" spans="1:1" s="4" customFormat="1" x14ac:dyDescent="0.35">
      <c r="A152" s="808"/>
    </row>
    <row r="153" spans="1:1" s="4" customFormat="1" x14ac:dyDescent="0.35">
      <c r="A153" s="808"/>
    </row>
    <row r="154" spans="1:1" s="4" customFormat="1" x14ac:dyDescent="0.35">
      <c r="A154" s="808"/>
    </row>
    <row r="155" spans="1:1" s="4" customFormat="1" x14ac:dyDescent="0.35">
      <c r="A155" s="808"/>
    </row>
    <row r="156" spans="1:1" s="4" customFormat="1" x14ac:dyDescent="0.35">
      <c r="A156" s="808"/>
    </row>
    <row r="157" spans="1:1" s="4" customFormat="1" x14ac:dyDescent="0.35">
      <c r="A157" s="808"/>
    </row>
    <row r="158" spans="1:1" s="4" customFormat="1" x14ac:dyDescent="0.35">
      <c r="A158" s="808"/>
    </row>
    <row r="159" spans="1:1" s="4" customFormat="1" x14ac:dyDescent="0.35">
      <c r="A159" s="808"/>
    </row>
    <row r="160" spans="1:1" s="4" customFormat="1" x14ac:dyDescent="0.35">
      <c r="A160" s="808"/>
    </row>
    <row r="161" spans="1:1" s="4" customFormat="1" x14ac:dyDescent="0.35">
      <c r="A161" s="808"/>
    </row>
    <row r="162" spans="1:1" s="4" customFormat="1" x14ac:dyDescent="0.35">
      <c r="A162" s="808"/>
    </row>
    <row r="163" spans="1:1" s="4" customFormat="1" x14ac:dyDescent="0.35">
      <c r="A163" s="808"/>
    </row>
    <row r="164" spans="1:1" s="4" customFormat="1" x14ac:dyDescent="0.35">
      <c r="A164" s="808"/>
    </row>
    <row r="165" spans="1:1" s="4" customFormat="1" x14ac:dyDescent="0.35">
      <c r="A165" s="808"/>
    </row>
    <row r="166" spans="1:1" s="4" customFormat="1" x14ac:dyDescent="0.35">
      <c r="A166" s="808"/>
    </row>
    <row r="167" spans="1:1" s="4" customFormat="1" x14ac:dyDescent="0.35">
      <c r="A167" s="808"/>
    </row>
    <row r="168" spans="1:1" s="4" customFormat="1" x14ac:dyDescent="0.35">
      <c r="A168" s="808"/>
    </row>
    <row r="169" spans="1:1" s="4" customFormat="1" x14ac:dyDescent="0.35">
      <c r="A169" s="808"/>
    </row>
    <row r="170" spans="1:1" s="4" customFormat="1" x14ac:dyDescent="0.35">
      <c r="A170" s="808"/>
    </row>
    <row r="171" spans="1:1" s="4" customFormat="1" x14ac:dyDescent="0.35">
      <c r="A171" s="808"/>
    </row>
    <row r="172" spans="1:1" s="4" customFormat="1" x14ac:dyDescent="0.35">
      <c r="A172" s="808"/>
    </row>
    <row r="173" spans="1:1" s="4" customFormat="1" x14ac:dyDescent="0.35">
      <c r="A173" s="808"/>
    </row>
    <row r="174" spans="1:1" s="4" customFormat="1" x14ac:dyDescent="0.35">
      <c r="A174" s="808"/>
    </row>
    <row r="175" spans="1:1" s="4" customFormat="1" x14ac:dyDescent="0.35">
      <c r="A175" s="808"/>
    </row>
    <row r="176" spans="1:1" s="4" customFormat="1" x14ac:dyDescent="0.35">
      <c r="A176" s="808"/>
    </row>
    <row r="177" spans="1:1" s="4" customFormat="1" x14ac:dyDescent="0.35">
      <c r="A177" s="808"/>
    </row>
    <row r="178" spans="1:1" s="4" customFormat="1" x14ac:dyDescent="0.35">
      <c r="A178" s="808"/>
    </row>
  </sheetData>
  <sheetProtection formatCells="0" formatRows="0" insertRows="0"/>
  <mergeCells count="25">
    <mergeCell ref="A1:H1"/>
    <mergeCell ref="A3:B3"/>
    <mergeCell ref="C3:D3"/>
    <mergeCell ref="A4:B4"/>
    <mergeCell ref="C4:D4"/>
    <mergeCell ref="F4:H4"/>
    <mergeCell ref="B7:C7"/>
    <mergeCell ref="D7:E7"/>
    <mergeCell ref="F7:G7"/>
    <mergeCell ref="B8:C8"/>
    <mergeCell ref="D8:E8"/>
    <mergeCell ref="F8:G8"/>
    <mergeCell ref="B9:C9"/>
    <mergeCell ref="D9:E9"/>
    <mergeCell ref="F9:G9"/>
    <mergeCell ref="B10:C10"/>
    <mergeCell ref="D10:E10"/>
    <mergeCell ref="F10:G10"/>
    <mergeCell ref="A15:G15"/>
    <mergeCell ref="B11:C11"/>
    <mergeCell ref="D11:E11"/>
    <mergeCell ref="F11:G11"/>
    <mergeCell ref="B12:C12"/>
    <mergeCell ref="D12:E12"/>
    <mergeCell ref="F12:G12"/>
  </mergeCells>
  <pageMargins left="0.59055118110236227" right="0.39370078740157483" top="0.74803149606299213" bottom="0.74803149606299213" header="0.31496062992125984" footer="0.31496062992125984"/>
  <pageSetup paperSize="9" scale="68" orientation="portrait" r:id="rId1"/>
  <headerFooter scaleWithDoc="0">
    <oddFooter>&amp;L&amp;"Arial,Regular"&amp;10ACAP Renewal/1025/ACAP&amp;C&amp;"Arial,Regular"&amp;8&amp;A, 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1">
    <pageSetUpPr fitToPage="1"/>
  </sheetPr>
  <dimension ref="A1:AS215"/>
  <sheetViews>
    <sheetView topLeftCell="A22" zoomScaleNormal="100" zoomScaleSheetLayoutView="100" workbookViewId="0">
      <selection activeCell="A22" sqref="A22"/>
    </sheetView>
  </sheetViews>
  <sheetFormatPr defaultRowHeight="14.5" x14ac:dyDescent="0.35"/>
  <cols>
    <col min="2" max="2" width="12.7265625" customWidth="1"/>
    <col min="3" max="3" width="14.453125" customWidth="1"/>
    <col min="4" max="5" width="22.81640625" customWidth="1"/>
    <col min="6" max="6" width="19.7265625" customWidth="1"/>
    <col min="7" max="8" width="15.26953125" customWidth="1"/>
    <col min="9" max="9" width="14.26953125" customWidth="1"/>
    <col min="10" max="13" width="12.7265625" customWidth="1"/>
    <col min="14" max="15" width="12.7265625" style="4" customWidth="1"/>
    <col min="16" max="45" width="9.1796875" style="4"/>
  </cols>
  <sheetData>
    <row r="1" spans="1:1" s="4" customFormat="1" ht="15.75" hidden="1" customHeight="1" x14ac:dyDescent="0.35">
      <c r="A1" s="28" t="s">
        <v>677</v>
      </c>
    </row>
    <row r="2" spans="1:1" s="4" customFormat="1" ht="15.75" hidden="1" customHeight="1" x14ac:dyDescent="0.35">
      <c r="A2" s="28" t="s">
        <v>678</v>
      </c>
    </row>
    <row r="3" spans="1:1" s="4" customFormat="1" ht="15.75" hidden="1" customHeight="1" x14ac:dyDescent="0.35">
      <c r="A3" s="28" t="s">
        <v>679</v>
      </c>
    </row>
    <row r="4" spans="1:1" s="4" customFormat="1" ht="15.75" hidden="1" customHeight="1" x14ac:dyDescent="0.35">
      <c r="A4" s="28" t="s">
        <v>680</v>
      </c>
    </row>
    <row r="5" spans="1:1" s="4" customFormat="1" ht="15.75" hidden="1" customHeight="1" x14ac:dyDescent="0.35">
      <c r="A5" s="28" t="s">
        <v>681</v>
      </c>
    </row>
    <row r="6" spans="1:1" s="4" customFormat="1" ht="15.75" hidden="1" customHeight="1" x14ac:dyDescent="0.35">
      <c r="A6" s="28" t="s">
        <v>682</v>
      </c>
    </row>
    <row r="7" spans="1:1" s="4" customFormat="1" ht="15.75" hidden="1" customHeight="1" x14ac:dyDescent="0.35">
      <c r="A7" s="28" t="s">
        <v>683</v>
      </c>
    </row>
    <row r="8" spans="1:1" s="4" customFormat="1" ht="15.75" hidden="1" customHeight="1" x14ac:dyDescent="0.35">
      <c r="A8" s="28" t="s">
        <v>684</v>
      </c>
    </row>
    <row r="9" spans="1:1" s="4" customFormat="1" ht="15.75" hidden="1" customHeight="1" x14ac:dyDescent="0.35">
      <c r="A9" s="28" t="s">
        <v>685</v>
      </c>
    </row>
    <row r="10" spans="1:1" s="4" customFormat="1" ht="15.75" hidden="1" customHeight="1" x14ac:dyDescent="0.35">
      <c r="A10" s="28" t="s">
        <v>686</v>
      </c>
    </row>
    <row r="11" spans="1:1" s="4" customFormat="1" ht="15.75" hidden="1" customHeight="1" x14ac:dyDescent="0.35">
      <c r="A11" s="28" t="s">
        <v>687</v>
      </c>
    </row>
    <row r="12" spans="1:1" s="4" customFormat="1" ht="15.75" hidden="1" customHeight="1" x14ac:dyDescent="0.35">
      <c r="A12" s="28" t="s">
        <v>688</v>
      </c>
    </row>
    <row r="13" spans="1:1" s="4" customFormat="1" ht="15.75" hidden="1" customHeight="1" x14ac:dyDescent="0.35">
      <c r="A13" s="28" t="s">
        <v>689</v>
      </c>
    </row>
    <row r="14" spans="1:1" s="4" customFormat="1" ht="15.75" hidden="1" customHeight="1" x14ac:dyDescent="0.35"/>
    <row r="15" spans="1:1" s="28" customFormat="1" ht="15.75" hidden="1" customHeight="1" x14ac:dyDescent="0.25">
      <c r="A15" s="28" t="s">
        <v>266</v>
      </c>
    </row>
    <row r="16" spans="1:1" s="28" customFormat="1" ht="15.75" hidden="1" customHeight="1" x14ac:dyDescent="0.25">
      <c r="A16" s="28" t="s">
        <v>416</v>
      </c>
    </row>
    <row r="17" spans="1:15" s="28" customFormat="1" ht="15.75" hidden="1" customHeight="1" x14ac:dyDescent="0.25">
      <c r="A17" s="28" t="s">
        <v>418</v>
      </c>
    </row>
    <row r="18" spans="1:15" s="28" customFormat="1" ht="15.75" hidden="1" customHeight="1" x14ac:dyDescent="0.25">
      <c r="A18" s="28" t="s">
        <v>272</v>
      </c>
    </row>
    <row r="19" spans="1:15" s="28" customFormat="1" ht="15.75" hidden="1" customHeight="1" x14ac:dyDescent="0.25">
      <c r="A19" s="28" t="s">
        <v>690</v>
      </c>
    </row>
    <row r="20" spans="1:15" s="4" customFormat="1" hidden="1" x14ac:dyDescent="0.35"/>
    <row r="21" spans="1:15" s="4" customFormat="1" hidden="1" x14ac:dyDescent="0.35"/>
    <row r="22" spans="1:15" s="132" customFormat="1" ht="15.5" x14ac:dyDescent="0.35">
      <c r="A22" s="3" t="s">
        <v>691</v>
      </c>
      <c r="B22" s="3"/>
      <c r="C22" s="3"/>
      <c r="D22" s="3"/>
      <c r="E22" s="3"/>
      <c r="F22" s="3"/>
      <c r="G22" s="3"/>
      <c r="O22" s="201" t="s">
        <v>692</v>
      </c>
    </row>
    <row r="23" spans="1:15" s="4" customFormat="1" x14ac:dyDescent="0.35">
      <c r="A23" s="5"/>
      <c r="B23" s="5"/>
      <c r="C23" s="5"/>
      <c r="D23" s="5"/>
      <c r="E23" s="5"/>
      <c r="F23" s="5"/>
      <c r="G23" s="5"/>
      <c r="O23" s="86" t="s">
        <v>693</v>
      </c>
    </row>
    <row r="24" spans="1:15" ht="15.75" customHeight="1" x14ac:dyDescent="0.35">
      <c r="A24" s="1690" t="s">
        <v>44</v>
      </c>
      <c r="B24" s="1690"/>
      <c r="C24" s="1690"/>
      <c r="D24" s="1696"/>
      <c r="E24" s="1696"/>
      <c r="F24" s="1696"/>
      <c r="G24" s="1696"/>
      <c r="H24" s="1696"/>
      <c r="I24" s="1696"/>
      <c r="J24" s="4"/>
      <c r="K24" s="1697" t="s">
        <v>694</v>
      </c>
      <c r="L24" s="1695"/>
      <c r="M24" s="1695"/>
    </row>
    <row r="25" spans="1:15" x14ac:dyDescent="0.35">
      <c r="A25" s="1690" t="s">
        <v>46</v>
      </c>
      <c r="B25" s="1690"/>
      <c r="C25" s="1690"/>
      <c r="D25" s="1696"/>
      <c r="E25" s="1696"/>
      <c r="F25" s="1696"/>
      <c r="G25" s="1696"/>
      <c r="H25" s="1696"/>
      <c r="I25" s="1696"/>
      <c r="J25" s="4"/>
      <c r="K25" s="1697"/>
      <c r="L25" s="1695"/>
      <c r="M25" s="1695"/>
    </row>
    <row r="26" spans="1:15" x14ac:dyDescent="0.35">
      <c r="A26" s="1690" t="s">
        <v>129</v>
      </c>
      <c r="B26" s="1690"/>
      <c r="C26" s="1690"/>
      <c r="D26" s="1696"/>
      <c r="E26" s="1696"/>
      <c r="F26" s="1696"/>
      <c r="G26" s="1696"/>
      <c r="H26" s="1696"/>
      <c r="I26" s="1696"/>
      <c r="J26" s="4"/>
      <c r="K26" s="1697" t="s">
        <v>695</v>
      </c>
      <c r="L26" s="1695"/>
      <c r="M26" s="1695"/>
    </row>
    <row r="27" spans="1:15" x14ac:dyDescent="0.35">
      <c r="A27" s="1690" t="s">
        <v>250</v>
      </c>
      <c r="B27" s="1690"/>
      <c r="C27" s="1690"/>
      <c r="D27" s="1696"/>
      <c r="E27" s="1696"/>
      <c r="F27" s="1696"/>
      <c r="G27" s="1696"/>
      <c r="H27" s="1696"/>
      <c r="I27" s="1696"/>
      <c r="J27" s="4"/>
      <c r="K27" s="1697"/>
      <c r="L27" s="1695"/>
      <c r="M27" s="1695"/>
    </row>
    <row r="28" spans="1:15" s="4" customFormat="1" x14ac:dyDescent="0.35">
      <c r="A28" s="5"/>
      <c r="B28" s="5"/>
      <c r="C28" s="5"/>
      <c r="D28" s="5"/>
      <c r="E28" s="5"/>
      <c r="F28" s="5"/>
      <c r="G28" s="5"/>
    </row>
    <row r="29" spans="1:15" s="4" customFormat="1" ht="15.5" x14ac:dyDescent="0.35">
      <c r="A29" s="8" t="s">
        <v>696</v>
      </c>
      <c r="B29" s="9"/>
      <c r="C29" s="9"/>
      <c r="D29" s="9"/>
      <c r="E29" s="9"/>
      <c r="F29" s="9"/>
      <c r="G29" s="9"/>
    </row>
    <row r="30" spans="1:15" s="4" customFormat="1" x14ac:dyDescent="0.35">
      <c r="A30" s="10" t="s">
        <v>697</v>
      </c>
      <c r="B30" s="11"/>
      <c r="C30" s="11"/>
      <c r="D30" s="11"/>
      <c r="E30" s="11"/>
      <c r="F30" s="11"/>
      <c r="G30" s="11"/>
    </row>
    <row r="31" spans="1:15" s="4" customFormat="1" x14ac:dyDescent="0.35">
      <c r="A31" s="7"/>
      <c r="B31" s="7"/>
      <c r="C31" s="7"/>
      <c r="D31" s="7"/>
      <c r="E31" s="7"/>
      <c r="F31" s="7"/>
      <c r="G31" s="7"/>
    </row>
    <row r="32" spans="1:15" s="4" customFormat="1" x14ac:dyDescent="0.35">
      <c r="A32" s="66" t="s">
        <v>698</v>
      </c>
      <c r="B32" s="12"/>
      <c r="C32" s="12"/>
      <c r="D32" s="12"/>
      <c r="E32" s="12"/>
      <c r="F32" s="12"/>
      <c r="G32" s="12"/>
    </row>
    <row r="33" spans="1:45" s="4" customFormat="1" x14ac:dyDescent="0.35">
      <c r="A33" s="13"/>
      <c r="B33" s="13"/>
      <c r="C33" s="13"/>
      <c r="D33" s="13"/>
      <c r="E33" s="13"/>
      <c r="F33" s="13"/>
      <c r="G33" s="13"/>
    </row>
    <row r="34" spans="1:45" ht="15" customHeight="1" x14ac:dyDescent="0.35">
      <c r="A34" s="1689" t="s">
        <v>95</v>
      </c>
      <c r="B34" s="1689" t="s">
        <v>699</v>
      </c>
      <c r="C34" s="1689"/>
      <c r="D34" s="1689"/>
      <c r="E34" s="1689"/>
      <c r="F34" s="1689"/>
      <c r="G34" s="1689"/>
      <c r="H34" s="1689"/>
      <c r="I34" s="1689"/>
      <c r="J34" s="1689" t="s">
        <v>700</v>
      </c>
      <c r="K34" s="1689" t="s">
        <v>701</v>
      </c>
      <c r="L34" s="1689" t="s">
        <v>702</v>
      </c>
      <c r="M34" s="4"/>
      <c r="AS34"/>
    </row>
    <row r="35" spans="1:45" ht="49.5" customHeight="1" x14ac:dyDescent="0.35">
      <c r="A35" s="1689"/>
      <c r="B35" s="31" t="s">
        <v>703</v>
      </c>
      <c r="C35" s="31" t="s">
        <v>704</v>
      </c>
      <c r="D35" s="31" t="s">
        <v>705</v>
      </c>
      <c r="E35" s="31" t="s">
        <v>605</v>
      </c>
      <c r="F35" s="31" t="s">
        <v>706</v>
      </c>
      <c r="G35" s="31" t="s">
        <v>707</v>
      </c>
      <c r="H35" s="31" t="s">
        <v>708</v>
      </c>
      <c r="I35" s="31" t="s">
        <v>709</v>
      </c>
      <c r="J35" s="1689"/>
      <c r="K35" s="1689"/>
      <c r="L35" s="1689"/>
      <c r="M35" s="4"/>
      <c r="AS35"/>
    </row>
    <row r="36" spans="1:45" x14ac:dyDescent="0.35">
      <c r="A36" s="76"/>
      <c r="B36" s="71"/>
      <c r="C36" s="71"/>
      <c r="D36" s="71"/>
      <c r="E36" s="71"/>
      <c r="F36" s="71"/>
      <c r="G36" s="72"/>
      <c r="H36" s="72"/>
      <c r="I36" s="347"/>
      <c r="J36" s="71"/>
      <c r="K36" s="71"/>
      <c r="L36" s="71"/>
      <c r="M36" s="4"/>
      <c r="AS36"/>
    </row>
    <row r="37" spans="1:45" x14ac:dyDescent="0.35">
      <c r="A37" s="76"/>
      <c r="B37" s="71"/>
      <c r="C37" s="71"/>
      <c r="D37" s="71"/>
      <c r="E37" s="71"/>
      <c r="F37" s="71"/>
      <c r="G37" s="72"/>
      <c r="H37" s="72"/>
      <c r="I37" s="347"/>
      <c r="J37" s="71"/>
      <c r="K37" s="71"/>
      <c r="L37" s="71"/>
      <c r="M37" s="4"/>
      <c r="AS37"/>
    </row>
    <row r="38" spans="1:45" x14ac:dyDescent="0.35">
      <c r="A38" s="76"/>
      <c r="B38" s="71"/>
      <c r="C38" s="71"/>
      <c r="D38" s="71"/>
      <c r="E38" s="71"/>
      <c r="F38" s="71"/>
      <c r="G38" s="72"/>
      <c r="H38" s="72"/>
      <c r="I38" s="347"/>
      <c r="J38" s="71"/>
      <c r="K38" s="71"/>
      <c r="L38" s="71"/>
      <c r="M38" s="4"/>
      <c r="AS38"/>
    </row>
    <row r="39" spans="1:45" x14ac:dyDescent="0.35">
      <c r="A39" s="346"/>
      <c r="B39" s="199"/>
      <c r="C39" s="199"/>
      <c r="D39" s="71"/>
      <c r="E39" s="71"/>
      <c r="F39" s="71"/>
      <c r="G39" s="78"/>
      <c r="H39" s="78"/>
      <c r="I39" s="199"/>
      <c r="J39" s="199"/>
      <c r="K39" s="199"/>
      <c r="L39" s="199"/>
      <c r="M39" s="4"/>
      <c r="AS39"/>
    </row>
    <row r="40" spans="1:45" x14ac:dyDescent="0.35">
      <c r="A40" s="346"/>
      <c r="B40" s="199"/>
      <c r="C40" s="199"/>
      <c r="D40" s="71"/>
      <c r="E40" s="71"/>
      <c r="F40" s="71"/>
      <c r="G40" s="78"/>
      <c r="H40" s="78"/>
      <c r="I40" s="199"/>
      <c r="J40" s="199"/>
      <c r="K40" s="199"/>
      <c r="L40" s="199"/>
      <c r="M40" s="4"/>
      <c r="AS40"/>
    </row>
    <row r="41" spans="1:45" x14ac:dyDescent="0.35">
      <c r="A41" s="346"/>
      <c r="B41" s="199"/>
      <c r="C41" s="199"/>
      <c r="D41" s="71"/>
      <c r="E41" s="71"/>
      <c r="F41" s="71"/>
      <c r="G41" s="78"/>
      <c r="H41" s="78"/>
      <c r="I41" s="199"/>
      <c r="J41" s="199"/>
      <c r="K41" s="199"/>
      <c r="L41" s="199"/>
      <c r="M41" s="4"/>
      <c r="AS41"/>
    </row>
    <row r="42" spans="1:45" x14ac:dyDescent="0.35">
      <c r="A42" s="346"/>
      <c r="B42" s="199"/>
      <c r="C42" s="199"/>
      <c r="D42" s="71"/>
      <c r="E42" s="71"/>
      <c r="F42" s="71"/>
      <c r="G42" s="78"/>
      <c r="H42" s="78"/>
      <c r="I42" s="199"/>
      <c r="J42" s="199"/>
      <c r="K42" s="199"/>
      <c r="L42" s="199"/>
      <c r="M42" s="4"/>
      <c r="AS42"/>
    </row>
    <row r="43" spans="1:45" s="4" customFormat="1" x14ac:dyDescent="0.35">
      <c r="A43" s="23" t="s">
        <v>710</v>
      </c>
      <c r="B43" s="23"/>
      <c r="C43" s="23"/>
      <c r="D43" s="23"/>
      <c r="E43" s="23"/>
      <c r="F43" s="23"/>
      <c r="G43" s="23"/>
      <c r="H43" s="67"/>
      <c r="I43" s="67"/>
      <c r="J43" s="67"/>
      <c r="K43" s="67"/>
      <c r="L43" s="67"/>
      <c r="M43" s="67"/>
      <c r="N43" s="67"/>
      <c r="O43" s="67"/>
      <c r="P43" s="67"/>
      <c r="Q43" s="67"/>
    </row>
    <row r="44" spans="1:45" s="4" customFormat="1" x14ac:dyDescent="0.35">
      <c r="A44" s="22"/>
      <c r="B44" s="22"/>
      <c r="C44" s="22"/>
      <c r="D44" s="22"/>
      <c r="E44" s="22"/>
      <c r="F44" s="22"/>
      <c r="G44" s="22"/>
      <c r="H44" s="67"/>
      <c r="I44" s="67"/>
      <c r="J44" s="67"/>
      <c r="K44" s="67"/>
      <c r="L44" s="67"/>
      <c r="M44" s="67"/>
      <c r="N44" s="67"/>
      <c r="O44" s="67"/>
      <c r="P44" s="67"/>
      <c r="Q44" s="67"/>
      <c r="R44" s="67"/>
    </row>
    <row r="45" spans="1:45" s="4" customFormat="1" x14ac:dyDescent="0.35">
      <c r="A45" s="66" t="s">
        <v>711</v>
      </c>
      <c r="B45" s="12"/>
      <c r="C45" s="12"/>
      <c r="D45" s="12"/>
      <c r="E45" s="12"/>
      <c r="F45" s="12"/>
      <c r="G45" s="12"/>
      <c r="H45" s="67"/>
      <c r="I45" s="67"/>
      <c r="J45" s="67"/>
      <c r="K45" s="67"/>
      <c r="L45" s="67"/>
      <c r="M45" s="67"/>
      <c r="N45" s="67"/>
      <c r="O45" s="67"/>
      <c r="P45" s="67"/>
      <c r="Q45" s="67"/>
      <c r="R45" s="67"/>
    </row>
    <row r="46" spans="1:45" s="4" customFormat="1" x14ac:dyDescent="0.35">
      <c r="A46" s="22"/>
      <c r="B46" s="22"/>
      <c r="C46" s="22"/>
      <c r="D46" s="22"/>
      <c r="E46" s="22"/>
      <c r="F46" s="22"/>
      <c r="G46" s="22"/>
      <c r="H46" s="67"/>
      <c r="I46" s="67"/>
      <c r="J46" s="67"/>
      <c r="K46" s="67"/>
      <c r="L46" s="67"/>
      <c r="M46" s="67"/>
      <c r="N46" s="67"/>
      <c r="O46" s="67"/>
      <c r="P46" s="67"/>
      <c r="Q46" s="67"/>
      <c r="R46" s="67"/>
    </row>
    <row r="47" spans="1:45" ht="18.75" customHeight="1" x14ac:dyDescent="0.35">
      <c r="A47" s="1689" t="s">
        <v>95</v>
      </c>
      <c r="B47" s="1689" t="s">
        <v>699</v>
      </c>
      <c r="C47" s="1689"/>
      <c r="D47" s="1689"/>
      <c r="E47" s="1689"/>
      <c r="F47" s="1689"/>
      <c r="G47" s="1689"/>
      <c r="H47" s="1689"/>
      <c r="I47" s="1689"/>
      <c r="J47" s="1689" t="s">
        <v>700</v>
      </c>
      <c r="K47" s="1689" t="s">
        <v>712</v>
      </c>
      <c r="L47" s="1689" t="s">
        <v>713</v>
      </c>
      <c r="M47" s="1689" t="s">
        <v>702</v>
      </c>
    </row>
    <row r="48" spans="1:45" ht="52.5" customHeight="1" x14ac:dyDescent="0.35">
      <c r="A48" s="1689"/>
      <c r="B48" s="31" t="s">
        <v>703</v>
      </c>
      <c r="C48" s="31" t="s">
        <v>704</v>
      </c>
      <c r="D48" s="31" t="s">
        <v>705</v>
      </c>
      <c r="E48" s="31" t="s">
        <v>605</v>
      </c>
      <c r="F48" s="31" t="s">
        <v>706</v>
      </c>
      <c r="G48" s="31" t="s">
        <v>707</v>
      </c>
      <c r="H48" s="31" t="s">
        <v>708</v>
      </c>
      <c r="I48" s="31" t="s">
        <v>709</v>
      </c>
      <c r="J48" s="1689"/>
      <c r="K48" s="1689"/>
      <c r="L48" s="1689"/>
      <c r="M48" s="1689"/>
    </row>
    <row r="49" spans="1:17" x14ac:dyDescent="0.35">
      <c r="A49" s="76"/>
      <c r="B49" s="71"/>
      <c r="C49" s="71"/>
      <c r="D49" s="71"/>
      <c r="E49" s="71"/>
      <c r="F49" s="71"/>
      <c r="G49" s="72"/>
      <c r="H49" s="72"/>
      <c r="I49" s="348"/>
      <c r="J49" s="71"/>
      <c r="K49" s="348"/>
      <c r="L49" s="71"/>
      <c r="M49" s="71"/>
    </row>
    <row r="50" spans="1:17" x14ac:dyDescent="0.35">
      <c r="A50" s="76"/>
      <c r="B50" s="71"/>
      <c r="C50" s="71"/>
      <c r="D50" s="71"/>
      <c r="E50" s="71"/>
      <c r="F50" s="71"/>
      <c r="G50" s="72"/>
      <c r="H50" s="72"/>
      <c r="I50" s="348"/>
      <c r="J50" s="71"/>
      <c r="K50" s="348"/>
      <c r="L50" s="71"/>
      <c r="M50" s="71"/>
    </row>
    <row r="51" spans="1:17" x14ac:dyDescent="0.35">
      <c r="A51" s="76"/>
      <c r="B51" s="71"/>
      <c r="C51" s="71"/>
      <c r="D51" s="71"/>
      <c r="E51" s="71"/>
      <c r="F51" s="71"/>
      <c r="G51" s="72"/>
      <c r="H51" s="72"/>
      <c r="I51" s="348"/>
      <c r="J51" s="71"/>
      <c r="K51" s="348"/>
      <c r="L51" s="71"/>
      <c r="M51" s="71"/>
    </row>
    <row r="52" spans="1:17" x14ac:dyDescent="0.35">
      <c r="A52" s="346"/>
      <c r="B52" s="198"/>
      <c r="C52" s="198"/>
      <c r="D52" s="70"/>
      <c r="E52" s="70"/>
      <c r="F52" s="198"/>
      <c r="G52" s="73"/>
      <c r="H52" s="73"/>
      <c r="I52" s="198"/>
      <c r="J52" s="198"/>
      <c r="K52" s="198"/>
      <c r="L52" s="198"/>
      <c r="M52" s="198"/>
    </row>
    <row r="53" spans="1:17" x14ac:dyDescent="0.35">
      <c r="A53" s="346"/>
      <c r="B53" s="198"/>
      <c r="C53" s="198"/>
      <c r="D53" s="70"/>
      <c r="E53" s="70"/>
      <c r="F53" s="198"/>
      <c r="G53" s="73"/>
      <c r="H53" s="73"/>
      <c r="I53" s="198"/>
      <c r="J53" s="198"/>
      <c r="K53" s="198"/>
      <c r="L53" s="198"/>
      <c r="M53" s="198"/>
    </row>
    <row r="54" spans="1:17" x14ac:dyDescent="0.35">
      <c r="A54" s="346"/>
      <c r="B54" s="198"/>
      <c r="C54" s="198"/>
      <c r="D54" s="70"/>
      <c r="E54" s="70"/>
      <c r="F54" s="198"/>
      <c r="G54" s="73"/>
      <c r="H54" s="73"/>
      <c r="I54" s="198"/>
      <c r="J54" s="198"/>
      <c r="K54" s="198"/>
      <c r="L54" s="198"/>
      <c r="M54" s="198"/>
    </row>
    <row r="55" spans="1:17" s="4" customFormat="1" x14ac:dyDescent="0.35">
      <c r="A55" s="22"/>
      <c r="B55" s="22"/>
      <c r="C55" s="22"/>
      <c r="D55" s="22"/>
      <c r="E55" s="22"/>
      <c r="F55" s="22"/>
      <c r="G55" s="22"/>
    </row>
    <row r="56" spans="1:17" s="4" customFormat="1" x14ac:dyDescent="0.35">
      <c r="A56" s="68" t="s">
        <v>714</v>
      </c>
      <c r="B56" s="20"/>
      <c r="C56" s="20"/>
      <c r="D56" s="20"/>
      <c r="E56" s="20"/>
      <c r="F56" s="20"/>
      <c r="G56" s="20"/>
    </row>
    <row r="57" spans="1:17" s="4" customFormat="1" x14ac:dyDescent="0.35">
      <c r="A57" s="13"/>
      <c r="B57" s="13"/>
      <c r="C57" s="13"/>
      <c r="D57" s="13"/>
      <c r="E57" s="13"/>
      <c r="F57" s="13"/>
      <c r="G57" s="13"/>
    </row>
    <row r="58" spans="1:17" ht="30.75" customHeight="1" x14ac:dyDescent="0.35">
      <c r="A58" s="1693" t="s">
        <v>715</v>
      </c>
      <c r="B58" s="1693"/>
      <c r="C58" s="1693"/>
      <c r="D58" s="32"/>
      <c r="E58" s="69"/>
      <c r="F58" s="69"/>
      <c r="G58" s="69"/>
      <c r="H58" s="1692"/>
      <c r="I58" s="4"/>
      <c r="J58" s="4"/>
      <c r="K58" s="4"/>
      <c r="L58" s="4"/>
      <c r="M58" s="4"/>
    </row>
    <row r="59" spans="1:17" x14ac:dyDescent="0.35">
      <c r="A59" s="1694" t="s">
        <v>266</v>
      </c>
      <c r="B59" s="1694"/>
      <c r="C59" s="1694"/>
      <c r="D59" s="77"/>
      <c r="E59" s="69"/>
      <c r="F59" s="69"/>
      <c r="G59" s="69"/>
      <c r="H59" s="1692"/>
      <c r="I59" s="4"/>
      <c r="J59" s="4"/>
      <c r="K59" s="4"/>
      <c r="L59" s="4"/>
      <c r="M59" s="4"/>
    </row>
    <row r="60" spans="1:17" x14ac:dyDescent="0.35">
      <c r="A60" s="1694" t="s">
        <v>416</v>
      </c>
      <c r="B60" s="1694"/>
      <c r="C60" s="1694"/>
      <c r="D60" s="77"/>
      <c r="E60" s="69"/>
      <c r="F60" s="69"/>
      <c r="G60" s="69"/>
      <c r="H60" s="1692"/>
      <c r="I60" s="4"/>
      <c r="J60" s="4"/>
      <c r="K60" s="4"/>
      <c r="L60" s="4"/>
      <c r="M60" s="4"/>
    </row>
    <row r="61" spans="1:17" x14ac:dyDescent="0.35">
      <c r="A61" s="1694" t="s">
        <v>418</v>
      </c>
      <c r="B61" s="1694"/>
      <c r="C61" s="1694"/>
      <c r="D61" s="77"/>
      <c r="E61" s="69"/>
      <c r="F61" s="69"/>
      <c r="G61" s="69"/>
      <c r="H61" s="1692"/>
      <c r="I61" s="4"/>
      <c r="J61" s="4"/>
      <c r="K61" s="4"/>
      <c r="L61" s="4"/>
      <c r="M61" s="4"/>
    </row>
    <row r="62" spans="1:17" x14ac:dyDescent="0.35">
      <c r="A62" s="1694" t="s">
        <v>272</v>
      </c>
      <c r="B62" s="1694"/>
      <c r="C62" s="1694"/>
      <c r="D62" s="77"/>
      <c r="E62" s="69"/>
      <c r="F62" s="69"/>
      <c r="G62" s="69"/>
      <c r="H62" s="1692"/>
      <c r="I62" s="4"/>
      <c r="J62" s="4"/>
      <c r="K62" s="4"/>
      <c r="L62" s="4"/>
      <c r="M62" s="4"/>
    </row>
    <row r="63" spans="1:17" s="4" customFormat="1" x14ac:dyDescent="0.35">
      <c r="A63" s="13"/>
      <c r="B63" s="13"/>
      <c r="C63" s="13"/>
      <c r="D63" s="13"/>
      <c r="E63" s="13"/>
      <c r="F63" s="13"/>
      <c r="G63" s="13"/>
    </row>
    <row r="64" spans="1:17" x14ac:dyDescent="0.35">
      <c r="A64" s="1689" t="s">
        <v>95</v>
      </c>
      <c r="B64" s="1689" t="s">
        <v>699</v>
      </c>
      <c r="C64" s="1689"/>
      <c r="D64" s="1689"/>
      <c r="E64" s="1689"/>
      <c r="F64" s="1689"/>
      <c r="G64" s="1689"/>
      <c r="H64" s="1689"/>
      <c r="I64" s="1689"/>
      <c r="J64" s="1689" t="s">
        <v>716</v>
      </c>
      <c r="K64" s="1689"/>
      <c r="L64" s="1689"/>
      <c r="M64" s="1689"/>
      <c r="N64" s="1689"/>
      <c r="O64" s="1689"/>
      <c r="P64" s="1691" t="s">
        <v>713</v>
      </c>
      <c r="Q64" s="1691" t="s">
        <v>717</v>
      </c>
    </row>
    <row r="65" spans="1:17" ht="21" customHeight="1" x14ac:dyDescent="0.35">
      <c r="A65" s="1689"/>
      <c r="B65" s="1689"/>
      <c r="C65" s="1689"/>
      <c r="D65" s="1689"/>
      <c r="E65" s="1689"/>
      <c r="F65" s="1689"/>
      <c r="G65" s="1689"/>
      <c r="H65" s="1689"/>
      <c r="I65" s="1689"/>
      <c r="J65" s="1689" t="s">
        <v>718</v>
      </c>
      <c r="K65" s="1689"/>
      <c r="L65" s="1689"/>
      <c r="M65" s="1689"/>
      <c r="N65" s="1689"/>
      <c r="O65" s="1689"/>
      <c r="P65" s="1691"/>
      <c r="Q65" s="1691"/>
    </row>
    <row r="66" spans="1:17" ht="22" x14ac:dyDescent="0.35">
      <c r="A66" s="1689"/>
      <c r="B66" s="31" t="s">
        <v>703</v>
      </c>
      <c r="C66" s="31" t="s">
        <v>704</v>
      </c>
      <c r="D66" s="31" t="s">
        <v>705</v>
      </c>
      <c r="E66" s="31" t="s">
        <v>605</v>
      </c>
      <c r="F66" s="31" t="s">
        <v>706</v>
      </c>
      <c r="G66" s="31" t="s">
        <v>707</v>
      </c>
      <c r="H66" s="31" t="s">
        <v>708</v>
      </c>
      <c r="I66" s="31" t="s">
        <v>709</v>
      </c>
      <c r="J66" s="31" t="s">
        <v>521</v>
      </c>
      <c r="K66" s="31" t="s">
        <v>522</v>
      </c>
      <c r="L66" s="31" t="s">
        <v>523</v>
      </c>
      <c r="M66" s="31" t="s">
        <v>524</v>
      </c>
      <c r="N66" s="33" t="s">
        <v>525</v>
      </c>
      <c r="O66" s="33" t="s">
        <v>526</v>
      </c>
      <c r="P66" s="1691"/>
      <c r="Q66" s="1691"/>
    </row>
    <row r="67" spans="1:17" x14ac:dyDescent="0.35">
      <c r="A67" s="349"/>
      <c r="B67" s="70"/>
      <c r="C67" s="70"/>
      <c r="D67" s="70"/>
      <c r="E67" s="70"/>
      <c r="F67" s="198"/>
      <c r="G67" s="72"/>
      <c r="H67" s="72"/>
      <c r="I67" s="71"/>
      <c r="J67" s="76"/>
      <c r="K67" s="76"/>
      <c r="L67" s="349"/>
      <c r="M67" s="349"/>
      <c r="N67" s="349"/>
      <c r="O67" s="349"/>
      <c r="P67" s="70"/>
      <c r="Q67" s="70"/>
    </row>
    <row r="68" spans="1:17" x14ac:dyDescent="0.35">
      <c r="A68" s="349"/>
      <c r="B68" s="70"/>
      <c r="C68" s="70"/>
      <c r="D68" s="70"/>
      <c r="E68" s="70"/>
      <c r="F68" s="198"/>
      <c r="G68" s="72"/>
      <c r="H68" s="72"/>
      <c r="I68" s="71"/>
      <c r="J68" s="76"/>
      <c r="K68" s="76"/>
      <c r="L68" s="349"/>
      <c r="M68" s="349"/>
      <c r="N68" s="349"/>
      <c r="O68" s="349"/>
      <c r="P68" s="70"/>
      <c r="Q68" s="70"/>
    </row>
    <row r="69" spans="1:17" x14ac:dyDescent="0.35">
      <c r="A69" s="349"/>
      <c r="B69" s="70"/>
      <c r="C69" s="70"/>
      <c r="D69" s="70"/>
      <c r="E69" s="70"/>
      <c r="F69" s="198"/>
      <c r="G69" s="72"/>
      <c r="H69" s="72"/>
      <c r="I69" s="71"/>
      <c r="J69" s="76"/>
      <c r="K69" s="76"/>
      <c r="L69" s="349"/>
      <c r="M69" s="349"/>
      <c r="N69" s="349"/>
      <c r="O69" s="349"/>
      <c r="P69" s="70"/>
      <c r="Q69" s="70"/>
    </row>
    <row r="70" spans="1:17" x14ac:dyDescent="0.35">
      <c r="A70" s="349"/>
      <c r="B70" s="70"/>
      <c r="C70" s="70"/>
      <c r="D70" s="70"/>
      <c r="E70" s="70"/>
      <c r="F70" s="198"/>
      <c r="G70" s="72"/>
      <c r="H70" s="72"/>
      <c r="I70" s="71"/>
      <c r="J70" s="76"/>
      <c r="K70" s="76"/>
      <c r="L70" s="349"/>
      <c r="M70" s="349"/>
      <c r="N70" s="349"/>
      <c r="O70" s="349"/>
      <c r="P70" s="70"/>
      <c r="Q70" s="70"/>
    </row>
    <row r="71" spans="1:17" x14ac:dyDescent="0.35">
      <c r="A71" s="349"/>
      <c r="B71" s="70"/>
      <c r="C71" s="70"/>
      <c r="D71" s="70"/>
      <c r="E71" s="70"/>
      <c r="F71" s="198"/>
      <c r="G71" s="72"/>
      <c r="H71" s="72"/>
      <c r="I71" s="71"/>
      <c r="J71" s="76"/>
      <c r="K71" s="76"/>
      <c r="L71" s="349"/>
      <c r="M71" s="349"/>
      <c r="N71" s="349"/>
      <c r="O71" s="349"/>
      <c r="P71" s="70"/>
      <c r="Q71" s="70"/>
    </row>
    <row r="72" spans="1:17" x14ac:dyDescent="0.35">
      <c r="A72" s="349"/>
      <c r="B72" s="70"/>
      <c r="C72" s="70"/>
      <c r="D72" s="70"/>
      <c r="E72" s="70"/>
      <c r="F72" s="198"/>
      <c r="G72" s="72"/>
      <c r="H72" s="72"/>
      <c r="I72" s="71"/>
      <c r="J72" s="76"/>
      <c r="K72" s="76"/>
      <c r="L72" s="349"/>
      <c r="M72" s="349"/>
      <c r="N72" s="349"/>
      <c r="O72" s="349"/>
      <c r="P72" s="70"/>
      <c r="Q72" s="70"/>
    </row>
    <row r="73" spans="1:17" s="4" customFormat="1" x14ac:dyDescent="0.35">
      <c r="A73" s="23" t="s">
        <v>710</v>
      </c>
      <c r="B73" s="16"/>
      <c r="C73" s="16"/>
      <c r="D73" s="16"/>
      <c r="E73" s="16"/>
      <c r="F73" s="16"/>
      <c r="G73" s="16"/>
    </row>
    <row r="74" spans="1:17" s="4" customFormat="1" x14ac:dyDescent="0.35">
      <c r="A74" s="22"/>
      <c r="B74" s="22"/>
      <c r="C74" s="22"/>
      <c r="D74" s="22"/>
      <c r="E74" s="22"/>
      <c r="F74" s="22"/>
      <c r="G74" s="22"/>
    </row>
    <row r="75" spans="1:17" s="4" customFormat="1" x14ac:dyDescent="0.35">
      <c r="A75" s="25" t="s">
        <v>719</v>
      </c>
      <c r="B75" s="1702" t="s">
        <v>720</v>
      </c>
      <c r="C75" s="1703"/>
      <c r="D75" s="1703"/>
      <c r="E75" s="1703"/>
      <c r="F75" s="1703"/>
      <c r="G75" s="1703"/>
      <c r="H75" s="1704"/>
    </row>
    <row r="76" spans="1:17" s="4" customFormat="1" ht="15" customHeight="1" x14ac:dyDescent="0.35">
      <c r="A76" s="26" t="s">
        <v>521</v>
      </c>
      <c r="B76" s="1699" t="s">
        <v>721</v>
      </c>
      <c r="C76" s="1700"/>
      <c r="D76" s="1700"/>
      <c r="E76" s="1700"/>
      <c r="F76" s="1700"/>
      <c r="G76" s="1700"/>
      <c r="H76" s="1701"/>
    </row>
    <row r="77" spans="1:17" s="4" customFormat="1" ht="15" customHeight="1" x14ac:dyDescent="0.35">
      <c r="A77" s="26" t="s">
        <v>522</v>
      </c>
      <c r="B77" s="1699" t="s">
        <v>722</v>
      </c>
      <c r="C77" s="1700"/>
      <c r="D77" s="1700"/>
      <c r="E77" s="1700"/>
      <c r="F77" s="1700"/>
      <c r="G77" s="1700"/>
      <c r="H77" s="1701"/>
    </row>
    <row r="78" spans="1:17" s="4" customFormat="1" ht="15" customHeight="1" x14ac:dyDescent="0.35">
      <c r="A78" s="26" t="s">
        <v>523</v>
      </c>
      <c r="B78" s="1699" t="s">
        <v>723</v>
      </c>
      <c r="C78" s="1700"/>
      <c r="D78" s="1700"/>
      <c r="E78" s="1700"/>
      <c r="F78" s="1700"/>
      <c r="G78" s="1700"/>
      <c r="H78" s="1701"/>
    </row>
    <row r="79" spans="1:17" s="4" customFormat="1" ht="15" customHeight="1" x14ac:dyDescent="0.35">
      <c r="A79" s="26" t="s">
        <v>524</v>
      </c>
      <c r="B79" s="1699" t="s">
        <v>724</v>
      </c>
      <c r="C79" s="1700"/>
      <c r="D79" s="1700"/>
      <c r="E79" s="1700"/>
      <c r="F79" s="1700"/>
      <c r="G79" s="1700"/>
      <c r="H79" s="1701"/>
    </row>
    <row r="80" spans="1:17" s="4" customFormat="1" ht="42.75" customHeight="1" x14ac:dyDescent="0.35">
      <c r="A80" s="26" t="s">
        <v>525</v>
      </c>
      <c r="B80" s="1699" t="s">
        <v>725</v>
      </c>
      <c r="C80" s="1700"/>
      <c r="D80" s="1700"/>
      <c r="E80" s="1700"/>
      <c r="F80" s="1700"/>
      <c r="G80" s="1700"/>
      <c r="H80" s="1701"/>
    </row>
    <row r="81" spans="1:10" s="4" customFormat="1" ht="15" customHeight="1" x14ac:dyDescent="0.35">
      <c r="A81" s="26" t="s">
        <v>526</v>
      </c>
      <c r="B81" s="1699" t="s">
        <v>726</v>
      </c>
      <c r="C81" s="1700"/>
      <c r="D81" s="1700"/>
      <c r="E81" s="1700"/>
      <c r="F81" s="1700"/>
      <c r="G81" s="1700"/>
      <c r="H81" s="1701"/>
    </row>
    <row r="82" spans="1:10" s="4" customFormat="1" x14ac:dyDescent="0.35">
      <c r="A82" s="22"/>
      <c r="B82" s="22"/>
      <c r="C82" s="22"/>
      <c r="D82" s="22"/>
      <c r="E82" s="22"/>
      <c r="F82" s="22"/>
      <c r="G82" s="22"/>
    </row>
    <row r="83" spans="1:10" s="28" customFormat="1" ht="26.25" customHeight="1" x14ac:dyDescent="0.25">
      <c r="A83" s="1698" t="s">
        <v>727</v>
      </c>
      <c r="B83" s="1698"/>
      <c r="C83" s="1698"/>
      <c r="D83" s="1698"/>
      <c r="E83" s="1698"/>
      <c r="F83" s="1698"/>
      <c r="G83" s="1698"/>
      <c r="H83" s="1698"/>
      <c r="I83" s="1698"/>
      <c r="J83" s="1698"/>
    </row>
    <row r="84" spans="1:10" s="28" customFormat="1" ht="12.5" x14ac:dyDescent="0.25">
      <c r="A84" s="1698" t="s">
        <v>728</v>
      </c>
      <c r="B84" s="1698"/>
      <c r="C84" s="1698"/>
      <c r="D84" s="1698"/>
      <c r="E84" s="1698"/>
      <c r="F84" s="1698"/>
      <c r="G84" s="1698"/>
      <c r="H84" s="1698"/>
      <c r="I84" s="1698"/>
      <c r="J84" s="1698"/>
    </row>
    <row r="85" spans="1:10" s="28" customFormat="1" ht="12.5" x14ac:dyDescent="0.25">
      <c r="A85" s="1698" t="s">
        <v>729</v>
      </c>
      <c r="B85" s="1698"/>
      <c r="C85" s="1698"/>
      <c r="D85" s="1698"/>
      <c r="E85" s="1698"/>
      <c r="F85" s="1698"/>
      <c r="G85" s="1698"/>
      <c r="H85" s="1698"/>
      <c r="I85" s="1698"/>
      <c r="J85" s="1698"/>
    </row>
    <row r="86" spans="1:10" s="4" customFormat="1" x14ac:dyDescent="0.35"/>
    <row r="87" spans="1:10" s="4" customFormat="1" x14ac:dyDescent="0.35"/>
    <row r="88" spans="1:10" s="4" customFormat="1" x14ac:dyDescent="0.35"/>
    <row r="89" spans="1:10" s="4" customFormat="1" x14ac:dyDescent="0.35"/>
    <row r="90" spans="1:10" s="4" customFormat="1" x14ac:dyDescent="0.35"/>
    <row r="91" spans="1:10" s="4" customFormat="1" x14ac:dyDescent="0.35"/>
    <row r="92" spans="1:10" s="4" customFormat="1" x14ac:dyDescent="0.35"/>
    <row r="93" spans="1:10" s="4" customFormat="1" x14ac:dyDescent="0.35"/>
    <row r="94" spans="1:10" s="4" customFormat="1" x14ac:dyDescent="0.35"/>
    <row r="95" spans="1:10" s="4" customFormat="1" x14ac:dyDescent="0.35"/>
    <row r="96" spans="1:10" s="4" customFormat="1" x14ac:dyDescent="0.35"/>
    <row r="97" s="4" customFormat="1" x14ac:dyDescent="0.35"/>
    <row r="98" s="4" customFormat="1" x14ac:dyDescent="0.35"/>
    <row r="99" s="4" customFormat="1" x14ac:dyDescent="0.35"/>
    <row r="100" s="4" customFormat="1" x14ac:dyDescent="0.35"/>
    <row r="101" s="4" customFormat="1" x14ac:dyDescent="0.35"/>
    <row r="102" s="4" customFormat="1" x14ac:dyDescent="0.35"/>
    <row r="103" s="4" customFormat="1" x14ac:dyDescent="0.35"/>
    <row r="104" s="4" customFormat="1" x14ac:dyDescent="0.35"/>
    <row r="105" s="4" customFormat="1" x14ac:dyDescent="0.35"/>
    <row r="106" s="4" customFormat="1" x14ac:dyDescent="0.35"/>
    <row r="107" s="4" customFormat="1" x14ac:dyDescent="0.35"/>
    <row r="108" s="4" customFormat="1" x14ac:dyDescent="0.35"/>
    <row r="109" s="4" customFormat="1" x14ac:dyDescent="0.35"/>
    <row r="110" s="4" customFormat="1" x14ac:dyDescent="0.35"/>
    <row r="111" s="4" customFormat="1" x14ac:dyDescent="0.35"/>
    <row r="112" s="4" customFormat="1" x14ac:dyDescent="0.35"/>
    <row r="113" s="4" customFormat="1" x14ac:dyDescent="0.35"/>
    <row r="114" s="4" customFormat="1" x14ac:dyDescent="0.35"/>
    <row r="115" s="4" customFormat="1" x14ac:dyDescent="0.35"/>
    <row r="116" s="4" customFormat="1" x14ac:dyDescent="0.35"/>
    <row r="117" s="4" customFormat="1" x14ac:dyDescent="0.35"/>
    <row r="118" s="4" customFormat="1" x14ac:dyDescent="0.35"/>
    <row r="119" s="4" customFormat="1" x14ac:dyDescent="0.35"/>
    <row r="120" s="4" customFormat="1" x14ac:dyDescent="0.35"/>
    <row r="121" s="4" customFormat="1" x14ac:dyDescent="0.35"/>
    <row r="122" s="4" customFormat="1" x14ac:dyDescent="0.35"/>
    <row r="123" s="4" customFormat="1" x14ac:dyDescent="0.35"/>
    <row r="124" s="4" customFormat="1" x14ac:dyDescent="0.35"/>
    <row r="125" s="4" customFormat="1" x14ac:dyDescent="0.35"/>
    <row r="126" s="4" customFormat="1" x14ac:dyDescent="0.35"/>
    <row r="127" s="4" customFormat="1" x14ac:dyDescent="0.35"/>
    <row r="128" s="4" customFormat="1" x14ac:dyDescent="0.35"/>
    <row r="129" s="4" customFormat="1" x14ac:dyDescent="0.35"/>
    <row r="130" s="4" customFormat="1" x14ac:dyDescent="0.35"/>
    <row r="131" s="4" customFormat="1" x14ac:dyDescent="0.35"/>
    <row r="132" s="4" customFormat="1" x14ac:dyDescent="0.35"/>
    <row r="133" s="4" customFormat="1" x14ac:dyDescent="0.35"/>
    <row r="134" s="4" customFormat="1" x14ac:dyDescent="0.35"/>
    <row r="135" s="4" customFormat="1" x14ac:dyDescent="0.35"/>
    <row r="136" s="4" customFormat="1" x14ac:dyDescent="0.35"/>
    <row r="137" s="4" customFormat="1" x14ac:dyDescent="0.35"/>
    <row r="138" s="4" customFormat="1" x14ac:dyDescent="0.35"/>
    <row r="139" s="4" customFormat="1" x14ac:dyDescent="0.35"/>
    <row r="140" s="4" customFormat="1" x14ac:dyDescent="0.35"/>
    <row r="141" s="4" customFormat="1" x14ac:dyDescent="0.35"/>
    <row r="142" s="4" customFormat="1" x14ac:dyDescent="0.35"/>
    <row r="143" s="4" customFormat="1" x14ac:dyDescent="0.35"/>
    <row r="144" s="4" customFormat="1" x14ac:dyDescent="0.35"/>
    <row r="145" s="4" customFormat="1" x14ac:dyDescent="0.35"/>
    <row r="146" s="4" customFormat="1" x14ac:dyDescent="0.35"/>
    <row r="147" s="4" customFormat="1" x14ac:dyDescent="0.35"/>
    <row r="148" s="4" customFormat="1" x14ac:dyDescent="0.35"/>
    <row r="149" s="4" customFormat="1" x14ac:dyDescent="0.35"/>
    <row r="150" s="4" customFormat="1" x14ac:dyDescent="0.35"/>
    <row r="151" s="4" customFormat="1" x14ac:dyDescent="0.35"/>
    <row r="152" s="4" customFormat="1" x14ac:dyDescent="0.35"/>
    <row r="153" s="4" customFormat="1" x14ac:dyDescent="0.35"/>
    <row r="154" s="4" customFormat="1" x14ac:dyDescent="0.35"/>
    <row r="155" s="4" customFormat="1" x14ac:dyDescent="0.35"/>
    <row r="156" s="4" customFormat="1" x14ac:dyDescent="0.35"/>
    <row r="157" s="4" customFormat="1" x14ac:dyDescent="0.35"/>
    <row r="158" s="4" customFormat="1" x14ac:dyDescent="0.35"/>
    <row r="159" s="4" customFormat="1" x14ac:dyDescent="0.35"/>
    <row r="160" s="4" customFormat="1" x14ac:dyDescent="0.35"/>
    <row r="161" s="4" customFormat="1" x14ac:dyDescent="0.35"/>
    <row r="162" s="4" customFormat="1" x14ac:dyDescent="0.35"/>
    <row r="163" s="4" customFormat="1" x14ac:dyDescent="0.35"/>
    <row r="164" s="4" customFormat="1" x14ac:dyDescent="0.35"/>
    <row r="165" s="4" customFormat="1" x14ac:dyDescent="0.35"/>
    <row r="166" s="4" customFormat="1" x14ac:dyDescent="0.35"/>
    <row r="167" s="4" customFormat="1" x14ac:dyDescent="0.35"/>
    <row r="168" s="4" customFormat="1" x14ac:dyDescent="0.35"/>
    <row r="169" s="4" customFormat="1" x14ac:dyDescent="0.35"/>
    <row r="170" s="4" customFormat="1" x14ac:dyDescent="0.35"/>
    <row r="171" s="4" customFormat="1" x14ac:dyDescent="0.35"/>
    <row r="172" s="4" customFormat="1" x14ac:dyDescent="0.35"/>
    <row r="173" s="4" customFormat="1" x14ac:dyDescent="0.35"/>
    <row r="174" s="4" customFormat="1" x14ac:dyDescent="0.35"/>
    <row r="175" s="4" customFormat="1" x14ac:dyDescent="0.35"/>
    <row r="176" s="4" customFormat="1" x14ac:dyDescent="0.35"/>
    <row r="177" s="4" customFormat="1" x14ac:dyDescent="0.35"/>
    <row r="178" s="4" customFormat="1" x14ac:dyDescent="0.35"/>
    <row r="179" s="4" customFormat="1" x14ac:dyDescent="0.35"/>
    <row r="180" s="4" customFormat="1" x14ac:dyDescent="0.35"/>
    <row r="181" s="4" customFormat="1" x14ac:dyDescent="0.35"/>
    <row r="182" s="4" customFormat="1" x14ac:dyDescent="0.35"/>
    <row r="183" s="4" customFormat="1" x14ac:dyDescent="0.35"/>
    <row r="184" s="4" customFormat="1" x14ac:dyDescent="0.35"/>
    <row r="185" s="4" customFormat="1" x14ac:dyDescent="0.35"/>
    <row r="186" s="4" customFormat="1" x14ac:dyDescent="0.35"/>
    <row r="187" s="4" customFormat="1" x14ac:dyDescent="0.35"/>
    <row r="188" s="4" customFormat="1" x14ac:dyDescent="0.35"/>
    <row r="189" s="4" customFormat="1" x14ac:dyDescent="0.35"/>
    <row r="190" s="4" customFormat="1" x14ac:dyDescent="0.35"/>
    <row r="191" s="4" customFormat="1" x14ac:dyDescent="0.35"/>
    <row r="192" s="4" customFormat="1" x14ac:dyDescent="0.35"/>
    <row r="193" s="4" customFormat="1" x14ac:dyDescent="0.35"/>
    <row r="194" s="4" customFormat="1" x14ac:dyDescent="0.35"/>
    <row r="195" s="4" customFormat="1" x14ac:dyDescent="0.35"/>
    <row r="196" s="4" customFormat="1" x14ac:dyDescent="0.35"/>
    <row r="197" s="4" customFormat="1" x14ac:dyDescent="0.35"/>
    <row r="198" s="4" customFormat="1" x14ac:dyDescent="0.35"/>
    <row r="199" s="4" customFormat="1" x14ac:dyDescent="0.35"/>
    <row r="200" s="4" customFormat="1" x14ac:dyDescent="0.35"/>
    <row r="201" s="4" customFormat="1" x14ac:dyDescent="0.35"/>
    <row r="202" s="4" customFormat="1" x14ac:dyDescent="0.35"/>
    <row r="203" s="4" customFormat="1" x14ac:dyDescent="0.35"/>
    <row r="204" s="4" customFormat="1" x14ac:dyDescent="0.35"/>
    <row r="205" s="4" customFormat="1" x14ac:dyDescent="0.35"/>
    <row r="206" s="4" customFormat="1" x14ac:dyDescent="0.35"/>
    <row r="207" s="4" customFormat="1" x14ac:dyDescent="0.35"/>
    <row r="208" s="4" customFormat="1" x14ac:dyDescent="0.35"/>
    <row r="209" s="4" customFormat="1" x14ac:dyDescent="0.35"/>
    <row r="210" s="4" customFormat="1" x14ac:dyDescent="0.35"/>
    <row r="211" s="4" customFormat="1" x14ac:dyDescent="0.35"/>
    <row r="212" s="4" customFormat="1" x14ac:dyDescent="0.35"/>
    <row r="213" s="4" customFormat="1" x14ac:dyDescent="0.35"/>
    <row r="214" s="4" customFormat="1" x14ac:dyDescent="0.35"/>
    <row r="215" s="4" customFormat="1" x14ac:dyDescent="0.35"/>
  </sheetData>
  <mergeCells count="45">
    <mergeCell ref="A85:J85"/>
    <mergeCell ref="A83:J83"/>
    <mergeCell ref="B80:H80"/>
    <mergeCell ref="B81:H81"/>
    <mergeCell ref="A62:C62"/>
    <mergeCell ref="B75:H75"/>
    <mergeCell ref="B76:H76"/>
    <mergeCell ref="B77:H77"/>
    <mergeCell ref="B78:H78"/>
    <mergeCell ref="B79:H79"/>
    <mergeCell ref="A84:J84"/>
    <mergeCell ref="L24:M25"/>
    <mergeCell ref="L26:M27"/>
    <mergeCell ref="D24:I24"/>
    <mergeCell ref="D25:I25"/>
    <mergeCell ref="D26:I26"/>
    <mergeCell ref="D27:I27"/>
    <mergeCell ref="K24:K25"/>
    <mergeCell ref="K26:K27"/>
    <mergeCell ref="A24:C24"/>
    <mergeCell ref="A25:C25"/>
    <mergeCell ref="A26:C26"/>
    <mergeCell ref="A27:C27"/>
    <mergeCell ref="Q64:Q66"/>
    <mergeCell ref="H58:H62"/>
    <mergeCell ref="A64:A66"/>
    <mergeCell ref="B64:I65"/>
    <mergeCell ref="J64:O64"/>
    <mergeCell ref="J65:O65"/>
    <mergeCell ref="P64:P66"/>
    <mergeCell ref="A58:C58"/>
    <mergeCell ref="A59:C59"/>
    <mergeCell ref="A60:C60"/>
    <mergeCell ref="A61:C61"/>
    <mergeCell ref="A47:A48"/>
    <mergeCell ref="B47:I47"/>
    <mergeCell ref="J47:J48"/>
    <mergeCell ref="K47:K48"/>
    <mergeCell ref="L47:L48"/>
    <mergeCell ref="M47:M48"/>
    <mergeCell ref="L34:L35"/>
    <mergeCell ref="A34:A35"/>
    <mergeCell ref="B34:I34"/>
    <mergeCell ref="J34:J35"/>
    <mergeCell ref="K34:K35"/>
  </mergeCells>
  <dataValidations count="2">
    <dataValidation type="list" allowBlank="1" showInputMessage="1" showErrorMessage="1" sqref="F36:F42 F49:F54" xr:uid="{00000000-0002-0000-0900-000000000000}">
      <formula1>$A$15:$A$19</formula1>
    </dataValidation>
    <dataValidation type="list" allowBlank="1" showInputMessage="1" sqref="F67:F72" xr:uid="{00000000-0002-0000-0900-000001000000}">
      <formula1>$A$1:$A$14</formula1>
    </dataValidation>
  </dataValidations>
  <pageMargins left="0.59055118110236227" right="0.39370078740157483" top="0.74803149606299213" bottom="0.74803149606299213" header="0.31496062992125984" footer="0.31496062992125984"/>
  <pageSetup paperSize="9" scale="39" orientation="portrait" r:id="rId1"/>
  <headerFooter scaleWithDoc="0">
    <oddFooter>&amp;L&amp;"Arial,Regular"&amp;10ACAP Renewal/1025/ACAP&amp;C&amp;"Arial,Regular"&amp;8Page &amp;P of &amp;N</oddFooter>
  </headerFooter>
  <rowBreaks count="1" manualBreakCount="1">
    <brk id="55" max="1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1">
    <pageSetUpPr fitToPage="1"/>
  </sheetPr>
  <dimension ref="A1:R124"/>
  <sheetViews>
    <sheetView topLeftCell="A14" zoomScaleNormal="100" zoomScaleSheetLayoutView="100" workbookViewId="0">
      <selection activeCell="A14" sqref="A14"/>
    </sheetView>
  </sheetViews>
  <sheetFormatPr defaultRowHeight="14.5" x14ac:dyDescent="0.35"/>
  <cols>
    <col min="2" max="2" width="12.7265625" customWidth="1"/>
    <col min="3" max="3" width="14.453125" customWidth="1"/>
    <col min="4" max="4" width="22.81640625" customWidth="1"/>
    <col min="5" max="5" width="19.7265625" customWidth="1"/>
    <col min="6" max="7" width="15.26953125" customWidth="1"/>
    <col min="8" max="8" width="14.26953125" customWidth="1"/>
    <col min="9" max="16" width="12.453125" customWidth="1"/>
    <col min="18" max="18" width="11.26953125" customWidth="1"/>
  </cols>
  <sheetData>
    <row r="1" spans="1:15" s="4" customFormat="1" ht="18" hidden="1" customHeight="1" x14ac:dyDescent="0.35">
      <c r="A1" s="5" t="s">
        <v>730</v>
      </c>
    </row>
    <row r="2" spans="1:15" s="4" customFormat="1" ht="18" hidden="1" customHeight="1" x14ac:dyDescent="0.35">
      <c r="A2" s="5" t="s">
        <v>731</v>
      </c>
    </row>
    <row r="3" spans="1:15" s="4" customFormat="1" ht="18" hidden="1" customHeight="1" x14ac:dyDescent="0.35">
      <c r="A3" s="5" t="s">
        <v>732</v>
      </c>
    </row>
    <row r="4" spans="1:15" s="4" customFormat="1" ht="18" hidden="1" customHeight="1" x14ac:dyDescent="0.35">
      <c r="A4" s="5" t="s">
        <v>733</v>
      </c>
    </row>
    <row r="5" spans="1:15" s="4" customFormat="1" ht="18" hidden="1" customHeight="1" x14ac:dyDescent="0.35">
      <c r="A5" s="5" t="s">
        <v>690</v>
      </c>
    </row>
    <row r="6" spans="1:15" s="4" customFormat="1" ht="18" hidden="1" customHeight="1" x14ac:dyDescent="0.35"/>
    <row r="7" spans="1:15" s="4" customFormat="1" ht="18" hidden="1" customHeight="1" x14ac:dyDescent="0.35">
      <c r="A7" s="5" t="s">
        <v>734</v>
      </c>
    </row>
    <row r="8" spans="1:15" s="4" customFormat="1" ht="18" hidden="1" customHeight="1" x14ac:dyDescent="0.35">
      <c r="A8" s="5" t="s">
        <v>735</v>
      </c>
    </row>
    <row r="9" spans="1:15" s="4" customFormat="1" ht="18" hidden="1" customHeight="1" x14ac:dyDescent="0.35">
      <c r="A9" s="5" t="s">
        <v>683</v>
      </c>
    </row>
    <row r="10" spans="1:15" s="4" customFormat="1" ht="18" hidden="1" customHeight="1" x14ac:dyDescent="0.35">
      <c r="A10" s="5" t="s">
        <v>736</v>
      </c>
    </row>
    <row r="11" spans="1:15" s="4" customFormat="1" ht="18" hidden="1" customHeight="1" x14ac:dyDescent="0.35">
      <c r="A11" s="5" t="s">
        <v>737</v>
      </c>
    </row>
    <row r="12" spans="1:15" s="4" customFormat="1" ht="18" hidden="1" customHeight="1" x14ac:dyDescent="0.35">
      <c r="A12" s="5" t="s">
        <v>738</v>
      </c>
    </row>
    <row r="13" spans="1:15" s="4" customFormat="1" hidden="1" x14ac:dyDescent="0.35"/>
    <row r="14" spans="1:15" s="132" customFormat="1" ht="15.5" x14ac:dyDescent="0.35">
      <c r="A14" s="3" t="s">
        <v>739</v>
      </c>
      <c r="B14" s="3"/>
      <c r="C14" s="3"/>
      <c r="D14" s="3"/>
      <c r="E14" s="3"/>
      <c r="F14" s="3"/>
      <c r="O14" s="201" t="s">
        <v>692</v>
      </c>
    </row>
    <row r="15" spans="1:15" s="4" customFormat="1" x14ac:dyDescent="0.35">
      <c r="A15" s="5"/>
      <c r="B15" s="5"/>
      <c r="C15" s="5"/>
      <c r="D15" s="5"/>
      <c r="E15" s="5"/>
      <c r="F15" s="5"/>
      <c r="O15" s="86" t="s">
        <v>693</v>
      </c>
    </row>
    <row r="16" spans="1:15" s="4" customFormat="1" ht="15.75" customHeight="1" x14ac:dyDescent="0.35">
      <c r="A16" s="1685" t="s">
        <v>44</v>
      </c>
      <c r="B16" s="1685"/>
      <c r="C16" s="1685"/>
      <c r="D16" s="1696"/>
      <c r="E16" s="1696"/>
      <c r="F16" s="1696"/>
      <c r="G16" s="1696"/>
      <c r="H16" s="1696"/>
      <c r="J16" s="1705" t="s">
        <v>694</v>
      </c>
      <c r="K16" s="1695"/>
      <c r="L16" s="1695"/>
    </row>
    <row r="17" spans="1:12" s="4" customFormat="1" x14ac:dyDescent="0.35">
      <c r="A17" s="1685" t="s">
        <v>46</v>
      </c>
      <c r="B17" s="1685"/>
      <c r="C17" s="1685"/>
      <c r="D17" s="1696"/>
      <c r="E17" s="1696"/>
      <c r="F17" s="1696"/>
      <c r="G17" s="1696"/>
      <c r="H17" s="1696"/>
      <c r="J17" s="1705"/>
      <c r="K17" s="1695"/>
      <c r="L17" s="1695"/>
    </row>
    <row r="18" spans="1:12" s="4" customFormat="1" x14ac:dyDescent="0.35">
      <c r="A18" s="1685" t="s">
        <v>129</v>
      </c>
      <c r="B18" s="1685"/>
      <c r="C18" s="1685"/>
      <c r="D18" s="1696"/>
      <c r="E18" s="1696"/>
      <c r="F18" s="1696"/>
      <c r="G18" s="1696"/>
      <c r="H18" s="1696"/>
      <c r="J18" s="1705" t="s">
        <v>695</v>
      </c>
      <c r="K18" s="1695"/>
      <c r="L18" s="1695"/>
    </row>
    <row r="19" spans="1:12" s="4" customFormat="1" x14ac:dyDescent="0.35">
      <c r="A19" s="1685" t="s">
        <v>250</v>
      </c>
      <c r="B19" s="1685"/>
      <c r="C19" s="1685"/>
      <c r="D19" s="1696"/>
      <c r="E19" s="1696"/>
      <c r="F19" s="1696"/>
      <c r="G19" s="1696"/>
      <c r="H19" s="1696"/>
      <c r="J19" s="1705"/>
      <c r="K19" s="1695"/>
      <c r="L19" s="1695"/>
    </row>
    <row r="20" spans="1:12" s="4" customFormat="1" x14ac:dyDescent="0.35">
      <c r="A20" s="5"/>
      <c r="B20" s="5"/>
      <c r="C20" s="5"/>
      <c r="D20" s="5"/>
      <c r="E20" s="5"/>
      <c r="F20" s="5"/>
    </row>
    <row r="21" spans="1:12" s="4" customFormat="1" ht="15.5" x14ac:dyDescent="0.35">
      <c r="A21" s="8" t="s">
        <v>740</v>
      </c>
      <c r="B21" s="9"/>
      <c r="C21" s="9"/>
      <c r="D21" s="9"/>
      <c r="E21" s="9"/>
      <c r="F21" s="9"/>
    </row>
    <row r="22" spans="1:12" s="4" customFormat="1" x14ac:dyDescent="0.35">
      <c r="A22" s="10" t="s">
        <v>697</v>
      </c>
      <c r="B22" s="11"/>
      <c r="C22" s="11"/>
      <c r="D22" s="11"/>
      <c r="E22" s="11"/>
      <c r="F22" s="11"/>
    </row>
    <row r="23" spans="1:12" s="4" customFormat="1" x14ac:dyDescent="0.35">
      <c r="A23" s="7"/>
      <c r="B23" s="7"/>
      <c r="C23" s="7"/>
      <c r="D23" s="7"/>
      <c r="E23" s="7"/>
      <c r="F23" s="7"/>
    </row>
    <row r="24" spans="1:12" s="4" customFormat="1" x14ac:dyDescent="0.35">
      <c r="A24" s="12" t="s">
        <v>698</v>
      </c>
      <c r="B24" s="12"/>
      <c r="C24" s="12"/>
      <c r="D24" s="12"/>
      <c r="E24" s="12"/>
      <c r="F24" s="12"/>
    </row>
    <row r="25" spans="1:12" s="4" customFormat="1" x14ac:dyDescent="0.35">
      <c r="A25" s="13"/>
      <c r="B25" s="13"/>
      <c r="C25" s="13"/>
      <c r="D25" s="13"/>
      <c r="E25" s="13"/>
      <c r="F25" s="13"/>
    </row>
    <row r="26" spans="1:12" s="4" customFormat="1" ht="15" customHeight="1" x14ac:dyDescent="0.35">
      <c r="A26" s="1691" t="s">
        <v>95</v>
      </c>
      <c r="B26" s="1691" t="s">
        <v>699</v>
      </c>
      <c r="C26" s="1691"/>
      <c r="D26" s="1691"/>
      <c r="E26" s="1691"/>
      <c r="F26" s="1691"/>
      <c r="G26" s="1691"/>
      <c r="H26" s="1691"/>
      <c r="I26" s="1691" t="s">
        <v>741</v>
      </c>
      <c r="J26" s="1691" t="s">
        <v>713</v>
      </c>
      <c r="K26" s="1691" t="s">
        <v>742</v>
      </c>
    </row>
    <row r="27" spans="1:12" s="4" customFormat="1" ht="22" x14ac:dyDescent="0.35">
      <c r="A27" s="1691"/>
      <c r="B27" s="33" t="s">
        <v>703</v>
      </c>
      <c r="C27" s="33" t="s">
        <v>704</v>
      </c>
      <c r="D27" s="33" t="s">
        <v>743</v>
      </c>
      <c r="E27" s="33" t="s">
        <v>706</v>
      </c>
      <c r="F27" s="33" t="s">
        <v>744</v>
      </c>
      <c r="G27" s="33" t="s">
        <v>708</v>
      </c>
      <c r="H27" s="33" t="s">
        <v>709</v>
      </c>
      <c r="I27" s="1691"/>
      <c r="J27" s="1691"/>
      <c r="K27" s="1691"/>
    </row>
    <row r="28" spans="1:12" s="74" customFormat="1" x14ac:dyDescent="0.35">
      <c r="A28" s="349"/>
      <c r="B28" s="71"/>
      <c r="C28" s="71"/>
      <c r="D28" s="71"/>
      <c r="E28" s="71"/>
      <c r="F28" s="72"/>
      <c r="G28" s="72"/>
      <c r="H28" s="71"/>
      <c r="I28" s="71"/>
      <c r="J28" s="70"/>
      <c r="K28" s="70"/>
    </row>
    <row r="29" spans="1:12" s="74" customFormat="1" x14ac:dyDescent="0.35">
      <c r="A29" s="349"/>
      <c r="B29" s="71"/>
      <c r="C29" s="71"/>
      <c r="D29" s="71"/>
      <c r="E29" s="71"/>
      <c r="F29" s="72"/>
      <c r="G29" s="72"/>
      <c r="H29" s="71"/>
      <c r="I29" s="71"/>
      <c r="J29" s="70"/>
      <c r="K29" s="70"/>
    </row>
    <row r="30" spans="1:12" s="74" customFormat="1" x14ac:dyDescent="0.35">
      <c r="A30" s="349"/>
      <c r="B30" s="71"/>
      <c r="C30" s="71"/>
      <c r="D30" s="71"/>
      <c r="E30" s="71"/>
      <c r="F30" s="72"/>
      <c r="G30" s="72"/>
      <c r="H30" s="71"/>
      <c r="I30" s="71"/>
      <c r="J30" s="70"/>
      <c r="K30" s="70"/>
    </row>
    <row r="31" spans="1:12" s="74" customFormat="1" x14ac:dyDescent="0.35">
      <c r="A31" s="349"/>
      <c r="B31" s="71"/>
      <c r="C31" s="71"/>
      <c r="D31" s="71"/>
      <c r="E31" s="71"/>
      <c r="F31" s="72"/>
      <c r="G31" s="72"/>
      <c r="H31" s="71"/>
      <c r="I31" s="71"/>
      <c r="J31" s="70"/>
      <c r="K31" s="70"/>
    </row>
    <row r="32" spans="1:12" s="74" customFormat="1" x14ac:dyDescent="0.35">
      <c r="A32" s="349"/>
      <c r="B32" s="71"/>
      <c r="C32" s="71"/>
      <c r="D32" s="71"/>
      <c r="E32" s="71"/>
      <c r="F32" s="72"/>
      <c r="G32" s="72"/>
      <c r="H32" s="71"/>
      <c r="I32" s="71"/>
      <c r="J32" s="70"/>
      <c r="K32" s="70"/>
    </row>
    <row r="33" spans="1:12" s="74" customFormat="1" x14ac:dyDescent="0.35">
      <c r="A33" s="349"/>
      <c r="B33" s="71"/>
      <c r="C33" s="71"/>
      <c r="D33" s="71"/>
      <c r="E33" s="71"/>
      <c r="F33" s="72"/>
      <c r="G33" s="72"/>
      <c r="H33" s="71"/>
      <c r="I33" s="71"/>
      <c r="J33" s="70"/>
      <c r="K33" s="70"/>
    </row>
    <row r="34" spans="1:12" s="4" customFormat="1" x14ac:dyDescent="0.35">
      <c r="A34" s="16" t="s">
        <v>710</v>
      </c>
      <c r="B34" s="17"/>
      <c r="C34" s="17"/>
      <c r="D34" s="17"/>
      <c r="E34" s="17"/>
      <c r="F34" s="17"/>
      <c r="G34" s="15"/>
      <c r="H34" s="15"/>
      <c r="I34" s="15"/>
      <c r="J34" s="15"/>
    </row>
    <row r="35" spans="1:12" s="4" customFormat="1" x14ac:dyDescent="0.35">
      <c r="A35" s="13"/>
      <c r="B35" s="14"/>
      <c r="C35" s="14"/>
      <c r="D35" s="14"/>
      <c r="E35" s="14"/>
      <c r="F35" s="14"/>
      <c r="G35" s="15"/>
      <c r="H35" s="15"/>
      <c r="I35" s="15"/>
      <c r="J35" s="15"/>
    </row>
    <row r="36" spans="1:12" s="4" customFormat="1" x14ac:dyDescent="0.35">
      <c r="A36" s="18" t="s">
        <v>711</v>
      </c>
      <c r="B36" s="19"/>
      <c r="C36" s="19"/>
      <c r="D36" s="19"/>
      <c r="E36" s="19"/>
      <c r="F36" s="19"/>
      <c r="G36" s="15"/>
      <c r="H36" s="15"/>
      <c r="I36" s="15"/>
      <c r="J36" s="15"/>
    </row>
    <row r="37" spans="1:12" s="4" customFormat="1" x14ac:dyDescent="0.35">
      <c r="A37" s="13"/>
      <c r="B37" s="14"/>
      <c r="C37" s="14"/>
      <c r="D37" s="14"/>
      <c r="E37" s="14"/>
      <c r="F37" s="14"/>
      <c r="G37" s="15"/>
      <c r="H37" s="15"/>
      <c r="I37" s="15"/>
      <c r="J37" s="15"/>
    </row>
    <row r="38" spans="1:12" s="4" customFormat="1" ht="15" customHeight="1" x14ac:dyDescent="0.35">
      <c r="A38" s="1691" t="s">
        <v>95</v>
      </c>
      <c r="B38" s="1691" t="s">
        <v>699</v>
      </c>
      <c r="C38" s="1691"/>
      <c r="D38" s="1691"/>
      <c r="E38" s="1691"/>
      <c r="F38" s="1691"/>
      <c r="G38" s="1691"/>
      <c r="H38" s="1691"/>
      <c r="I38" s="1691" t="s">
        <v>741</v>
      </c>
      <c r="J38" s="1691" t="s">
        <v>745</v>
      </c>
      <c r="K38" s="1691" t="s">
        <v>713</v>
      </c>
      <c r="L38" s="1691" t="s">
        <v>746</v>
      </c>
    </row>
    <row r="39" spans="1:12" s="4" customFormat="1" ht="22" x14ac:dyDescent="0.35">
      <c r="A39" s="1691"/>
      <c r="B39" s="33" t="s">
        <v>703</v>
      </c>
      <c r="C39" s="33" t="s">
        <v>704</v>
      </c>
      <c r="D39" s="33" t="s">
        <v>743</v>
      </c>
      <c r="E39" s="33" t="s">
        <v>706</v>
      </c>
      <c r="F39" s="33" t="s">
        <v>744</v>
      </c>
      <c r="G39" s="33" t="s">
        <v>708</v>
      </c>
      <c r="H39" s="33" t="s">
        <v>709</v>
      </c>
      <c r="I39" s="1691"/>
      <c r="J39" s="1691"/>
      <c r="K39" s="1691"/>
      <c r="L39" s="1691"/>
    </row>
    <row r="40" spans="1:12" s="4" customFormat="1" x14ac:dyDescent="0.35">
      <c r="A40" s="349"/>
      <c r="B40" s="71"/>
      <c r="C40" s="71"/>
      <c r="D40" s="71"/>
      <c r="E40" s="71"/>
      <c r="F40" s="72"/>
      <c r="G40" s="72"/>
      <c r="H40" s="71"/>
      <c r="I40" s="71"/>
      <c r="J40" s="71"/>
      <c r="K40" s="70"/>
      <c r="L40" s="70"/>
    </row>
    <row r="41" spans="1:12" s="4" customFormat="1" x14ac:dyDescent="0.35">
      <c r="A41" s="349"/>
      <c r="B41" s="71"/>
      <c r="C41" s="71"/>
      <c r="D41" s="71"/>
      <c r="E41" s="71"/>
      <c r="F41" s="72"/>
      <c r="G41" s="72"/>
      <c r="H41" s="71"/>
      <c r="I41" s="71"/>
      <c r="J41" s="71"/>
      <c r="K41" s="70"/>
      <c r="L41" s="70"/>
    </row>
    <row r="42" spans="1:12" s="4" customFormat="1" x14ac:dyDescent="0.35">
      <c r="A42" s="349"/>
      <c r="B42" s="71"/>
      <c r="C42" s="71"/>
      <c r="D42" s="71"/>
      <c r="E42" s="71"/>
      <c r="F42" s="72"/>
      <c r="G42" s="72"/>
      <c r="H42" s="71"/>
      <c r="I42" s="71"/>
      <c r="J42" s="71"/>
      <c r="K42" s="70"/>
      <c r="L42" s="70"/>
    </row>
    <row r="43" spans="1:12" s="4" customFormat="1" x14ac:dyDescent="0.35">
      <c r="A43" s="349"/>
      <c r="B43" s="71"/>
      <c r="C43" s="71"/>
      <c r="D43" s="71"/>
      <c r="E43" s="71"/>
      <c r="F43" s="72"/>
      <c r="G43" s="72"/>
      <c r="H43" s="71"/>
      <c r="I43" s="71"/>
      <c r="J43" s="71"/>
      <c r="K43" s="70"/>
      <c r="L43" s="70"/>
    </row>
    <row r="44" spans="1:12" s="4" customFormat="1" x14ac:dyDescent="0.35">
      <c r="A44" s="349"/>
      <c r="B44" s="71"/>
      <c r="C44" s="71"/>
      <c r="D44" s="71"/>
      <c r="E44" s="71"/>
      <c r="F44" s="72"/>
      <c r="G44" s="72"/>
      <c r="H44" s="71"/>
      <c r="I44" s="71"/>
      <c r="J44" s="71"/>
      <c r="K44" s="70"/>
      <c r="L44" s="70"/>
    </row>
    <row r="45" spans="1:12" s="4" customFormat="1" x14ac:dyDescent="0.35">
      <c r="A45" s="349"/>
      <c r="B45" s="71"/>
      <c r="C45" s="71"/>
      <c r="D45" s="71"/>
      <c r="E45" s="71"/>
      <c r="F45" s="72"/>
      <c r="G45" s="72"/>
      <c r="H45" s="71"/>
      <c r="I45" s="71"/>
      <c r="J45" s="71"/>
      <c r="K45" s="70"/>
      <c r="L45" s="70"/>
    </row>
    <row r="46" spans="1:12" s="4" customFormat="1" x14ac:dyDescent="0.35">
      <c r="A46" s="13"/>
      <c r="B46" s="13"/>
      <c r="C46" s="13"/>
      <c r="D46" s="13"/>
      <c r="E46" s="13"/>
      <c r="F46" s="13"/>
    </row>
    <row r="47" spans="1:12" s="4" customFormat="1" x14ac:dyDescent="0.35">
      <c r="A47" s="18" t="s">
        <v>747</v>
      </c>
      <c r="B47" s="20"/>
      <c r="C47" s="20"/>
      <c r="D47" s="20"/>
      <c r="E47" s="20"/>
      <c r="F47" s="20"/>
    </row>
    <row r="48" spans="1:12" s="4" customFormat="1" x14ac:dyDescent="0.35">
      <c r="A48" s="13"/>
      <c r="B48" s="13"/>
      <c r="C48" s="13"/>
      <c r="D48" s="13"/>
      <c r="E48" s="13"/>
      <c r="F48" s="13"/>
    </row>
    <row r="49" spans="1:18" s="4" customFormat="1" ht="36.75" customHeight="1" x14ac:dyDescent="0.35">
      <c r="A49" s="1693" t="s">
        <v>715</v>
      </c>
      <c r="B49" s="1693"/>
      <c r="C49" s="1693"/>
      <c r="D49" s="34"/>
      <c r="E49" s="21"/>
      <c r="F49" s="21"/>
      <c r="G49" s="1692"/>
    </row>
    <row r="50" spans="1:18" s="4" customFormat="1" x14ac:dyDescent="0.35">
      <c r="A50" s="1706" t="s">
        <v>415</v>
      </c>
      <c r="B50" s="1706"/>
      <c r="C50" s="1706"/>
      <c r="D50" s="75"/>
      <c r="E50" s="21"/>
      <c r="F50" s="21"/>
      <c r="G50" s="1692"/>
    </row>
    <row r="51" spans="1:18" s="4" customFormat="1" x14ac:dyDescent="0.35">
      <c r="A51" s="1706" t="s">
        <v>748</v>
      </c>
      <c r="B51" s="1706"/>
      <c r="C51" s="1706"/>
      <c r="D51" s="75"/>
      <c r="E51" s="21"/>
      <c r="F51" s="21"/>
      <c r="G51" s="1692"/>
    </row>
    <row r="52" spans="1:18" s="4" customFormat="1" x14ac:dyDescent="0.35">
      <c r="A52" s="1706" t="s">
        <v>417</v>
      </c>
      <c r="B52" s="1706"/>
      <c r="C52" s="1706"/>
      <c r="D52" s="75"/>
      <c r="E52" s="21"/>
      <c r="F52" s="21"/>
      <c r="G52" s="1692"/>
    </row>
    <row r="53" spans="1:18" s="4" customFormat="1" x14ac:dyDescent="0.35">
      <c r="A53" s="1706" t="s">
        <v>419</v>
      </c>
      <c r="B53" s="1706"/>
      <c r="C53" s="1706"/>
      <c r="D53" s="75"/>
      <c r="E53" s="21"/>
      <c r="F53" s="21"/>
      <c r="G53" s="1692"/>
    </row>
    <row r="54" spans="1:18" s="4" customFormat="1" x14ac:dyDescent="0.35">
      <c r="A54" s="22"/>
      <c r="B54" s="22"/>
      <c r="C54" s="22"/>
      <c r="D54" s="22"/>
      <c r="E54" s="22"/>
      <c r="F54" s="22"/>
    </row>
    <row r="55" spans="1:18" s="4" customFormat="1" ht="18.75" customHeight="1" x14ac:dyDescent="0.35">
      <c r="A55" s="1691" t="s">
        <v>95</v>
      </c>
      <c r="B55" s="1691" t="s">
        <v>699</v>
      </c>
      <c r="C55" s="1691"/>
      <c r="D55" s="1691"/>
      <c r="E55" s="1691"/>
      <c r="F55" s="1691"/>
      <c r="G55" s="1691"/>
      <c r="H55" s="1691"/>
      <c r="I55" s="1691" t="s">
        <v>716</v>
      </c>
      <c r="J55" s="1691"/>
      <c r="K55" s="1691"/>
      <c r="L55" s="1691"/>
      <c r="M55" s="1691"/>
      <c r="N55" s="1691"/>
      <c r="O55" s="1691"/>
      <c r="P55" s="1691"/>
      <c r="Q55" s="1691" t="s">
        <v>713</v>
      </c>
      <c r="R55" s="1691" t="s">
        <v>742</v>
      </c>
    </row>
    <row r="56" spans="1:18" s="4" customFormat="1" x14ac:dyDescent="0.35">
      <c r="A56" s="1691"/>
      <c r="B56" s="1691"/>
      <c r="C56" s="1691"/>
      <c r="D56" s="1691"/>
      <c r="E56" s="1691"/>
      <c r="F56" s="1691"/>
      <c r="G56" s="1691"/>
      <c r="H56" s="1691"/>
      <c r="I56" s="1691" t="s">
        <v>718</v>
      </c>
      <c r="J56" s="1691"/>
      <c r="K56" s="1691"/>
      <c r="L56" s="1691"/>
      <c r="M56" s="1691"/>
      <c r="N56" s="1691"/>
      <c r="O56" s="1691"/>
      <c r="P56" s="1691"/>
      <c r="Q56" s="1691"/>
      <c r="R56" s="1691"/>
    </row>
    <row r="57" spans="1:18" s="4" customFormat="1" ht="22" x14ac:dyDescent="0.35">
      <c r="A57" s="1691"/>
      <c r="B57" s="33" t="s">
        <v>703</v>
      </c>
      <c r="C57" s="33" t="s">
        <v>704</v>
      </c>
      <c r="D57" s="33" t="s">
        <v>743</v>
      </c>
      <c r="E57" s="33" t="s">
        <v>706</v>
      </c>
      <c r="F57" s="33" t="s">
        <v>744</v>
      </c>
      <c r="G57" s="33" t="s">
        <v>708</v>
      </c>
      <c r="H57" s="33" t="s">
        <v>709</v>
      </c>
      <c r="I57" s="33" t="s">
        <v>521</v>
      </c>
      <c r="J57" s="33" t="s">
        <v>522</v>
      </c>
      <c r="K57" s="33" t="s">
        <v>523</v>
      </c>
      <c r="L57" s="33" t="s">
        <v>524</v>
      </c>
      <c r="M57" s="33" t="s">
        <v>525</v>
      </c>
      <c r="N57" s="33" t="s">
        <v>526</v>
      </c>
      <c r="O57" s="33" t="s">
        <v>527</v>
      </c>
      <c r="P57" s="33" t="s">
        <v>528</v>
      </c>
      <c r="Q57" s="1691"/>
      <c r="R57" s="1691"/>
    </row>
    <row r="58" spans="1:18" s="4" customFormat="1" x14ac:dyDescent="0.35">
      <c r="A58" s="346"/>
      <c r="B58" s="70"/>
      <c r="C58" s="70"/>
      <c r="D58" s="70"/>
      <c r="E58" s="70"/>
      <c r="F58" s="350"/>
      <c r="G58" s="350"/>
      <c r="H58" s="70"/>
      <c r="I58" s="349"/>
      <c r="J58" s="349"/>
      <c r="K58" s="349"/>
      <c r="L58" s="349"/>
      <c r="M58" s="349"/>
      <c r="N58" s="349"/>
      <c r="O58" s="349"/>
      <c r="P58" s="349"/>
      <c r="Q58" s="70"/>
      <c r="R58" s="70"/>
    </row>
    <row r="59" spans="1:18" s="4" customFormat="1" x14ac:dyDescent="0.35">
      <c r="A59" s="346"/>
      <c r="B59" s="70"/>
      <c r="C59" s="70"/>
      <c r="D59" s="70"/>
      <c r="E59" s="70"/>
      <c r="F59" s="350"/>
      <c r="G59" s="350"/>
      <c r="H59" s="70"/>
      <c r="I59" s="349"/>
      <c r="J59" s="349"/>
      <c r="K59" s="349"/>
      <c r="L59" s="349"/>
      <c r="M59" s="349"/>
      <c r="N59" s="349"/>
      <c r="O59" s="349"/>
      <c r="P59" s="349"/>
      <c r="Q59" s="70"/>
      <c r="R59" s="70"/>
    </row>
    <row r="60" spans="1:18" s="4" customFormat="1" x14ac:dyDescent="0.35">
      <c r="A60" s="346"/>
      <c r="B60" s="70"/>
      <c r="C60" s="70"/>
      <c r="D60" s="70"/>
      <c r="E60" s="70"/>
      <c r="F60" s="350"/>
      <c r="G60" s="350"/>
      <c r="H60" s="70"/>
      <c r="I60" s="349"/>
      <c r="J60" s="349"/>
      <c r="K60" s="349"/>
      <c r="L60" s="349"/>
      <c r="M60" s="349"/>
      <c r="N60" s="349"/>
      <c r="O60" s="349"/>
      <c r="P60" s="349"/>
      <c r="Q60" s="70"/>
      <c r="R60" s="70"/>
    </row>
    <row r="61" spans="1:18" s="4" customFormat="1" x14ac:dyDescent="0.35">
      <c r="A61" s="346"/>
      <c r="B61" s="70"/>
      <c r="C61" s="70"/>
      <c r="D61" s="70"/>
      <c r="E61" s="70"/>
      <c r="F61" s="350"/>
      <c r="G61" s="350"/>
      <c r="H61" s="70"/>
      <c r="I61" s="349"/>
      <c r="J61" s="349"/>
      <c r="K61" s="349"/>
      <c r="L61" s="349"/>
      <c r="M61" s="349"/>
      <c r="N61" s="349"/>
      <c r="O61" s="349"/>
      <c r="P61" s="349"/>
      <c r="Q61" s="70"/>
      <c r="R61" s="70"/>
    </row>
    <row r="62" spans="1:18" s="4" customFormat="1" x14ac:dyDescent="0.35">
      <c r="A62" s="346"/>
      <c r="B62" s="70"/>
      <c r="C62" s="70"/>
      <c r="D62" s="70"/>
      <c r="E62" s="70"/>
      <c r="F62" s="350"/>
      <c r="G62" s="350"/>
      <c r="H62" s="70"/>
      <c r="I62" s="349"/>
      <c r="J62" s="349"/>
      <c r="K62" s="349"/>
      <c r="L62" s="349"/>
      <c r="M62" s="349"/>
      <c r="N62" s="349"/>
      <c r="O62" s="349"/>
      <c r="P62" s="349"/>
      <c r="Q62" s="70"/>
      <c r="R62" s="70"/>
    </row>
    <row r="63" spans="1:18" s="4" customFormat="1" x14ac:dyDescent="0.35">
      <c r="A63" s="346"/>
      <c r="B63" s="70"/>
      <c r="C63" s="70"/>
      <c r="D63" s="70"/>
      <c r="E63" s="70"/>
      <c r="F63" s="350"/>
      <c r="G63" s="350"/>
      <c r="H63" s="70"/>
      <c r="I63" s="349"/>
      <c r="J63" s="349"/>
      <c r="K63" s="349"/>
      <c r="L63" s="349"/>
      <c r="M63" s="349"/>
      <c r="N63" s="349"/>
      <c r="O63" s="349"/>
      <c r="P63" s="349"/>
      <c r="Q63" s="70"/>
      <c r="R63" s="70"/>
    </row>
    <row r="64" spans="1:18" s="4" customFormat="1" x14ac:dyDescent="0.35">
      <c r="A64" s="23" t="s">
        <v>710</v>
      </c>
      <c r="B64" s="16"/>
      <c r="C64" s="16"/>
      <c r="D64" s="16"/>
      <c r="E64" s="16"/>
      <c r="F64" s="16"/>
    </row>
    <row r="65" spans="1:10" s="4" customFormat="1" x14ac:dyDescent="0.35">
      <c r="A65" s="24"/>
      <c r="B65" s="24"/>
      <c r="C65" s="24"/>
      <c r="D65" s="24"/>
      <c r="E65" s="24"/>
      <c r="F65" s="24"/>
    </row>
    <row r="66" spans="1:10" s="4" customFormat="1" x14ac:dyDescent="0.35">
      <c r="A66" s="25" t="s">
        <v>719</v>
      </c>
      <c r="B66" s="1702" t="s">
        <v>720</v>
      </c>
      <c r="C66" s="1703"/>
      <c r="D66" s="1703"/>
      <c r="E66" s="1703"/>
      <c r="F66" s="1703"/>
      <c r="G66" s="1704"/>
    </row>
    <row r="67" spans="1:10" s="4" customFormat="1" ht="28.5" customHeight="1" x14ac:dyDescent="0.35">
      <c r="A67" s="26" t="s">
        <v>521</v>
      </c>
      <c r="B67" s="1699" t="s">
        <v>749</v>
      </c>
      <c r="C67" s="1700"/>
      <c r="D67" s="1700"/>
      <c r="E67" s="1700"/>
      <c r="F67" s="1700"/>
      <c r="G67" s="1701"/>
    </row>
    <row r="68" spans="1:10" s="4" customFormat="1" ht="28.5" customHeight="1" x14ac:dyDescent="0.35">
      <c r="A68" s="26" t="s">
        <v>522</v>
      </c>
      <c r="B68" s="1699" t="s">
        <v>750</v>
      </c>
      <c r="C68" s="1700"/>
      <c r="D68" s="1700"/>
      <c r="E68" s="1700"/>
      <c r="F68" s="1700"/>
      <c r="G68" s="1701"/>
    </row>
    <row r="69" spans="1:10" s="4" customFormat="1" ht="28.5" customHeight="1" x14ac:dyDescent="0.35">
      <c r="A69" s="26" t="s">
        <v>523</v>
      </c>
      <c r="B69" s="1699" t="s">
        <v>751</v>
      </c>
      <c r="C69" s="1700"/>
      <c r="D69" s="1700"/>
      <c r="E69" s="1700"/>
      <c r="F69" s="1700"/>
      <c r="G69" s="1701"/>
    </row>
    <row r="70" spans="1:10" s="4" customFormat="1" ht="28.5" customHeight="1" x14ac:dyDescent="0.35">
      <c r="A70" s="26" t="s">
        <v>524</v>
      </c>
      <c r="B70" s="1699" t="s">
        <v>724</v>
      </c>
      <c r="C70" s="1700"/>
      <c r="D70" s="1700"/>
      <c r="E70" s="1700"/>
      <c r="F70" s="1700"/>
      <c r="G70" s="1701"/>
    </row>
    <row r="71" spans="1:10" s="4" customFormat="1" ht="28.5" customHeight="1" x14ac:dyDescent="0.35">
      <c r="A71" s="26" t="s">
        <v>525</v>
      </c>
      <c r="B71" s="1699" t="s">
        <v>752</v>
      </c>
      <c r="C71" s="1700"/>
      <c r="D71" s="1700"/>
      <c r="E71" s="1700"/>
      <c r="F71" s="1700"/>
      <c r="G71" s="1701"/>
    </row>
    <row r="72" spans="1:10" s="4" customFormat="1" ht="28.5" customHeight="1" x14ac:dyDescent="0.35">
      <c r="A72" s="26" t="s">
        <v>526</v>
      </c>
      <c r="B72" s="1699" t="s">
        <v>753</v>
      </c>
      <c r="C72" s="1700"/>
      <c r="D72" s="1700"/>
      <c r="E72" s="1700"/>
      <c r="F72" s="1700"/>
      <c r="G72" s="1701"/>
    </row>
    <row r="73" spans="1:10" s="4" customFormat="1" ht="28.5" customHeight="1" x14ac:dyDescent="0.35">
      <c r="A73" s="26" t="s">
        <v>527</v>
      </c>
      <c r="B73" s="1699" t="s">
        <v>754</v>
      </c>
      <c r="C73" s="1700"/>
      <c r="D73" s="1700"/>
      <c r="E73" s="1700"/>
      <c r="F73" s="1700"/>
      <c r="G73" s="1701"/>
    </row>
    <row r="74" spans="1:10" s="4" customFormat="1" ht="28.5" customHeight="1" x14ac:dyDescent="0.35">
      <c r="A74" s="26" t="s">
        <v>528</v>
      </c>
      <c r="B74" s="1699" t="s">
        <v>726</v>
      </c>
      <c r="C74" s="1700"/>
      <c r="D74" s="1700"/>
      <c r="E74" s="1700"/>
      <c r="F74" s="1700"/>
      <c r="G74" s="1701"/>
    </row>
    <row r="75" spans="1:10" s="4" customFormat="1" x14ac:dyDescent="0.35">
      <c r="A75" s="13"/>
      <c r="B75" s="13"/>
      <c r="C75" s="13"/>
      <c r="D75" s="13"/>
      <c r="E75" s="13"/>
      <c r="F75" s="13"/>
    </row>
    <row r="76" spans="1:10" s="4" customFormat="1" x14ac:dyDescent="0.35">
      <c r="A76" s="22"/>
      <c r="B76" s="22"/>
      <c r="C76" s="22"/>
      <c r="D76" s="22"/>
      <c r="E76" s="22"/>
      <c r="F76" s="22"/>
    </row>
    <row r="77" spans="1:10" s="4" customFormat="1" ht="27" customHeight="1" x14ac:dyDescent="0.35">
      <c r="A77" s="1698" t="s">
        <v>755</v>
      </c>
      <c r="B77" s="1698"/>
      <c r="C77" s="1698"/>
      <c r="D77" s="1698"/>
      <c r="E77" s="1698"/>
      <c r="F77" s="1698"/>
      <c r="G77" s="1698"/>
      <c r="H77" s="1698"/>
      <c r="I77" s="1698"/>
      <c r="J77" s="1698"/>
    </row>
    <row r="78" spans="1:10" s="4" customFormat="1" x14ac:dyDescent="0.35">
      <c r="A78" s="1698" t="s">
        <v>728</v>
      </c>
      <c r="B78" s="1698"/>
      <c r="C78" s="1698"/>
      <c r="D78" s="1698"/>
      <c r="E78" s="1698"/>
      <c r="F78" s="1698"/>
      <c r="G78" s="1698"/>
      <c r="H78" s="1698"/>
      <c r="I78" s="1698"/>
      <c r="J78" s="1698"/>
    </row>
    <row r="79" spans="1:10" s="4" customFormat="1" x14ac:dyDescent="0.35">
      <c r="A79" s="1698" t="s">
        <v>756</v>
      </c>
      <c r="B79" s="1698"/>
      <c r="C79" s="1698"/>
      <c r="D79" s="1698"/>
      <c r="E79" s="1698"/>
      <c r="F79" s="1698"/>
      <c r="G79" s="1698"/>
      <c r="H79" s="1698"/>
      <c r="I79" s="1698"/>
      <c r="J79" s="1698"/>
    </row>
    <row r="80" spans="1:10" s="4" customFormat="1" x14ac:dyDescent="0.35"/>
    <row r="81" s="4" customFormat="1" x14ac:dyDescent="0.35"/>
    <row r="82" s="4" customFormat="1" x14ac:dyDescent="0.35"/>
    <row r="83" s="4" customFormat="1" x14ac:dyDescent="0.35"/>
    <row r="84" s="4" customFormat="1" x14ac:dyDescent="0.35"/>
    <row r="85" s="4" customFormat="1" x14ac:dyDescent="0.35"/>
    <row r="86" s="4" customFormat="1" x14ac:dyDescent="0.35"/>
    <row r="87" s="4" customFormat="1" x14ac:dyDescent="0.35"/>
    <row r="88" s="4" customFormat="1" x14ac:dyDescent="0.35"/>
    <row r="89" s="4" customFormat="1" x14ac:dyDescent="0.35"/>
    <row r="90" s="4" customFormat="1" x14ac:dyDescent="0.35"/>
    <row r="91" s="4" customFormat="1" x14ac:dyDescent="0.35"/>
    <row r="92" s="4" customFormat="1" x14ac:dyDescent="0.35"/>
    <row r="93" s="4" customFormat="1" x14ac:dyDescent="0.35"/>
    <row r="94" s="4" customFormat="1" x14ac:dyDescent="0.35"/>
    <row r="95" s="4" customFormat="1" x14ac:dyDescent="0.35"/>
    <row r="96" s="4" customFormat="1" x14ac:dyDescent="0.35"/>
    <row r="97" s="4" customFormat="1" x14ac:dyDescent="0.35"/>
    <row r="98" s="4" customFormat="1" x14ac:dyDescent="0.35"/>
    <row r="99" s="4" customFormat="1" x14ac:dyDescent="0.35"/>
    <row r="100" s="4" customFormat="1" x14ac:dyDescent="0.35"/>
    <row r="101" s="4" customFormat="1" x14ac:dyDescent="0.35"/>
    <row r="102" s="4" customFormat="1" x14ac:dyDescent="0.35"/>
    <row r="103" s="4" customFormat="1" x14ac:dyDescent="0.35"/>
    <row r="104" s="4" customFormat="1" x14ac:dyDescent="0.35"/>
    <row r="105" s="4" customFormat="1" x14ac:dyDescent="0.35"/>
    <row r="106" s="4" customFormat="1" x14ac:dyDescent="0.35"/>
    <row r="107" s="4" customFormat="1" x14ac:dyDescent="0.35"/>
    <row r="108" s="4" customFormat="1" x14ac:dyDescent="0.35"/>
    <row r="109" s="4" customFormat="1" x14ac:dyDescent="0.35"/>
    <row r="110" s="4" customFormat="1" x14ac:dyDescent="0.35"/>
    <row r="111" s="4" customFormat="1" x14ac:dyDescent="0.35"/>
    <row r="112" s="4" customFormat="1" x14ac:dyDescent="0.35"/>
    <row r="113" s="4" customFormat="1" x14ac:dyDescent="0.35"/>
    <row r="114" s="4" customFormat="1" x14ac:dyDescent="0.35"/>
    <row r="115" s="4" customFormat="1" x14ac:dyDescent="0.35"/>
    <row r="116" s="4" customFormat="1" x14ac:dyDescent="0.35"/>
    <row r="117" s="4" customFormat="1" x14ac:dyDescent="0.35"/>
    <row r="118" s="4" customFormat="1" x14ac:dyDescent="0.35"/>
    <row r="119" s="4" customFormat="1" x14ac:dyDescent="0.35"/>
    <row r="120" s="4" customFormat="1" x14ac:dyDescent="0.35"/>
    <row r="121" s="4" customFormat="1" x14ac:dyDescent="0.35"/>
    <row r="122" s="4" customFormat="1" x14ac:dyDescent="0.35"/>
    <row r="123" s="4" customFormat="1" x14ac:dyDescent="0.35"/>
    <row r="124" s="4" customFormat="1" x14ac:dyDescent="0.35"/>
  </sheetData>
  <mergeCells count="47">
    <mergeCell ref="A79:J79"/>
    <mergeCell ref="A77:J77"/>
    <mergeCell ref="B66:G66"/>
    <mergeCell ref="B67:G67"/>
    <mergeCell ref="B68:G68"/>
    <mergeCell ref="B69:G69"/>
    <mergeCell ref="B70:G70"/>
    <mergeCell ref="B71:G71"/>
    <mergeCell ref="B72:G72"/>
    <mergeCell ref="B73:G73"/>
    <mergeCell ref="B74:G74"/>
    <mergeCell ref="A78:J78"/>
    <mergeCell ref="G49:G53"/>
    <mergeCell ref="A49:C49"/>
    <mergeCell ref="A50:C50"/>
    <mergeCell ref="A51:C51"/>
    <mergeCell ref="A52:C52"/>
    <mergeCell ref="A53:C53"/>
    <mergeCell ref="A55:A57"/>
    <mergeCell ref="B55:H56"/>
    <mergeCell ref="I55:P55"/>
    <mergeCell ref="Q55:Q57"/>
    <mergeCell ref="R55:R57"/>
    <mergeCell ref="I56:P56"/>
    <mergeCell ref="K26:K27"/>
    <mergeCell ref="L38:L39"/>
    <mergeCell ref="A38:A39"/>
    <mergeCell ref="B38:H38"/>
    <mergeCell ref="I38:I39"/>
    <mergeCell ref="J38:J39"/>
    <mergeCell ref="K38:K39"/>
    <mergeCell ref="A26:A27"/>
    <mergeCell ref="B26:H26"/>
    <mergeCell ref="I26:I27"/>
    <mergeCell ref="J26:J27"/>
    <mergeCell ref="A18:C18"/>
    <mergeCell ref="D18:H18"/>
    <mergeCell ref="J18:J19"/>
    <mergeCell ref="K18:L19"/>
    <mergeCell ref="A19:C19"/>
    <mergeCell ref="D19:H19"/>
    <mergeCell ref="A16:C16"/>
    <mergeCell ref="D16:H16"/>
    <mergeCell ref="J16:J17"/>
    <mergeCell ref="K16:L17"/>
    <mergeCell ref="A17:C17"/>
    <mergeCell ref="D17:H17"/>
  </mergeCells>
  <dataValidations count="2">
    <dataValidation type="list" allowBlank="1" showInputMessage="1" showErrorMessage="1" sqref="E28:E33 E40:E45" xr:uid="{00000000-0002-0000-0A00-000000000000}">
      <formula1>$A$1:$A$5</formula1>
    </dataValidation>
    <dataValidation type="list" allowBlank="1" showInputMessage="1" sqref="E58:E63" xr:uid="{00000000-0002-0000-0A00-000001000000}">
      <formula1>$A$7:$A$13</formula1>
    </dataValidation>
  </dataValidations>
  <pageMargins left="0.59055118110236227" right="0.39370078740157483" top="0.74803149606299213" bottom="0.74803149606299213" header="0.31496062992125984" footer="0.31496062992125984"/>
  <pageSetup paperSize="9" scale="37" orientation="portrait" r:id="rId1"/>
  <headerFooter scaleWithDoc="0">
    <oddFooter>&amp;L&amp;"Arial,Regular"&amp;10ACAP Renewal/1025/ACAP&amp;C&amp;"Arial,Regular"&amp;8Page &amp;P of &amp;N</oddFooter>
  </headerFooter>
  <rowBreaks count="1" manualBreakCount="1">
    <brk id="46" max="1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EO169"/>
  <sheetViews>
    <sheetView showGridLines="0" topLeftCell="A9" zoomScaleNormal="100" zoomScaleSheetLayoutView="115" workbookViewId="0">
      <selection activeCell="B10" sqref="B10"/>
    </sheetView>
  </sheetViews>
  <sheetFormatPr defaultRowHeight="14.5" x14ac:dyDescent="0.35"/>
  <cols>
    <col min="1" max="1" width="3.453125" style="4" customWidth="1"/>
    <col min="2" max="2" width="5.453125" customWidth="1"/>
    <col min="3" max="3" width="3.54296875" customWidth="1"/>
    <col min="4" max="6" width="3.453125" customWidth="1"/>
    <col min="7" max="8" width="2" customWidth="1"/>
    <col min="9" max="11" width="1.1796875" customWidth="1"/>
    <col min="12" max="21" width="1.7265625" customWidth="1"/>
    <col min="22" max="28" width="2.26953125" customWidth="1"/>
    <col min="29" max="29" width="2.54296875" customWidth="1"/>
    <col min="30" max="30" width="2.1796875" customWidth="1"/>
    <col min="31" max="34" width="2.54296875" customWidth="1"/>
    <col min="35" max="36" width="2.1796875" customWidth="1"/>
    <col min="37" max="37" width="2.54296875" customWidth="1"/>
    <col min="38" max="39" width="2.1796875" customWidth="1"/>
    <col min="40" max="40" width="3.1796875" customWidth="1"/>
    <col min="41" max="60" width="9.1796875" style="4"/>
  </cols>
  <sheetData>
    <row r="1" spans="1:40" ht="15" hidden="1" thickBot="1" x14ac:dyDescent="0.4">
      <c r="A1" s="28" t="s">
        <v>39</v>
      </c>
    </row>
    <row r="2" spans="1:40" ht="15" hidden="1" thickBot="1" x14ac:dyDescent="0.4">
      <c r="A2" s="28" t="s">
        <v>40</v>
      </c>
    </row>
    <row r="3" spans="1:40" ht="15" hidden="1" thickBot="1" x14ac:dyDescent="0.4">
      <c r="A3" s="28" t="s">
        <v>41</v>
      </c>
    </row>
    <row r="4" spans="1:40" ht="15" hidden="1" thickBot="1" x14ac:dyDescent="0.4">
      <c r="A4" s="28" t="s">
        <v>42</v>
      </c>
    </row>
    <row r="5" spans="1:40" ht="15" hidden="1" thickBot="1" x14ac:dyDescent="0.4"/>
    <row r="6" spans="1:40" ht="15" hidden="1" thickBot="1" x14ac:dyDescent="0.4">
      <c r="A6" s="58" t="s">
        <v>43</v>
      </c>
    </row>
    <row r="7" spans="1:40" ht="15" hidden="1" thickBot="1" x14ac:dyDescent="0.4"/>
    <row r="8" spans="1:40" ht="15" hidden="1" thickBot="1" x14ac:dyDescent="0.4"/>
    <row r="9" spans="1:40" s="4" customFormat="1" ht="6" customHeight="1" x14ac:dyDescent="0.35">
      <c r="A9" s="105"/>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7"/>
    </row>
    <row r="10" spans="1:40" s="4" customFormat="1" ht="15.5" x14ac:dyDescent="0.35">
      <c r="A10" s="108"/>
      <c r="B10" s="109" t="s">
        <v>4</v>
      </c>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s="110"/>
    </row>
    <row r="11" spans="1:40" s="4" customFormat="1" ht="6.75" customHeight="1" x14ac:dyDescent="0.4">
      <c r="A11" s="108"/>
      <c r="B11" s="1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s="110"/>
    </row>
    <row r="12" spans="1:40" ht="17.25" customHeight="1" x14ac:dyDescent="0.35">
      <c r="A12" s="108"/>
      <c r="B12" s="1092" t="s">
        <v>44</v>
      </c>
      <c r="C12" s="1093"/>
      <c r="D12" s="1093"/>
      <c r="E12" s="1093"/>
      <c r="F12" s="1093"/>
      <c r="G12" s="1093"/>
      <c r="H12" s="1093"/>
      <c r="I12" s="1093"/>
      <c r="J12" s="1093"/>
      <c r="K12" s="1094"/>
      <c r="L12" s="1095" t="s">
        <v>45</v>
      </c>
      <c r="M12" s="1096"/>
      <c r="N12" s="1096"/>
      <c r="O12" s="1096"/>
      <c r="P12" s="1096"/>
      <c r="Q12" s="1096"/>
      <c r="R12" s="1096"/>
      <c r="S12" s="1096"/>
      <c r="T12" s="1096"/>
      <c r="U12" s="1096"/>
      <c r="V12" s="1096"/>
      <c r="W12" s="1096"/>
      <c r="X12" s="1096"/>
      <c r="Y12" s="1096"/>
      <c r="Z12" s="1096"/>
      <c r="AA12" s="1096"/>
      <c r="AB12" s="1096"/>
      <c r="AC12" s="1096"/>
      <c r="AD12" s="1096"/>
      <c r="AE12" s="1096"/>
      <c r="AF12" s="1096"/>
      <c r="AG12" s="1096"/>
      <c r="AH12" s="1096"/>
      <c r="AI12" s="1096"/>
      <c r="AJ12" s="1096"/>
      <c r="AK12" s="1097"/>
      <c r="AL12" s="4"/>
      <c r="AM12" s="4"/>
      <c r="AN12" s="30"/>
    </row>
    <row r="13" spans="1:40" ht="17.25" customHeight="1" x14ac:dyDescent="0.35">
      <c r="A13" s="108"/>
      <c r="B13" s="1092" t="s">
        <v>46</v>
      </c>
      <c r="C13" s="1093"/>
      <c r="D13" s="1093"/>
      <c r="E13" s="1093"/>
      <c r="F13" s="1093"/>
      <c r="G13" s="1093"/>
      <c r="H13" s="1093"/>
      <c r="I13" s="1093"/>
      <c r="J13" s="1093"/>
      <c r="K13" s="1094"/>
      <c r="L13" s="1098"/>
      <c r="M13" s="1099"/>
      <c r="N13" s="1099"/>
      <c r="O13" s="1099"/>
      <c r="P13" s="1099"/>
      <c r="Q13" s="1099"/>
      <c r="R13" s="1099"/>
      <c r="S13" s="1099"/>
      <c r="T13" s="1099"/>
      <c r="U13" s="1099"/>
      <c r="V13" s="1099"/>
      <c r="W13" s="1099"/>
      <c r="X13" s="1099"/>
      <c r="Y13" s="1099"/>
      <c r="Z13" s="1099"/>
      <c r="AA13" s="1099"/>
      <c r="AB13" s="1099"/>
      <c r="AC13" s="1099"/>
      <c r="AD13" s="1099"/>
      <c r="AE13" s="1099"/>
      <c r="AF13" s="1099"/>
      <c r="AG13" s="1099"/>
      <c r="AH13" s="1099"/>
      <c r="AI13" s="1099"/>
      <c r="AJ13" s="1099"/>
      <c r="AK13" s="1100"/>
      <c r="AL13" s="4"/>
      <c r="AM13" s="4"/>
      <c r="AN13" s="30"/>
    </row>
    <row r="14" spans="1:40" s="4" customFormat="1" x14ac:dyDescent="0.35">
      <c r="A14" s="108"/>
      <c r="B14" s="112"/>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s="110"/>
    </row>
    <row r="15" spans="1:40" s="4" customFormat="1" x14ac:dyDescent="0.35">
      <c r="A15" s="203"/>
      <c r="B15" s="204" t="s">
        <v>47</v>
      </c>
      <c r="C15" s="205"/>
      <c r="D15" s="205"/>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5"/>
      <c r="AM15" s="205"/>
      <c r="AN15" s="206"/>
    </row>
    <row r="16" spans="1:40" s="4" customFormat="1" ht="15.5" x14ac:dyDescent="0.35">
      <c r="A16" s="113"/>
      <c r="B16" s="114"/>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s="110"/>
    </row>
    <row r="17" spans="1:145" s="36" customFormat="1" ht="15" customHeight="1" x14ac:dyDescent="0.3">
      <c r="A17" s="207"/>
      <c r="B17" s="208" t="s">
        <v>48</v>
      </c>
      <c r="C17" s="1101" t="str">
        <f>CONCATENATE("As authorized personnel (e.g. Chief Executive Officer, Executive Director, Chief Financial Officer) of ",L12,", my team and I acknowledge that we are responsible for the design, implementation and maintenance of an effective GST Control Framework at Entity, Transaction and GST Reporting Levels. This is to secure GST compliance on an on-going basis.")</f>
        <v>As authorized personnel (e.g. Chief Executive Officer, Executive Director, Chief Financial Officer) of (name of Business), my team and I acknowledge that we are responsible for the design, implementation and maintenance of an effective GST Control Framework at Entity, Transaction and GST Reporting Levels. This is to secure GST compliance on an on-going basis.</v>
      </c>
      <c r="D17" s="1101"/>
      <c r="E17" s="1101"/>
      <c r="F17" s="1101"/>
      <c r="G17" s="1101"/>
      <c r="H17" s="1101"/>
      <c r="I17" s="1101"/>
      <c r="J17" s="1101"/>
      <c r="K17" s="1101"/>
      <c r="L17" s="1101"/>
      <c r="M17" s="1101"/>
      <c r="N17" s="1101"/>
      <c r="O17" s="1101"/>
      <c r="P17" s="1101"/>
      <c r="Q17" s="1101"/>
      <c r="R17" s="1101"/>
      <c r="S17" s="1101"/>
      <c r="T17" s="1101"/>
      <c r="U17" s="1101"/>
      <c r="V17" s="1101"/>
      <c r="W17" s="1101"/>
      <c r="X17" s="1101"/>
      <c r="Y17" s="1101"/>
      <c r="Z17" s="1101"/>
      <c r="AA17" s="1101"/>
      <c r="AB17" s="1101"/>
      <c r="AC17" s="1101"/>
      <c r="AD17" s="1101"/>
      <c r="AE17" s="1101"/>
      <c r="AF17" s="1101"/>
      <c r="AG17" s="1101"/>
      <c r="AH17" s="1101"/>
      <c r="AI17" s="1101"/>
      <c r="AJ17" s="1101"/>
      <c r="AK17" s="1101"/>
      <c r="AL17" s="1101"/>
      <c r="AM17" s="1101"/>
      <c r="AN17" s="119"/>
    </row>
    <row r="18" spans="1:145" s="36" customFormat="1" ht="23.25" customHeight="1" x14ac:dyDescent="0.3">
      <c r="A18" s="207"/>
      <c r="B18" s="208"/>
      <c r="C18" s="1101"/>
      <c r="D18" s="1101"/>
      <c r="E18" s="1101"/>
      <c r="F18" s="1101"/>
      <c r="G18" s="1101"/>
      <c r="H18" s="1101"/>
      <c r="I18" s="1101"/>
      <c r="J18" s="1101"/>
      <c r="K18" s="1101"/>
      <c r="L18" s="1101"/>
      <c r="M18" s="1101"/>
      <c r="N18" s="1101"/>
      <c r="O18" s="1101"/>
      <c r="P18" s="1101"/>
      <c r="Q18" s="1101"/>
      <c r="R18" s="1101"/>
      <c r="S18" s="1101"/>
      <c r="T18" s="1101"/>
      <c r="U18" s="1101"/>
      <c r="V18" s="1101"/>
      <c r="W18" s="1101"/>
      <c r="X18" s="1101"/>
      <c r="Y18" s="1101"/>
      <c r="Z18" s="1101"/>
      <c r="AA18" s="1101"/>
      <c r="AB18" s="1101"/>
      <c r="AC18" s="1101"/>
      <c r="AD18" s="1101"/>
      <c r="AE18" s="1101"/>
      <c r="AF18" s="1101"/>
      <c r="AG18" s="1101"/>
      <c r="AH18" s="1101"/>
      <c r="AI18" s="1101"/>
      <c r="AJ18" s="1101"/>
      <c r="AK18" s="1101"/>
      <c r="AL18" s="1101"/>
      <c r="AM18" s="1101"/>
      <c r="AN18" s="119"/>
    </row>
    <row r="19" spans="1:145" s="36" customFormat="1" ht="13" x14ac:dyDescent="0.3">
      <c r="A19" s="207"/>
      <c r="B19" s="208"/>
      <c r="C19" s="1101"/>
      <c r="D19" s="1101"/>
      <c r="E19" s="1101"/>
      <c r="F19" s="1101"/>
      <c r="G19" s="1101"/>
      <c r="H19" s="1101"/>
      <c r="I19" s="1101"/>
      <c r="J19" s="1101"/>
      <c r="K19" s="1101"/>
      <c r="L19" s="1101"/>
      <c r="M19" s="1101"/>
      <c r="N19" s="1101"/>
      <c r="O19" s="1101"/>
      <c r="P19" s="1101"/>
      <c r="Q19" s="1101"/>
      <c r="R19" s="1101"/>
      <c r="S19" s="1101"/>
      <c r="T19" s="1101"/>
      <c r="U19" s="1101"/>
      <c r="V19" s="1101"/>
      <c r="W19" s="1101"/>
      <c r="X19" s="1101"/>
      <c r="Y19" s="1101"/>
      <c r="Z19" s="1101"/>
      <c r="AA19" s="1101"/>
      <c r="AB19" s="1101"/>
      <c r="AC19" s="1101"/>
      <c r="AD19" s="1101"/>
      <c r="AE19" s="1101"/>
      <c r="AF19" s="1101"/>
      <c r="AG19" s="1101"/>
      <c r="AH19" s="1101"/>
      <c r="AI19" s="1101"/>
      <c r="AJ19" s="1101"/>
      <c r="AK19" s="1101"/>
      <c r="AL19" s="1101"/>
      <c r="AM19" s="1101"/>
      <c r="AN19" s="119"/>
    </row>
    <row r="20" spans="1:145" s="4" customFormat="1" x14ac:dyDescent="0.35">
      <c r="A20" s="108"/>
      <c r="B20" s="115"/>
      <c r="C20" s="1101"/>
      <c r="D20" s="1101"/>
      <c r="E20" s="1101"/>
      <c r="F20" s="1101"/>
      <c r="G20" s="1101"/>
      <c r="H20" s="1101"/>
      <c r="I20" s="1101"/>
      <c r="J20" s="1101"/>
      <c r="K20" s="1101"/>
      <c r="L20" s="1101"/>
      <c r="M20" s="1101"/>
      <c r="N20" s="1101"/>
      <c r="O20" s="1101"/>
      <c r="P20" s="1101"/>
      <c r="Q20" s="1101"/>
      <c r="R20" s="1101"/>
      <c r="S20" s="1101"/>
      <c r="T20" s="1101"/>
      <c r="U20" s="1101"/>
      <c r="V20" s="1101"/>
      <c r="W20" s="1101"/>
      <c r="X20" s="1101"/>
      <c r="Y20" s="1101"/>
      <c r="Z20" s="1101"/>
      <c r="AA20" s="1101"/>
      <c r="AB20" s="1101"/>
      <c r="AC20" s="1101"/>
      <c r="AD20" s="1101"/>
      <c r="AE20" s="1101"/>
      <c r="AF20" s="1101"/>
      <c r="AG20" s="1101"/>
      <c r="AH20" s="1101"/>
      <c r="AI20" s="1101"/>
      <c r="AJ20" s="1101"/>
      <c r="AK20" s="1101"/>
      <c r="AL20" s="1101"/>
      <c r="AM20" s="1101"/>
      <c r="AN20" s="110"/>
    </row>
    <row r="21" spans="1:145" s="4" customFormat="1" x14ac:dyDescent="0.35">
      <c r="A21" s="203"/>
      <c r="B21" s="204" t="s">
        <v>49</v>
      </c>
      <c r="C21" s="204"/>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6"/>
    </row>
    <row r="22" spans="1:145" s="4" customFormat="1" ht="35.25" customHeight="1" x14ac:dyDescent="0.35">
      <c r="A22" s="108"/>
      <c r="B22" s="1111" t="s">
        <v>50</v>
      </c>
      <c r="C22" s="1111"/>
      <c r="D22" s="1111"/>
      <c r="E22" s="1111"/>
      <c r="F22" s="1111"/>
      <c r="G22" s="1111"/>
      <c r="H22" s="1111"/>
      <c r="I22" s="1111"/>
      <c r="J22" s="1111"/>
      <c r="K22" s="1111"/>
      <c r="L22" s="1111"/>
      <c r="M22" s="1111"/>
      <c r="N22" s="1111"/>
      <c r="O22" s="1111"/>
      <c r="P22" s="1111"/>
      <c r="Q22" s="1111"/>
      <c r="R22" s="1111"/>
      <c r="S22" s="1111"/>
      <c r="T22" s="1111"/>
      <c r="U22" s="1111"/>
      <c r="V22" s="1111"/>
      <c r="W22" s="1111"/>
      <c r="X22" s="1111"/>
      <c r="Y22" s="1111"/>
      <c r="Z22" s="1111"/>
      <c r="AA22" s="1111"/>
      <c r="AB22" s="1111"/>
      <c r="AC22" s="1111"/>
      <c r="AD22" s="1111"/>
      <c r="AE22" s="1111"/>
      <c r="AF22" s="1111"/>
      <c r="AG22" s="1111"/>
      <c r="AH22" s="1111"/>
      <c r="AI22" s="1111"/>
      <c r="AJ22" s="1111"/>
      <c r="AK22" s="1111"/>
      <c r="AL22" s="1111"/>
      <c r="AM22" s="1111"/>
      <c r="AN22" s="110"/>
    </row>
    <row r="23" spans="1:145" s="4" customFormat="1" ht="7.5" customHeight="1" x14ac:dyDescent="0.35">
      <c r="A23" s="108"/>
      <c r="B23" s="326"/>
      <c r="C23" s="326"/>
      <c r="D23" s="326"/>
      <c r="E23" s="326"/>
      <c r="F23" s="326"/>
      <c r="G23" s="326"/>
      <c r="H23" s="326"/>
      <c r="I23" s="326"/>
      <c r="J23" s="326"/>
      <c r="K23" s="326"/>
      <c r="L23" s="326"/>
      <c r="M23" s="326"/>
      <c r="N23" s="326"/>
      <c r="O23" s="326"/>
      <c r="P23" s="326"/>
      <c r="Q23" s="326"/>
      <c r="R23" s="326"/>
      <c r="S23" s="326"/>
      <c r="T23" s="326"/>
      <c r="U23" s="326"/>
      <c r="V23" s="326"/>
      <c r="W23" s="326"/>
      <c r="X23" s="326"/>
      <c r="Y23" s="326"/>
      <c r="Z23" s="326"/>
      <c r="AA23" s="326"/>
      <c r="AB23" s="326"/>
      <c r="AC23" s="326"/>
      <c r="AD23" s="326"/>
      <c r="AE23" s="326"/>
      <c r="AF23" s="326"/>
      <c r="AG23" s="326"/>
      <c r="AH23" s="326"/>
      <c r="AI23" s="326"/>
      <c r="AJ23" s="326"/>
      <c r="AK23" s="326"/>
      <c r="AL23" s="326"/>
      <c r="AM23" s="326"/>
      <c r="AN23" s="110"/>
    </row>
    <row r="24" spans="1:145" s="4" customFormat="1" ht="33" customHeight="1" x14ac:dyDescent="0.35">
      <c r="A24" s="108"/>
      <c r="B24" s="209" t="s">
        <v>51</v>
      </c>
      <c r="C24" s="1112" t="s">
        <v>52</v>
      </c>
      <c r="D24" s="1112"/>
      <c r="E24" s="1112"/>
      <c r="F24" s="1112"/>
      <c r="G24" s="1112"/>
      <c r="H24" s="1112"/>
      <c r="I24" s="1112"/>
      <c r="J24" s="1112"/>
      <c r="K24" s="1112"/>
      <c r="L24" s="1112"/>
      <c r="M24" s="1112"/>
      <c r="N24" s="1112"/>
      <c r="O24" s="1112"/>
      <c r="P24" s="1112"/>
      <c r="Q24" s="1112"/>
      <c r="R24" s="1112"/>
      <c r="S24" s="1112"/>
      <c r="T24" s="1112"/>
      <c r="U24" s="1112"/>
      <c r="V24" s="1112"/>
      <c r="W24" s="1112"/>
      <c r="X24" s="1112"/>
      <c r="Y24" s="1112"/>
      <c r="Z24" s="1112"/>
      <c r="AA24" s="1112"/>
      <c r="AB24" s="1112"/>
      <c r="AC24" s="1112"/>
      <c r="AD24" s="1112"/>
      <c r="AE24" s="1112"/>
      <c r="AF24" s="1112"/>
      <c r="AG24" s="1112"/>
      <c r="AH24" s="1112"/>
      <c r="AI24" s="1112"/>
      <c r="AJ24" s="1112"/>
      <c r="AK24" s="1112"/>
      <c r="AL24" s="1112"/>
      <c r="AM24" s="1112"/>
      <c r="AN24" s="110"/>
    </row>
    <row r="25" spans="1:145" s="4" customFormat="1" ht="15" customHeight="1" x14ac:dyDescent="0.35">
      <c r="A25" s="29"/>
      <c r="B25" s="1113"/>
      <c r="C25" s="1114"/>
      <c r="D25" s="1114"/>
      <c r="E25" s="1114"/>
      <c r="F25" s="1114"/>
      <c r="G25" s="1114"/>
      <c r="H25" s="1114"/>
      <c r="I25" s="1114"/>
      <c r="J25" s="1114"/>
      <c r="K25" s="1114"/>
      <c r="L25" s="1114"/>
      <c r="M25" s="1114"/>
      <c r="N25" s="1114"/>
      <c r="O25" s="1114"/>
      <c r="P25" s="1114"/>
      <c r="Q25" s="1114"/>
      <c r="R25" s="1114"/>
      <c r="S25" s="1114"/>
      <c r="T25" s="1114"/>
      <c r="U25" s="1114"/>
      <c r="V25" s="1114"/>
      <c r="W25" s="1114"/>
      <c r="X25" s="1114"/>
      <c r="Y25" s="1114"/>
      <c r="Z25" s="1114"/>
      <c r="AA25" s="1114"/>
      <c r="AB25" s="1114"/>
      <c r="AC25" s="1114"/>
      <c r="AD25" s="1114"/>
      <c r="AE25" s="1114"/>
      <c r="AF25" s="1114"/>
      <c r="AG25" s="1114"/>
      <c r="AH25" s="1114"/>
      <c r="AI25" s="1114"/>
      <c r="AJ25" s="1114"/>
      <c r="AK25" s="1114"/>
      <c r="AL25" s="1114"/>
      <c r="AM25" s="1115"/>
      <c r="AN25" s="30"/>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row>
    <row r="26" spans="1:145" s="4" customFormat="1" ht="15" customHeight="1" x14ac:dyDescent="0.35">
      <c r="A26" s="29"/>
      <c r="B26" s="1116"/>
      <c r="C26" s="1117"/>
      <c r="D26" s="1117"/>
      <c r="E26" s="1117"/>
      <c r="F26" s="1117"/>
      <c r="G26" s="1117"/>
      <c r="H26" s="1117"/>
      <c r="I26" s="1117"/>
      <c r="J26" s="1117"/>
      <c r="K26" s="1117"/>
      <c r="L26" s="1117"/>
      <c r="M26" s="1117"/>
      <c r="N26" s="1117"/>
      <c r="O26" s="1117"/>
      <c r="P26" s="1117"/>
      <c r="Q26" s="1117"/>
      <c r="R26" s="1117"/>
      <c r="S26" s="1117"/>
      <c r="T26" s="1117"/>
      <c r="U26" s="1117"/>
      <c r="V26" s="1117"/>
      <c r="W26" s="1117"/>
      <c r="X26" s="1117"/>
      <c r="Y26" s="1117"/>
      <c r="Z26" s="1117"/>
      <c r="AA26" s="1117"/>
      <c r="AB26" s="1117"/>
      <c r="AC26" s="1117"/>
      <c r="AD26" s="1117"/>
      <c r="AE26" s="1117"/>
      <c r="AF26" s="1117"/>
      <c r="AG26" s="1117"/>
      <c r="AH26" s="1117"/>
      <c r="AI26" s="1117"/>
      <c r="AJ26" s="1117"/>
      <c r="AK26" s="1117"/>
      <c r="AL26" s="1117"/>
      <c r="AM26" s="1118"/>
      <c r="AN26" s="30"/>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row>
    <row r="27" spans="1:145" s="4" customFormat="1" ht="15" customHeight="1" x14ac:dyDescent="0.35">
      <c r="A27" s="29"/>
      <c r="B27" s="1116"/>
      <c r="C27" s="1117"/>
      <c r="D27" s="1117"/>
      <c r="E27" s="1117"/>
      <c r="F27" s="1117"/>
      <c r="G27" s="1117"/>
      <c r="H27" s="1117"/>
      <c r="I27" s="1117"/>
      <c r="J27" s="1117"/>
      <c r="K27" s="1117"/>
      <c r="L27" s="1117"/>
      <c r="M27" s="1117"/>
      <c r="N27" s="1117"/>
      <c r="O27" s="1117"/>
      <c r="P27" s="1117"/>
      <c r="Q27" s="1117"/>
      <c r="R27" s="1117"/>
      <c r="S27" s="1117"/>
      <c r="T27" s="1117"/>
      <c r="U27" s="1117"/>
      <c r="V27" s="1117"/>
      <c r="W27" s="1117"/>
      <c r="X27" s="1117"/>
      <c r="Y27" s="1117"/>
      <c r="Z27" s="1117"/>
      <c r="AA27" s="1117"/>
      <c r="AB27" s="1117"/>
      <c r="AC27" s="1117"/>
      <c r="AD27" s="1117"/>
      <c r="AE27" s="1117"/>
      <c r="AF27" s="1117"/>
      <c r="AG27" s="1117"/>
      <c r="AH27" s="1117"/>
      <c r="AI27" s="1117"/>
      <c r="AJ27" s="1117"/>
      <c r="AK27" s="1117"/>
      <c r="AL27" s="1117"/>
      <c r="AM27" s="1118"/>
      <c r="AN27" s="30"/>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row>
    <row r="28" spans="1:145" s="4" customFormat="1" ht="15" customHeight="1" x14ac:dyDescent="0.35">
      <c r="A28" s="29"/>
      <c r="B28" s="1116"/>
      <c r="C28" s="1117"/>
      <c r="D28" s="1117"/>
      <c r="E28" s="1117"/>
      <c r="F28" s="1117"/>
      <c r="G28" s="1117"/>
      <c r="H28" s="1117"/>
      <c r="I28" s="1117"/>
      <c r="J28" s="1117"/>
      <c r="K28" s="1117"/>
      <c r="L28" s="1117"/>
      <c r="M28" s="1117"/>
      <c r="N28" s="1117"/>
      <c r="O28" s="1117"/>
      <c r="P28" s="1117"/>
      <c r="Q28" s="1117"/>
      <c r="R28" s="1117"/>
      <c r="S28" s="1117"/>
      <c r="T28" s="1117"/>
      <c r="U28" s="1117"/>
      <c r="V28" s="1117"/>
      <c r="W28" s="1117"/>
      <c r="X28" s="1117"/>
      <c r="Y28" s="1117"/>
      <c r="Z28" s="1117"/>
      <c r="AA28" s="1117"/>
      <c r="AB28" s="1117"/>
      <c r="AC28" s="1117"/>
      <c r="AD28" s="1117"/>
      <c r="AE28" s="1117"/>
      <c r="AF28" s="1117"/>
      <c r="AG28" s="1117"/>
      <c r="AH28" s="1117"/>
      <c r="AI28" s="1117"/>
      <c r="AJ28" s="1117"/>
      <c r="AK28" s="1117"/>
      <c r="AL28" s="1117"/>
      <c r="AM28" s="1118"/>
      <c r="AN28" s="30"/>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row>
    <row r="29" spans="1:145" s="4" customFormat="1" x14ac:dyDescent="0.35">
      <c r="A29" s="29"/>
      <c r="B29" s="1116"/>
      <c r="C29" s="1117"/>
      <c r="D29" s="1117"/>
      <c r="E29" s="1117"/>
      <c r="F29" s="1117"/>
      <c r="G29" s="1117"/>
      <c r="H29" s="1117"/>
      <c r="I29" s="1117"/>
      <c r="J29" s="1117"/>
      <c r="K29" s="1117"/>
      <c r="L29" s="1117"/>
      <c r="M29" s="1117"/>
      <c r="N29" s="1117"/>
      <c r="O29" s="1117"/>
      <c r="P29" s="1117"/>
      <c r="Q29" s="1117"/>
      <c r="R29" s="1117"/>
      <c r="S29" s="1117"/>
      <c r="T29" s="1117"/>
      <c r="U29" s="1117"/>
      <c r="V29" s="1117"/>
      <c r="W29" s="1117"/>
      <c r="X29" s="1117"/>
      <c r="Y29" s="1117"/>
      <c r="Z29" s="1117"/>
      <c r="AA29" s="1117"/>
      <c r="AB29" s="1117"/>
      <c r="AC29" s="1117"/>
      <c r="AD29" s="1117"/>
      <c r="AE29" s="1117"/>
      <c r="AF29" s="1117"/>
      <c r="AG29" s="1117"/>
      <c r="AH29" s="1117"/>
      <c r="AI29" s="1117"/>
      <c r="AJ29" s="1117"/>
      <c r="AK29" s="1117"/>
      <c r="AL29" s="1117"/>
      <c r="AM29" s="1118"/>
      <c r="AN29" s="30"/>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row>
    <row r="30" spans="1:145" s="4" customFormat="1" x14ac:dyDescent="0.35">
      <c r="A30" s="29"/>
      <c r="B30" s="1116"/>
      <c r="C30" s="1117"/>
      <c r="D30" s="1117"/>
      <c r="E30" s="1117"/>
      <c r="F30" s="1117"/>
      <c r="G30" s="1117"/>
      <c r="H30" s="1117"/>
      <c r="I30" s="1117"/>
      <c r="J30" s="1117"/>
      <c r="K30" s="1117"/>
      <c r="L30" s="1117"/>
      <c r="M30" s="1117"/>
      <c r="N30" s="1117"/>
      <c r="O30" s="1117"/>
      <c r="P30" s="1117"/>
      <c r="Q30" s="1117"/>
      <c r="R30" s="1117"/>
      <c r="S30" s="1117"/>
      <c r="T30" s="1117"/>
      <c r="U30" s="1117"/>
      <c r="V30" s="1117"/>
      <c r="W30" s="1117"/>
      <c r="X30" s="1117"/>
      <c r="Y30" s="1117"/>
      <c r="Z30" s="1117"/>
      <c r="AA30" s="1117"/>
      <c r="AB30" s="1117"/>
      <c r="AC30" s="1117"/>
      <c r="AD30" s="1117"/>
      <c r="AE30" s="1117"/>
      <c r="AF30" s="1117"/>
      <c r="AG30" s="1117"/>
      <c r="AH30" s="1117"/>
      <c r="AI30" s="1117"/>
      <c r="AJ30" s="1117"/>
      <c r="AK30" s="1117"/>
      <c r="AL30" s="1117"/>
      <c r="AM30" s="1118"/>
      <c r="AN30" s="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row>
    <row r="31" spans="1:145" s="4" customFormat="1" x14ac:dyDescent="0.35">
      <c r="A31" s="29"/>
      <c r="B31" s="1119"/>
      <c r="C31" s="1120"/>
      <c r="D31" s="1120"/>
      <c r="E31" s="1120"/>
      <c r="F31" s="1120"/>
      <c r="G31" s="1120"/>
      <c r="H31" s="1120"/>
      <c r="I31" s="1120"/>
      <c r="J31" s="1120"/>
      <c r="K31" s="1120"/>
      <c r="L31" s="1120"/>
      <c r="M31" s="1120"/>
      <c r="N31" s="1120"/>
      <c r="O31" s="1120"/>
      <c r="P31" s="1120"/>
      <c r="Q31" s="1120"/>
      <c r="R31" s="1120"/>
      <c r="S31" s="1120"/>
      <c r="T31" s="1120"/>
      <c r="U31" s="1120"/>
      <c r="V31" s="1120"/>
      <c r="W31" s="1120"/>
      <c r="X31" s="1120"/>
      <c r="Y31" s="1120"/>
      <c r="Z31" s="1120"/>
      <c r="AA31" s="1120"/>
      <c r="AB31" s="1120"/>
      <c r="AC31" s="1120"/>
      <c r="AD31" s="1120"/>
      <c r="AE31" s="1120"/>
      <c r="AF31" s="1120"/>
      <c r="AG31" s="1120"/>
      <c r="AH31" s="1120"/>
      <c r="AI31" s="1120"/>
      <c r="AJ31" s="1120"/>
      <c r="AK31" s="1120"/>
      <c r="AL31" s="1120"/>
      <c r="AM31" s="1121"/>
      <c r="AN31" s="30"/>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row>
    <row r="32" spans="1:145" s="4" customFormat="1" x14ac:dyDescent="0.35">
      <c r="A32" s="108"/>
      <c r="B32" s="11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s="110"/>
    </row>
    <row r="33" spans="1:41" s="4" customFormat="1" x14ac:dyDescent="0.35">
      <c r="A33" s="203"/>
      <c r="B33" s="204" t="s">
        <v>53</v>
      </c>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6"/>
    </row>
    <row r="34" spans="1:41" s="4" customFormat="1" x14ac:dyDescent="0.35">
      <c r="A34" s="108"/>
      <c r="B34" s="112"/>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s="110"/>
    </row>
    <row r="35" spans="1:41" s="4" customFormat="1" ht="38.25" customHeight="1" x14ac:dyDescent="0.35">
      <c r="A35" s="108"/>
      <c r="B35" s="208" t="s">
        <v>54</v>
      </c>
      <c r="C35" s="1127" t="s">
        <v>55</v>
      </c>
      <c r="D35" s="1127"/>
      <c r="E35" s="1127"/>
      <c r="F35" s="1127"/>
      <c r="G35" s="1127"/>
      <c r="H35" s="1127"/>
      <c r="I35" s="1127"/>
      <c r="J35" s="1127"/>
      <c r="K35" s="1127"/>
      <c r="L35" s="1127"/>
      <c r="M35" s="1127"/>
      <c r="N35" s="1127"/>
      <c r="O35" s="1127"/>
      <c r="P35" s="1127"/>
      <c r="Q35" s="1127"/>
      <c r="R35" s="1127"/>
      <c r="S35" s="1127"/>
      <c r="T35" s="1127"/>
      <c r="U35" s="1127"/>
      <c r="V35" s="1127"/>
      <c r="W35" s="1127"/>
      <c r="X35" s="1127"/>
      <c r="Y35" s="1127"/>
      <c r="Z35" s="1127"/>
      <c r="AA35" s="1127"/>
      <c r="AB35" s="1127"/>
      <c r="AC35" s="1127"/>
      <c r="AD35" s="1127"/>
      <c r="AE35" s="1127"/>
      <c r="AF35" s="1127"/>
      <c r="AG35" s="1127"/>
      <c r="AH35" s="1127"/>
      <c r="AI35" s="1127"/>
      <c r="AJ35" s="1127"/>
      <c r="AK35" s="1127"/>
      <c r="AL35" s="1127"/>
      <c r="AM35" s="1127"/>
      <c r="AN35" s="110"/>
    </row>
    <row r="36" spans="1:41" s="4" customFormat="1" ht="6" customHeight="1" x14ac:dyDescent="0.35">
      <c r="A36" s="108"/>
      <c r="B36" s="208"/>
      <c r="C36" s="334"/>
      <c r="D36" s="334"/>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110"/>
    </row>
    <row r="37" spans="1:41" s="4" customFormat="1" ht="30" customHeight="1" x14ac:dyDescent="0.35">
      <c r="A37" s="108"/>
      <c r="B37" s="210" t="s">
        <v>56</v>
      </c>
      <c r="C37" s="1128" t="s">
        <v>57</v>
      </c>
      <c r="D37" s="1128"/>
      <c r="E37" s="1128"/>
      <c r="F37" s="1128"/>
      <c r="G37" s="1128"/>
      <c r="H37" s="1128"/>
      <c r="I37" s="1128"/>
      <c r="J37" s="1128"/>
      <c r="K37" s="1128"/>
      <c r="L37" s="1128"/>
      <c r="M37" s="1128"/>
      <c r="N37" s="1128"/>
      <c r="O37" s="1128"/>
      <c r="P37" s="1128"/>
      <c r="Q37" s="1128"/>
      <c r="R37" s="1128"/>
      <c r="S37" s="1128"/>
      <c r="T37" s="1128"/>
      <c r="U37" s="1128"/>
      <c r="V37" s="1128"/>
      <c r="W37" s="1128"/>
      <c r="X37" s="1128"/>
      <c r="Y37" s="1128"/>
      <c r="Z37" s="1128"/>
      <c r="AA37" s="1128"/>
      <c r="AB37" s="1128"/>
      <c r="AC37" s="1128"/>
      <c r="AD37" s="1128"/>
      <c r="AE37" s="1128"/>
      <c r="AF37" s="1128"/>
      <c r="AG37" s="1128"/>
      <c r="AH37" s="1128"/>
      <c r="AI37" s="1128"/>
      <c r="AJ37" s="1128"/>
      <c r="AK37" s="1128"/>
      <c r="AL37" s="1128"/>
      <c r="AM37" s="1128"/>
      <c r="AN37" s="110"/>
    </row>
    <row r="38" spans="1:41" s="4" customFormat="1" x14ac:dyDescent="0.35">
      <c r="A38" s="108"/>
      <c r="B38" s="335" t="s">
        <v>58</v>
      </c>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0"/>
    </row>
    <row r="39" spans="1:41" s="4" customFormat="1" ht="8.25" customHeight="1" x14ac:dyDescent="0.35">
      <c r="A39" s="108"/>
      <c r="B39" s="112"/>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s="110"/>
    </row>
    <row r="40" spans="1:41" s="4" customFormat="1" x14ac:dyDescent="0.35">
      <c r="A40" s="203"/>
      <c r="B40" s="204" t="s">
        <v>59</v>
      </c>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6"/>
    </row>
    <row r="41" spans="1:41" s="4" customFormat="1" ht="10.5" customHeight="1" x14ac:dyDescent="0.35">
      <c r="A41" s="108"/>
      <c r="B41" s="112"/>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s="110"/>
    </row>
    <row r="42" spans="1:41" s="4" customFormat="1" x14ac:dyDescent="0.35">
      <c r="A42" s="108"/>
      <c r="B42" s="211" t="s">
        <v>60</v>
      </c>
      <c r="C42" s="117"/>
      <c r="D42" s="117"/>
      <c r="E42" s="117"/>
      <c r="F42" s="117"/>
      <c r="G42"/>
      <c r="H42"/>
      <c r="I42"/>
      <c r="J42"/>
      <c r="K42"/>
      <c r="L42"/>
      <c r="M42"/>
      <c r="N42"/>
      <c r="O42"/>
      <c r="P42"/>
      <c r="Q42"/>
      <c r="R42"/>
      <c r="S42"/>
      <c r="T42"/>
      <c r="U42"/>
      <c r="V42"/>
      <c r="W42"/>
      <c r="X42"/>
      <c r="Y42"/>
      <c r="Z42"/>
      <c r="AA42"/>
      <c r="AB42"/>
      <c r="AF42" s="1122"/>
      <c r="AG42" s="1122"/>
      <c r="AH42" s="1122"/>
      <c r="AI42" s="1122"/>
      <c r="AJ42" s="1122"/>
      <c r="AK42" s="1122"/>
      <c r="AL42" s="202"/>
      <c r="AM42"/>
      <c r="AN42" s="110"/>
    </row>
    <row r="43" spans="1:41" s="4" customFormat="1" x14ac:dyDescent="0.35">
      <c r="A43" s="108"/>
      <c r="B43" s="115"/>
      <c r="C43"/>
      <c r="D43"/>
      <c r="E43"/>
      <c r="F43"/>
      <c r="G43"/>
      <c r="H43"/>
      <c r="I43"/>
      <c r="J43"/>
      <c r="K43"/>
      <c r="L43"/>
      <c r="M43"/>
      <c r="N43"/>
      <c r="O43"/>
      <c r="P43"/>
      <c r="Q43"/>
      <c r="R43"/>
      <c r="S43"/>
      <c r="T43"/>
      <c r="U43"/>
      <c r="V43"/>
      <c r="W43"/>
      <c r="X43"/>
      <c r="Y43"/>
      <c r="Z43"/>
      <c r="AA43"/>
      <c r="AB43"/>
      <c r="AF43" s="221"/>
      <c r="AG43" s="222"/>
      <c r="AH43" s="1123" t="s">
        <v>61</v>
      </c>
      <c r="AI43" s="1124"/>
      <c r="AJ43" s="1125"/>
      <c r="AK43" s="1126"/>
      <c r="AL43" s="1122"/>
      <c r="AM43" s="1122"/>
      <c r="AN43" s="110"/>
      <c r="AO43"/>
    </row>
    <row r="44" spans="1:41" s="4" customFormat="1" ht="22.5" customHeight="1" x14ac:dyDescent="0.35">
      <c r="A44" s="108"/>
      <c r="B44"/>
      <c r="C44" s="212" t="s">
        <v>62</v>
      </c>
      <c r="D44" s="1103" t="s">
        <v>63</v>
      </c>
      <c r="E44" s="1103"/>
      <c r="F44" s="1103"/>
      <c r="G44" s="1103"/>
      <c r="H44" s="1103"/>
      <c r="I44" s="1103"/>
      <c r="J44" s="1103"/>
      <c r="K44" s="1103"/>
      <c r="L44" s="1103"/>
      <c r="M44" s="1103"/>
      <c r="N44" s="1103"/>
      <c r="O44" s="1103"/>
      <c r="P44" s="1103"/>
      <c r="Q44" s="1103"/>
      <c r="R44" s="1103"/>
      <c r="S44" s="1103"/>
      <c r="T44" s="1103"/>
      <c r="U44" s="1103"/>
      <c r="V44" s="1103"/>
      <c r="W44" s="1103"/>
      <c r="X44" s="1103"/>
      <c r="Y44" s="1103"/>
      <c r="Z44" s="1103"/>
      <c r="AA44" s="1103"/>
      <c r="AB44" s="1103"/>
      <c r="AC44" s="1103"/>
      <c r="AD44" s="1103"/>
      <c r="AE44" s="1103"/>
      <c r="AF44" s="1103"/>
      <c r="AG44" s="1104"/>
      <c r="AH44" s="1105"/>
      <c r="AI44" s="1106"/>
      <c r="AJ44" s="1107"/>
      <c r="AK44" s="1085"/>
      <c r="AL44" s="1086"/>
      <c r="AM44" s="1086"/>
      <c r="AN44" s="110"/>
      <c r="AO44"/>
    </row>
    <row r="45" spans="1:41" s="4" customFormat="1" ht="22.5" customHeight="1" x14ac:dyDescent="0.35">
      <c r="A45" s="108"/>
      <c r="B45"/>
      <c r="C45" s="212" t="s">
        <v>64</v>
      </c>
      <c r="D45" s="1103" t="s">
        <v>6</v>
      </c>
      <c r="E45" s="1103"/>
      <c r="F45" s="1103"/>
      <c r="G45" s="1103"/>
      <c r="H45" s="1103"/>
      <c r="I45" s="1103"/>
      <c r="J45" s="1103"/>
      <c r="K45" s="1103"/>
      <c r="L45" s="1103"/>
      <c r="M45" s="1103"/>
      <c r="N45" s="1103"/>
      <c r="O45" s="1103"/>
      <c r="P45" s="1103"/>
      <c r="Q45" s="1103"/>
      <c r="R45" s="1103"/>
      <c r="S45" s="1103"/>
      <c r="T45" s="1103"/>
      <c r="U45" s="1103"/>
      <c r="V45" s="1103"/>
      <c r="W45" s="1103"/>
      <c r="X45" s="1103"/>
      <c r="Y45" s="1103"/>
      <c r="Z45" s="1103"/>
      <c r="AA45" s="1103"/>
      <c r="AB45" s="1103"/>
      <c r="AC45" s="1103"/>
      <c r="AD45" s="1103"/>
      <c r="AE45" s="1103"/>
      <c r="AF45" s="1103"/>
      <c r="AG45" s="1104"/>
      <c r="AH45" s="1108"/>
      <c r="AI45" s="1109"/>
      <c r="AJ45" s="1110"/>
      <c r="AK45" s="1085"/>
      <c r="AL45" s="1086"/>
      <c r="AM45" s="1086"/>
      <c r="AN45" s="110"/>
      <c r="AO45"/>
    </row>
    <row r="46" spans="1:41" s="4" customFormat="1" ht="29.25" customHeight="1" x14ac:dyDescent="0.35">
      <c r="A46" s="108"/>
      <c r="B46"/>
      <c r="C46" s="213" t="s">
        <v>65</v>
      </c>
      <c r="D46" s="1075" t="s">
        <v>66</v>
      </c>
      <c r="E46" s="1075"/>
      <c r="F46" s="1075"/>
      <c r="G46" s="1075"/>
      <c r="H46" s="1075"/>
      <c r="I46" s="1075"/>
      <c r="J46" s="1075"/>
      <c r="K46" s="1075"/>
      <c r="L46" s="1075"/>
      <c r="M46" s="1075"/>
      <c r="N46" s="1075"/>
      <c r="O46" s="1075"/>
      <c r="P46" s="1075"/>
      <c r="Q46" s="1075"/>
      <c r="R46" s="1075"/>
      <c r="S46" s="1075"/>
      <c r="T46" s="1075"/>
      <c r="U46" s="1075"/>
      <c r="V46" s="1075"/>
      <c r="W46" s="1075"/>
      <c r="X46" s="1075"/>
      <c r="Y46" s="1075"/>
      <c r="Z46" s="1075"/>
      <c r="AA46" s="1075"/>
      <c r="AB46" s="1075"/>
      <c r="AC46" s="1075"/>
      <c r="AD46" s="1075"/>
      <c r="AE46" s="1075"/>
      <c r="AF46" s="1075"/>
      <c r="AG46" s="1076"/>
      <c r="AH46" s="1089"/>
      <c r="AI46" s="1090"/>
      <c r="AJ46" s="1091"/>
      <c r="AK46" s="1085"/>
      <c r="AL46" s="1086"/>
      <c r="AM46" s="1086"/>
      <c r="AN46" s="110"/>
      <c r="AO46"/>
    </row>
    <row r="47" spans="1:41" s="4" customFormat="1" ht="30.75" customHeight="1" x14ac:dyDescent="0.35">
      <c r="A47" s="108"/>
      <c r="B47"/>
      <c r="C47" s="215"/>
      <c r="D47" s="231"/>
      <c r="E47" s="1102" t="s">
        <v>67</v>
      </c>
      <c r="F47" s="1102"/>
      <c r="G47" s="1102"/>
      <c r="H47" s="1102"/>
      <c r="I47" s="1102"/>
      <c r="J47" s="1102"/>
      <c r="K47" s="1102"/>
      <c r="L47" s="1102"/>
      <c r="M47" s="1102"/>
      <c r="N47" s="1102"/>
      <c r="O47" s="1102"/>
      <c r="P47" s="1102"/>
      <c r="Q47" s="1102"/>
      <c r="R47" s="1102"/>
      <c r="S47" s="1102"/>
      <c r="T47" s="1102"/>
      <c r="U47" s="1102"/>
      <c r="V47" s="1102"/>
      <c r="W47" s="1102"/>
      <c r="X47" s="1102"/>
      <c r="Y47" s="1102"/>
      <c r="Z47" s="1102"/>
      <c r="AA47" s="1102"/>
      <c r="AB47" s="1102"/>
      <c r="AC47" s="1102"/>
      <c r="AD47" s="1102"/>
      <c r="AE47" s="1102"/>
      <c r="AF47" s="1102"/>
      <c r="AG47" s="221"/>
      <c r="AH47" s="229"/>
      <c r="AI47" s="230"/>
      <c r="AJ47" s="232"/>
      <c r="AK47" s="234"/>
      <c r="AL47" s="235"/>
      <c r="AM47" s="235"/>
      <c r="AN47" s="110"/>
      <c r="AO47"/>
    </row>
    <row r="48" spans="1:41" s="4" customFormat="1" ht="23.25" customHeight="1" x14ac:dyDescent="0.35">
      <c r="A48" s="108"/>
      <c r="B48"/>
      <c r="C48" s="214" t="s">
        <v>68</v>
      </c>
      <c r="D48" s="1073" t="s">
        <v>69</v>
      </c>
      <c r="E48" s="1073"/>
      <c r="F48" s="1073"/>
      <c r="G48" s="1073"/>
      <c r="H48" s="1073"/>
      <c r="I48" s="1073"/>
      <c r="J48" s="1073"/>
      <c r="K48" s="1073"/>
      <c r="L48" s="1073"/>
      <c r="M48" s="1073"/>
      <c r="N48" s="1073"/>
      <c r="O48" s="1073"/>
      <c r="P48" s="1073"/>
      <c r="Q48" s="1073"/>
      <c r="R48" s="1073"/>
      <c r="S48" s="1073"/>
      <c r="T48" s="1073"/>
      <c r="U48" s="1073"/>
      <c r="V48" s="1073"/>
      <c r="W48" s="1073"/>
      <c r="X48" s="1073"/>
      <c r="Y48" s="1073"/>
      <c r="Z48" s="1073"/>
      <c r="AA48" s="1073"/>
      <c r="AB48" s="1073"/>
      <c r="AC48" s="1073"/>
      <c r="AD48" s="1073"/>
      <c r="AE48" s="1073"/>
      <c r="AF48" s="1073"/>
      <c r="AG48" s="1074"/>
      <c r="AH48" s="1079"/>
      <c r="AI48" s="1080"/>
      <c r="AJ48" s="1081"/>
      <c r="AK48" s="1085"/>
      <c r="AL48" s="1086"/>
      <c r="AM48" s="1086"/>
      <c r="AN48" s="110"/>
      <c r="AO48"/>
    </row>
    <row r="49" spans="1:144" s="4" customFormat="1" ht="17.25" customHeight="1" x14ac:dyDescent="0.35">
      <c r="A49" s="108"/>
      <c r="B49"/>
      <c r="C49" s="213" t="s">
        <v>70</v>
      </c>
      <c r="D49" s="1075" t="s">
        <v>71</v>
      </c>
      <c r="E49" s="1075"/>
      <c r="F49" s="1075"/>
      <c r="G49" s="1075"/>
      <c r="H49" s="1075"/>
      <c r="I49" s="1075"/>
      <c r="J49" s="1075"/>
      <c r="K49" s="1075"/>
      <c r="L49" s="1075"/>
      <c r="M49" s="1075"/>
      <c r="N49" s="1075"/>
      <c r="O49" s="1075"/>
      <c r="P49" s="1075"/>
      <c r="Q49" s="1075"/>
      <c r="R49" s="1075"/>
      <c r="S49" s="1075"/>
      <c r="T49" s="1075"/>
      <c r="U49" s="1075"/>
      <c r="V49" s="1075"/>
      <c r="W49" s="1075"/>
      <c r="X49" s="1075"/>
      <c r="Y49" s="1075"/>
      <c r="Z49" s="1075"/>
      <c r="AA49" s="1075"/>
      <c r="AB49" s="1075"/>
      <c r="AC49" s="1075"/>
      <c r="AD49" s="1075"/>
      <c r="AE49" s="1075"/>
      <c r="AF49" s="1075"/>
      <c r="AG49" s="1076"/>
      <c r="AH49" s="1089"/>
      <c r="AI49" s="1090"/>
      <c r="AJ49" s="1091"/>
      <c r="AK49" s="236"/>
      <c r="AL49" s="233"/>
      <c r="AM49" s="233"/>
      <c r="AN49" s="110"/>
      <c r="AO49"/>
    </row>
    <row r="50" spans="1:144" s="4" customFormat="1" ht="14.25" customHeight="1" x14ac:dyDescent="0.35">
      <c r="A50" s="108"/>
      <c r="B50"/>
      <c r="C50" s="214"/>
      <c r="D50" s="121" t="s">
        <v>72</v>
      </c>
      <c r="E50" s="121" t="s">
        <v>73</v>
      </c>
      <c r="F50" s="121"/>
      <c r="G50" s="120"/>
      <c r="H50" s="117"/>
      <c r="I50" s="117"/>
      <c r="J50" s="117"/>
      <c r="K50" s="117"/>
      <c r="L50" s="117"/>
      <c r="M50" s="117"/>
      <c r="N50" s="117"/>
      <c r="O50" s="117"/>
      <c r="P50" s="117"/>
      <c r="Q50" s="117"/>
      <c r="R50" s="117"/>
      <c r="S50" s="117"/>
      <c r="T50" s="117"/>
      <c r="U50" s="117"/>
      <c r="V50" s="117"/>
      <c r="W50" s="117"/>
      <c r="X50" s="117"/>
      <c r="Y50" s="117"/>
      <c r="Z50" s="117"/>
      <c r="AA50" s="117"/>
      <c r="AB50" s="117"/>
      <c r="AG50" s="220"/>
      <c r="AH50" s="1079"/>
      <c r="AI50" s="1080"/>
      <c r="AJ50" s="1081"/>
      <c r="AK50" s="236"/>
      <c r="AL50" s="233"/>
      <c r="AM50" s="233"/>
      <c r="AN50" s="110"/>
      <c r="AO50"/>
    </row>
    <row r="51" spans="1:144" s="4" customFormat="1" ht="18" customHeight="1" x14ac:dyDescent="0.35">
      <c r="A51" s="108"/>
      <c r="B51"/>
      <c r="C51" s="215"/>
      <c r="D51" s="216" t="s">
        <v>74</v>
      </c>
      <c r="E51" s="217" t="s">
        <v>75</v>
      </c>
      <c r="F51" s="217"/>
      <c r="G51" s="218"/>
      <c r="H51" s="219"/>
      <c r="I51" s="219"/>
      <c r="J51" s="219"/>
      <c r="K51" s="219"/>
      <c r="L51" s="219"/>
      <c r="M51" s="219"/>
      <c r="N51" s="219"/>
      <c r="O51" s="219"/>
      <c r="P51" s="219"/>
      <c r="Q51" s="219"/>
      <c r="R51" s="219"/>
      <c r="S51" s="219"/>
      <c r="T51" s="219"/>
      <c r="U51" s="219"/>
      <c r="V51" s="219"/>
      <c r="W51" s="219"/>
      <c r="X51" s="219"/>
      <c r="Y51" s="219"/>
      <c r="Z51" s="219"/>
      <c r="AA51" s="219"/>
      <c r="AB51" s="219"/>
      <c r="AC51" s="221"/>
      <c r="AD51" s="221"/>
      <c r="AE51" s="221"/>
      <c r="AF51" s="221"/>
      <c r="AG51" s="222"/>
      <c r="AH51" s="1082"/>
      <c r="AI51" s="1083"/>
      <c r="AJ51" s="1084"/>
      <c r="AK51" s="1085"/>
      <c r="AL51" s="1086"/>
      <c r="AM51" s="1086"/>
      <c r="AN51" s="110"/>
      <c r="AO51"/>
    </row>
    <row r="52" spans="1:144" s="4" customFormat="1" ht="15" thickBot="1" x14ac:dyDescent="0.4">
      <c r="A52" s="225"/>
      <c r="B52" s="226"/>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8"/>
    </row>
    <row r="53" spans="1:144" x14ac:dyDescent="0.35">
      <c r="A53" s="301"/>
      <c r="B53" s="302" t="s">
        <v>76</v>
      </c>
      <c r="C53" s="303"/>
      <c r="D53" s="303"/>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3"/>
      <c r="AL53" s="303"/>
      <c r="AM53" s="303"/>
      <c r="AN53" s="304"/>
    </row>
    <row r="54" spans="1:144" s="4" customFormat="1" ht="11.25" customHeight="1" x14ac:dyDescent="0.35">
      <c r="A54" s="108"/>
      <c r="B54" s="112"/>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s="110"/>
    </row>
    <row r="55" spans="1:144" ht="16.5" customHeight="1" x14ac:dyDescent="0.35">
      <c r="A55" s="29"/>
      <c r="B55" s="27" t="s">
        <v>77</v>
      </c>
      <c r="C55" s="1087"/>
      <c r="D55" s="1087"/>
      <c r="E55" s="27" t="s">
        <v>78</v>
      </c>
      <c r="F55" s="1070"/>
      <c r="G55" s="1070"/>
      <c r="H55" s="1070"/>
      <c r="I55" s="1070"/>
      <c r="J55" s="1070"/>
      <c r="K55" s="1070"/>
      <c r="L55" s="1070"/>
      <c r="M55" s="1070"/>
      <c r="N55" s="1070"/>
      <c r="O55" s="1070"/>
      <c r="P55" s="1070"/>
      <c r="Q55" s="1070"/>
      <c r="R55" s="1070"/>
      <c r="S55" s="1070"/>
      <c r="T55" s="1070"/>
      <c r="U55" s="1070"/>
      <c r="V55" s="1070"/>
      <c r="W55" s="1070"/>
      <c r="X55" s="1070"/>
      <c r="Y55" s="1070"/>
      <c r="Z55" s="1070"/>
      <c r="AA55" s="1070"/>
      <c r="AB55" s="1088" t="s">
        <v>79</v>
      </c>
      <c r="AC55" s="1088"/>
      <c r="AD55" s="1070"/>
      <c r="AE55" s="1070"/>
      <c r="AF55" s="1070"/>
      <c r="AG55" s="1070"/>
      <c r="AH55" s="1070"/>
      <c r="AI55" s="1070"/>
      <c r="AJ55" s="1070"/>
      <c r="AK55" s="1070"/>
      <c r="AL55" s="1070"/>
      <c r="AM55" s="1070"/>
      <c r="AN55" s="30"/>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row>
    <row r="56" spans="1:144" s="4" customFormat="1" ht="19.149999999999999" customHeight="1" x14ac:dyDescent="0.35">
      <c r="A56" s="108"/>
      <c r="B56" s="116"/>
      <c r="C56" s="116"/>
      <c r="D56"/>
      <c r="E56"/>
      <c r="F56" s="1072" t="s">
        <v>80</v>
      </c>
      <c r="G56" s="1072"/>
      <c r="H56" s="1072"/>
      <c r="I56" s="1072"/>
      <c r="J56" s="1072"/>
      <c r="K56" s="1072"/>
      <c r="L56" s="1072"/>
      <c r="M56" s="1072"/>
      <c r="N56" s="1072"/>
      <c r="O56" s="1072"/>
      <c r="P56" s="1072"/>
      <c r="Q56" s="1072"/>
      <c r="R56" s="1072"/>
      <c r="S56" s="1072"/>
      <c r="T56" s="1072"/>
      <c r="U56" s="1072"/>
      <c r="V56" s="1072"/>
      <c r="W56" s="1072"/>
      <c r="X56" s="1072"/>
      <c r="Y56" s="1072"/>
      <c r="Z56" s="1072"/>
      <c r="AA56" s="1072"/>
      <c r="AB56" s="117"/>
      <c r="AC56" s="116"/>
      <c r="AD56" s="1072" t="s">
        <v>81</v>
      </c>
      <c r="AE56" s="1072"/>
      <c r="AF56" s="1072"/>
      <c r="AG56" s="1072"/>
      <c r="AH56" s="1072"/>
      <c r="AI56" s="1072"/>
      <c r="AJ56" s="1072"/>
      <c r="AK56" s="1072"/>
      <c r="AL56" s="1072"/>
      <c r="AM56" s="1072"/>
      <c r="AN56" s="30"/>
    </row>
    <row r="57" spans="1:144" s="4" customFormat="1" x14ac:dyDescent="0.35">
      <c r="A57" s="108"/>
      <c r="B57" s="118" t="s">
        <v>82</v>
      </c>
      <c r="C57" s="118"/>
      <c r="D57" s="118"/>
      <c r="E57" s="118"/>
      <c r="F57" s="118"/>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30"/>
    </row>
    <row r="58" spans="1:144" s="4" customFormat="1" ht="6" customHeight="1" x14ac:dyDescent="0.35">
      <c r="A58" s="108"/>
      <c r="B58" s="120"/>
      <c r="C58" s="120"/>
      <c r="D58"/>
      <c r="E58"/>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30"/>
    </row>
    <row r="59" spans="1:144" ht="21.75" customHeight="1" x14ac:dyDescent="0.35">
      <c r="A59" s="29"/>
      <c r="B59" s="1022" t="s">
        <v>83</v>
      </c>
      <c r="C59" s="1022"/>
      <c r="D59" s="1022"/>
      <c r="E59" s="1022"/>
      <c r="F59" s="28" t="s">
        <v>84</v>
      </c>
      <c r="G59" s="1070"/>
      <c r="H59" s="1070"/>
      <c r="I59" s="1070"/>
      <c r="J59" s="1070"/>
      <c r="K59" s="1070"/>
      <c r="L59" s="1070"/>
      <c r="M59" s="1070"/>
      <c r="N59" s="1070"/>
      <c r="O59" s="1070"/>
      <c r="P59" s="1070"/>
      <c r="Q59" s="1070"/>
      <c r="R59" s="1070"/>
      <c r="S59" s="1070"/>
      <c r="T59" s="1070"/>
      <c r="U59" s="1070"/>
      <c r="V59" s="1070"/>
      <c r="W59" s="36"/>
      <c r="X59" s="35"/>
      <c r="Y59" s="1077" t="s">
        <v>85</v>
      </c>
      <c r="Z59" s="1077"/>
      <c r="AA59" s="291" t="s">
        <v>84</v>
      </c>
      <c r="AB59" s="1078"/>
      <c r="AC59" s="1078"/>
      <c r="AD59" s="1078"/>
      <c r="AE59" s="1078"/>
      <c r="AF59" s="1078"/>
      <c r="AG59" s="1078"/>
      <c r="AH59" s="1078"/>
      <c r="AI59" s="1078"/>
      <c r="AJ59" s="1078"/>
      <c r="AK59" s="1078"/>
      <c r="AL59" s="1078"/>
      <c r="AM59" s="36"/>
      <c r="AN59" s="30"/>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row>
    <row r="60" spans="1:144" s="4" customFormat="1" ht="10.5" customHeight="1" x14ac:dyDescent="0.35">
      <c r="A60" s="108"/>
      <c r="B60" s="121"/>
      <c r="C60" s="116"/>
      <c r="D60"/>
      <c r="E60"/>
      <c r="F60" s="118"/>
      <c r="G60" s="292"/>
      <c r="H60" s="292"/>
      <c r="I60" s="292"/>
      <c r="J60" s="292"/>
      <c r="K60" s="292"/>
      <c r="L60" s="292"/>
      <c r="M60" s="292"/>
      <c r="N60" s="292"/>
      <c r="O60" s="292"/>
      <c r="P60" s="292"/>
      <c r="Q60" s="292"/>
      <c r="R60" s="117"/>
      <c r="S60" s="116"/>
      <c r="T60" s="116"/>
      <c r="U60" s="116"/>
      <c r="V60" s="116"/>
      <c r="W60" s="116"/>
      <c r="X60" s="116"/>
      <c r="Y60" s="117"/>
      <c r="Z60" s="117"/>
      <c r="AA60" s="117"/>
      <c r="AB60" s="117"/>
      <c r="AC60" s="117"/>
      <c r="AD60" s="117"/>
      <c r="AE60" s="117"/>
      <c r="AF60" s="117"/>
      <c r="AG60" s="117"/>
      <c r="AH60" s="117"/>
      <c r="AI60" s="117"/>
      <c r="AJ60" s="117"/>
      <c r="AK60" s="117"/>
      <c r="AL60" s="117"/>
      <c r="AM60" s="117"/>
      <c r="AN60" s="30"/>
    </row>
    <row r="61" spans="1:144" x14ac:dyDescent="0.35">
      <c r="A61" s="29"/>
      <c r="B61" s="37" t="s">
        <v>86</v>
      </c>
      <c r="C61" s="35"/>
      <c r="D61" s="4"/>
      <c r="E61" s="4"/>
      <c r="F61" s="37" t="s">
        <v>84</v>
      </c>
      <c r="G61" s="1070"/>
      <c r="H61" s="1070"/>
      <c r="I61" s="1070"/>
      <c r="J61" s="1070"/>
      <c r="K61" s="1070"/>
      <c r="L61" s="1070"/>
      <c r="M61" s="1070"/>
      <c r="N61" s="1070"/>
      <c r="O61" s="1070"/>
      <c r="P61" s="1070"/>
      <c r="Q61" s="1070"/>
      <c r="R61" s="1070"/>
      <c r="S61" s="1070"/>
      <c r="T61" s="1070"/>
      <c r="U61" s="1070"/>
      <c r="V61" s="1070"/>
      <c r="W61" s="38"/>
      <c r="X61" s="38"/>
      <c r="Y61" s="36"/>
      <c r="Z61" s="36"/>
      <c r="AA61" s="36"/>
      <c r="AB61" s="36"/>
      <c r="AC61" s="36"/>
      <c r="AD61" s="36"/>
      <c r="AE61" s="36"/>
      <c r="AF61" s="36"/>
      <c r="AG61" s="36"/>
      <c r="AH61" s="36"/>
      <c r="AI61" s="36"/>
      <c r="AJ61" s="36"/>
      <c r="AK61" s="36"/>
      <c r="AL61" s="36"/>
      <c r="AM61" s="36"/>
      <c r="AN61" s="30"/>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row>
    <row r="62" spans="1:144" s="4" customFormat="1" ht="12.75" customHeight="1" x14ac:dyDescent="0.35">
      <c r="A62" s="29"/>
      <c r="B62" s="37"/>
      <c r="C62" s="35"/>
      <c r="F62" s="37"/>
      <c r="G62" s="1071"/>
      <c r="H62" s="1071"/>
      <c r="I62" s="1071"/>
      <c r="J62" s="1071"/>
      <c r="K62" s="1071"/>
      <c r="L62" s="1071"/>
      <c r="M62" s="1071"/>
      <c r="N62" s="1071"/>
      <c r="O62" s="1071"/>
      <c r="P62" s="1071"/>
      <c r="Q62" s="1071"/>
      <c r="R62" s="1071"/>
      <c r="S62" s="1071"/>
      <c r="T62" s="1071"/>
      <c r="U62" s="1071"/>
      <c r="V62" s="1071"/>
      <c r="W62" s="38"/>
      <c r="X62" s="38"/>
      <c r="Y62" s="36"/>
      <c r="Z62" s="36"/>
      <c r="AA62" s="36"/>
      <c r="AB62" s="36"/>
      <c r="AC62" s="36"/>
      <c r="AD62" s="36"/>
      <c r="AE62" s="36"/>
      <c r="AF62" s="36"/>
      <c r="AG62" s="36"/>
      <c r="AH62" s="36"/>
      <c r="AI62" s="36"/>
      <c r="AJ62" s="36"/>
      <c r="AK62" s="36"/>
      <c r="AL62" s="36"/>
      <c r="AM62" s="36"/>
      <c r="AN62" s="30"/>
    </row>
    <row r="63" spans="1:144" s="4" customFormat="1" ht="19.5" customHeight="1" x14ac:dyDescent="0.35">
      <c r="A63" s="29"/>
      <c r="B63" s="41" t="s">
        <v>87</v>
      </c>
      <c r="C63" s="24"/>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0"/>
    </row>
    <row r="64" spans="1:144" ht="18" customHeight="1" x14ac:dyDescent="0.35">
      <c r="A64" s="29"/>
      <c r="B64" s="1023" t="s">
        <v>88</v>
      </c>
      <c r="C64" s="1023"/>
      <c r="D64" s="1023"/>
      <c r="E64" s="1023"/>
      <c r="F64" s="35" t="s">
        <v>84</v>
      </c>
      <c r="G64" s="1070"/>
      <c r="H64" s="1070"/>
      <c r="I64" s="1070"/>
      <c r="J64" s="1070"/>
      <c r="K64" s="1070"/>
      <c r="L64" s="1070"/>
      <c r="M64" s="1070"/>
      <c r="N64" s="1070"/>
      <c r="O64" s="1070"/>
      <c r="P64" s="1070"/>
      <c r="Q64" s="1070"/>
      <c r="R64" s="1070"/>
      <c r="S64" s="1070"/>
      <c r="T64" s="1070"/>
      <c r="U64" s="1070"/>
      <c r="V64" s="1070"/>
      <c r="W64" s="1070"/>
      <c r="X64" s="1070"/>
      <c r="Y64" s="1070"/>
      <c r="Z64" s="1070"/>
      <c r="AA64" s="1070"/>
      <c r="AB64" s="36"/>
      <c r="AC64" s="36"/>
      <c r="AD64" s="36"/>
      <c r="AE64" s="36"/>
      <c r="AF64" s="36"/>
      <c r="AG64" s="36"/>
      <c r="AH64" s="36"/>
      <c r="AI64" s="36"/>
      <c r="AJ64" s="36"/>
      <c r="AK64" s="36"/>
      <c r="AL64" s="36"/>
      <c r="AM64" s="36"/>
      <c r="AN64" s="30"/>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row>
    <row r="65" spans="1:144" s="4" customFormat="1" ht="7.5" customHeight="1" x14ac:dyDescent="0.35">
      <c r="A65" s="29"/>
      <c r="B65" s="294"/>
      <c r="C65" s="294"/>
      <c r="D65" s="294"/>
      <c r="E65" s="294"/>
      <c r="F65" s="35"/>
      <c r="G65" s="39"/>
      <c r="H65" s="39"/>
      <c r="I65" s="39"/>
      <c r="J65" s="39"/>
      <c r="K65" s="39"/>
      <c r="L65" s="39"/>
      <c r="M65" s="39"/>
      <c r="N65" s="39"/>
      <c r="O65" s="39"/>
      <c r="P65" s="39"/>
      <c r="Q65" s="39"/>
      <c r="R65" s="39"/>
      <c r="S65" s="39"/>
      <c r="T65" s="39"/>
      <c r="U65" s="39"/>
      <c r="V65" s="39"/>
      <c r="W65" s="36"/>
      <c r="X65" s="36"/>
      <c r="Y65" s="35"/>
      <c r="Z65" s="36"/>
      <c r="AA65" s="35"/>
      <c r="AB65" s="35"/>
      <c r="AC65" s="36"/>
      <c r="AD65" s="36"/>
      <c r="AE65" s="36"/>
      <c r="AF65" s="36"/>
      <c r="AG65" s="36"/>
      <c r="AH65" s="36"/>
      <c r="AI65" s="36"/>
      <c r="AJ65" s="36"/>
      <c r="AK65" s="36"/>
      <c r="AL65" s="36"/>
      <c r="AM65" s="36"/>
      <c r="AN65" s="30"/>
    </row>
    <row r="66" spans="1:144" x14ac:dyDescent="0.35">
      <c r="A66" s="29"/>
      <c r="B66" s="1023" t="s">
        <v>89</v>
      </c>
      <c r="C66" s="1023"/>
      <c r="D66" s="1023"/>
      <c r="E66" s="1023"/>
      <c r="F66" s="35" t="s">
        <v>84</v>
      </c>
      <c r="G66" s="1070"/>
      <c r="H66" s="1070"/>
      <c r="I66" s="1070"/>
      <c r="J66" s="1070"/>
      <c r="K66" s="1070"/>
      <c r="L66" s="1070"/>
      <c r="M66" s="1070"/>
      <c r="N66" s="1070"/>
      <c r="O66" s="1070"/>
      <c r="P66" s="1070"/>
      <c r="Q66" s="1070"/>
      <c r="R66" s="1070"/>
      <c r="S66" s="1070"/>
      <c r="T66" s="1070"/>
      <c r="U66" s="1070"/>
      <c r="V66" s="1070"/>
      <c r="W66" s="1070"/>
      <c r="X66" s="1070"/>
      <c r="Y66" s="1070"/>
      <c r="Z66" s="1070"/>
      <c r="AA66" s="1070"/>
      <c r="AB66" s="36"/>
      <c r="AC66" s="36"/>
      <c r="AD66" s="36"/>
      <c r="AE66" s="36"/>
      <c r="AF66" s="36"/>
      <c r="AG66" s="36"/>
      <c r="AH66" s="36"/>
      <c r="AI66" s="36"/>
      <c r="AJ66" s="36"/>
      <c r="AK66" s="36"/>
      <c r="AL66" s="36"/>
      <c r="AM66" s="36"/>
      <c r="AN66" s="30"/>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row>
    <row r="67" spans="1:144" s="4" customFormat="1" ht="8.25" customHeight="1" x14ac:dyDescent="0.35">
      <c r="A67" s="29"/>
      <c r="F67" s="36"/>
      <c r="G67" s="40"/>
      <c r="H67" s="40"/>
      <c r="I67" s="40"/>
      <c r="J67" s="40"/>
      <c r="K67" s="40"/>
      <c r="L67" s="40"/>
      <c r="M67" s="40"/>
      <c r="N67" s="40"/>
      <c r="O67" s="40"/>
      <c r="P67" s="40"/>
      <c r="Q67" s="40"/>
      <c r="R67" s="40"/>
      <c r="S67" s="40"/>
      <c r="T67" s="40"/>
      <c r="U67" s="40"/>
      <c r="V67" s="40"/>
      <c r="W67" s="36"/>
      <c r="X67" s="36"/>
      <c r="Y67" s="36"/>
      <c r="Z67" s="36"/>
      <c r="AA67" s="36"/>
      <c r="AB67" s="36"/>
      <c r="AC67" s="36"/>
      <c r="AD67" s="36"/>
      <c r="AE67" s="36"/>
      <c r="AF67" s="36"/>
      <c r="AG67" s="36"/>
      <c r="AH67" s="36"/>
      <c r="AI67" s="36"/>
      <c r="AJ67" s="36"/>
      <c r="AK67" s="36"/>
      <c r="AL67" s="36"/>
      <c r="AM67" s="36"/>
      <c r="AN67" s="30"/>
    </row>
    <row r="68" spans="1:144" x14ac:dyDescent="0.35">
      <c r="A68" s="29"/>
      <c r="B68" s="1023" t="s">
        <v>86</v>
      </c>
      <c r="C68" s="1023"/>
      <c r="D68" s="1023"/>
      <c r="E68" s="1023"/>
      <c r="F68" s="35" t="s">
        <v>84</v>
      </c>
      <c r="G68" s="1070"/>
      <c r="H68" s="1070"/>
      <c r="I68" s="1070"/>
      <c r="J68" s="1070"/>
      <c r="K68" s="1070"/>
      <c r="L68" s="1070"/>
      <c r="M68" s="1070"/>
      <c r="N68" s="1070"/>
      <c r="O68" s="1070"/>
      <c r="P68" s="1070"/>
      <c r="Q68" s="1070"/>
      <c r="R68" s="1070"/>
      <c r="S68" s="1070"/>
      <c r="T68" s="1070"/>
      <c r="U68" s="1070"/>
      <c r="V68" s="1070"/>
      <c r="W68" s="1070"/>
      <c r="X68" s="1070"/>
      <c r="Y68" s="1070"/>
      <c r="Z68" s="1070"/>
      <c r="AA68" s="1070"/>
      <c r="AB68" s="36"/>
      <c r="AC68" s="36"/>
      <c r="AD68" s="36"/>
      <c r="AE68" s="36"/>
      <c r="AF68" s="36"/>
      <c r="AG68" s="36"/>
      <c r="AH68" s="36"/>
      <c r="AI68" s="36"/>
      <c r="AJ68" s="36"/>
      <c r="AK68" s="36"/>
      <c r="AL68" s="36"/>
      <c r="AM68" s="36"/>
      <c r="AN68" s="30"/>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row>
    <row r="69" spans="1:144" s="4" customFormat="1" ht="8.25" customHeight="1" x14ac:dyDescent="0.35">
      <c r="A69" s="29"/>
      <c r="F69" s="36"/>
      <c r="G69" s="40"/>
      <c r="H69" s="40"/>
      <c r="I69" s="40"/>
      <c r="J69" s="40"/>
      <c r="K69" s="40"/>
      <c r="L69" s="40"/>
      <c r="M69" s="40"/>
      <c r="N69" s="40"/>
      <c r="O69" s="40"/>
      <c r="P69" s="40"/>
      <c r="Q69" s="40"/>
      <c r="R69" s="40"/>
      <c r="S69" s="40"/>
      <c r="T69" s="40"/>
      <c r="U69" s="40"/>
      <c r="V69" s="40"/>
      <c r="W69" s="36"/>
      <c r="X69" s="36"/>
      <c r="Y69" s="36"/>
      <c r="Z69" s="36"/>
      <c r="AA69" s="36"/>
      <c r="AB69" s="36"/>
      <c r="AC69" s="36"/>
      <c r="AD69" s="36"/>
      <c r="AE69" s="36"/>
      <c r="AF69" s="36"/>
      <c r="AG69" s="36"/>
      <c r="AH69" s="36"/>
      <c r="AI69" s="36"/>
      <c r="AJ69" s="36"/>
      <c r="AK69" s="36"/>
      <c r="AL69" s="36"/>
      <c r="AM69" s="36"/>
      <c r="AN69" s="30"/>
    </row>
    <row r="70" spans="1:144" x14ac:dyDescent="0.35">
      <c r="A70" s="29"/>
      <c r="B70" s="35" t="s">
        <v>90</v>
      </c>
      <c r="C70" s="35"/>
      <c r="D70" s="35"/>
      <c r="E70" s="4"/>
      <c r="F70" s="35" t="s">
        <v>84</v>
      </c>
      <c r="G70" s="1070"/>
      <c r="H70" s="1070"/>
      <c r="I70" s="1070"/>
      <c r="J70" s="1070"/>
      <c r="K70" s="1070"/>
      <c r="L70" s="1070"/>
      <c r="M70" s="1070"/>
      <c r="N70" s="1070"/>
      <c r="O70" s="1070"/>
      <c r="P70" s="1070"/>
      <c r="Q70" s="1070"/>
      <c r="R70" s="1070"/>
      <c r="S70" s="1070"/>
      <c r="T70" s="1070"/>
      <c r="U70" s="1070"/>
      <c r="V70" s="1070"/>
      <c r="W70" s="1070"/>
      <c r="X70" s="1070"/>
      <c r="Y70" s="1070"/>
      <c r="Z70" s="1070"/>
      <c r="AA70" s="1070"/>
      <c r="AB70" s="4"/>
      <c r="AC70" s="4"/>
      <c r="AD70" s="4"/>
      <c r="AE70" s="4"/>
      <c r="AF70" s="4"/>
      <c r="AG70" s="4"/>
      <c r="AH70" s="4"/>
      <c r="AI70" s="4"/>
      <c r="AJ70" s="4"/>
      <c r="AK70" s="4"/>
      <c r="AL70" s="4"/>
      <c r="AM70" s="4"/>
      <c r="AN70" s="30"/>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row>
    <row r="71" spans="1:144" s="4" customFormat="1" ht="14.5" customHeight="1" x14ac:dyDescent="0.35">
      <c r="A71" s="29"/>
      <c r="AN71" s="30"/>
    </row>
    <row r="72" spans="1:144" x14ac:dyDescent="0.35">
      <c r="A72" s="203"/>
      <c r="B72" s="204" t="s">
        <v>91</v>
      </c>
      <c r="C72" s="205"/>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c r="AK72" s="205"/>
      <c r="AL72" s="205"/>
      <c r="AM72" s="205"/>
      <c r="AN72" s="206"/>
    </row>
    <row r="73" spans="1:144" s="4" customFormat="1" ht="37.15" customHeight="1" x14ac:dyDescent="0.35">
      <c r="A73" s="29"/>
      <c r="B73" s="1069" t="s">
        <v>92</v>
      </c>
      <c r="C73" s="1069"/>
      <c r="D73" s="1069"/>
      <c r="E73" s="1069"/>
      <c r="F73" s="1069"/>
      <c r="G73" s="1069"/>
      <c r="H73" s="1069"/>
      <c r="I73" s="1069"/>
      <c r="J73" s="1069"/>
      <c r="K73" s="1069"/>
      <c r="L73" s="1069"/>
      <c r="M73" s="1069"/>
      <c r="N73" s="1069"/>
      <c r="O73" s="1069"/>
      <c r="P73" s="1069"/>
      <c r="Q73" s="1069"/>
      <c r="R73" s="1069"/>
      <c r="S73" s="1069"/>
      <c r="T73" s="1069"/>
      <c r="U73" s="1069"/>
      <c r="V73" s="1069"/>
      <c r="W73" s="1069"/>
      <c r="X73" s="1069"/>
      <c r="Y73" s="1069"/>
      <c r="Z73" s="1069"/>
      <c r="AA73" s="1069"/>
      <c r="AB73" s="1069"/>
      <c r="AC73" s="1069"/>
      <c r="AD73" s="1069"/>
      <c r="AE73" s="1069"/>
      <c r="AF73" s="1069"/>
      <c r="AG73" s="1069"/>
      <c r="AH73" s="1069"/>
      <c r="AI73" s="1069"/>
      <c r="AJ73" s="1069"/>
      <c r="AK73" s="1069"/>
      <c r="AL73" s="1069"/>
      <c r="AN73" s="30"/>
    </row>
    <row r="74" spans="1:144" s="4" customFormat="1" x14ac:dyDescent="0.35">
      <c r="A74" s="29"/>
      <c r="B74" s="66" t="s">
        <v>93</v>
      </c>
      <c r="AN74" s="30"/>
    </row>
    <row r="75" spans="1:144" s="4" customFormat="1" ht="8.25" customHeight="1" x14ac:dyDescent="0.35">
      <c r="A75" s="29"/>
      <c r="AN75" s="30"/>
    </row>
    <row r="76" spans="1:144" s="4" customFormat="1" ht="33.75" customHeight="1" x14ac:dyDescent="0.35">
      <c r="A76" s="29"/>
      <c r="B76" s="1062" t="s">
        <v>94</v>
      </c>
      <c r="C76" s="1063"/>
      <c r="D76" s="1063"/>
      <c r="E76" s="1063"/>
      <c r="F76" s="1063"/>
      <c r="G76" s="1063"/>
      <c r="H76" s="1063"/>
      <c r="I76" s="1063"/>
      <c r="J76" s="1063"/>
      <c r="K76" s="1063"/>
      <c r="L76" s="1063"/>
      <c r="M76" s="1063"/>
      <c r="N76" s="1063"/>
      <c r="O76" s="1063"/>
      <c r="P76" s="1063"/>
      <c r="Q76" s="1063"/>
      <c r="R76" s="1063"/>
      <c r="S76" s="1063"/>
      <c r="T76" s="1063"/>
      <c r="U76" s="1063"/>
      <c r="V76" s="1063"/>
      <c r="W76" s="1063"/>
      <c r="X76" s="1063"/>
      <c r="Y76" s="1063"/>
      <c r="Z76" s="1063"/>
      <c r="AA76" s="1063"/>
      <c r="AB76" s="1063"/>
      <c r="AC76" s="1063"/>
      <c r="AD76" s="1063"/>
      <c r="AE76" s="1063"/>
      <c r="AF76" s="1063"/>
      <c r="AG76" s="1063"/>
      <c r="AH76" s="1063"/>
      <c r="AI76" s="1063"/>
      <c r="AJ76" s="1063"/>
      <c r="AK76" s="1063"/>
      <c r="AL76" s="1064"/>
      <c r="AN76" s="30"/>
    </row>
    <row r="77" spans="1:144" s="4" customFormat="1" ht="27.75" customHeight="1" x14ac:dyDescent="0.35">
      <c r="A77" s="29"/>
      <c r="B77" s="1040" t="s">
        <v>95</v>
      </c>
      <c r="C77" s="1040" t="s">
        <v>96</v>
      </c>
      <c r="D77" s="1065"/>
      <c r="E77" s="1065"/>
      <c r="F77" s="1065"/>
      <c r="G77" s="1065"/>
      <c r="H77" s="1065"/>
      <c r="I77" s="1065"/>
      <c r="J77" s="1065"/>
      <c r="K77" s="1065"/>
      <c r="L77" s="1065"/>
      <c r="M77" s="1065"/>
      <c r="N77" s="1065"/>
      <c r="O77" s="1065"/>
      <c r="P77" s="1065"/>
      <c r="Q77" s="1066"/>
      <c r="R77" s="1047" t="s">
        <v>86</v>
      </c>
      <c r="S77" s="1048"/>
      <c r="T77" s="1048"/>
      <c r="U77" s="1048"/>
      <c r="V77" s="1048"/>
      <c r="W77" s="1048"/>
      <c r="X77" s="1049"/>
      <c r="Y77" s="1053" t="s">
        <v>97</v>
      </c>
      <c r="Z77" s="1054"/>
      <c r="AA77" s="1054"/>
      <c r="AB77" s="1054"/>
      <c r="AC77" s="1054"/>
      <c r="AD77" s="1054"/>
      <c r="AE77" s="1054"/>
      <c r="AF77" s="1054"/>
      <c r="AG77" s="1054"/>
      <c r="AH77" s="1054"/>
      <c r="AI77" s="1054"/>
      <c r="AJ77" s="1054"/>
      <c r="AK77" s="1054"/>
      <c r="AL77" s="1055"/>
      <c r="AN77" s="30"/>
    </row>
    <row r="78" spans="1:144" s="4" customFormat="1" ht="61.5" customHeight="1" x14ac:dyDescent="0.35">
      <c r="A78" s="29"/>
      <c r="B78" s="1041"/>
      <c r="C78" s="1041"/>
      <c r="D78" s="1067"/>
      <c r="E78" s="1067"/>
      <c r="F78" s="1067"/>
      <c r="G78" s="1067"/>
      <c r="H78" s="1067"/>
      <c r="I78" s="1067"/>
      <c r="J78" s="1067"/>
      <c r="K78" s="1067"/>
      <c r="L78" s="1067"/>
      <c r="M78" s="1067"/>
      <c r="N78" s="1067"/>
      <c r="O78" s="1067"/>
      <c r="P78" s="1067"/>
      <c r="Q78" s="1068"/>
      <c r="R78" s="1050"/>
      <c r="S78" s="1051"/>
      <c r="T78" s="1051"/>
      <c r="U78" s="1051"/>
      <c r="V78" s="1051"/>
      <c r="W78" s="1051"/>
      <c r="X78" s="1052"/>
      <c r="Y78" s="1056" t="s">
        <v>98</v>
      </c>
      <c r="Z78" s="1057"/>
      <c r="AA78" s="1057"/>
      <c r="AB78" s="1057"/>
      <c r="AC78" s="1057"/>
      <c r="AD78" s="1057"/>
      <c r="AE78" s="1058"/>
      <c r="AF78" s="1059" t="s">
        <v>99</v>
      </c>
      <c r="AG78" s="1060"/>
      <c r="AH78" s="1060"/>
      <c r="AI78" s="1060"/>
      <c r="AJ78" s="1060"/>
      <c r="AK78" s="1060"/>
      <c r="AL78" s="1061"/>
      <c r="AN78" s="30"/>
    </row>
    <row r="79" spans="1:144" s="4" customFormat="1" ht="19.5" customHeight="1" x14ac:dyDescent="0.35">
      <c r="A79" s="29"/>
      <c r="B79" s="336"/>
      <c r="C79" s="1026"/>
      <c r="D79" s="1027"/>
      <c r="E79" s="1027"/>
      <c r="F79" s="1027"/>
      <c r="G79" s="1027"/>
      <c r="H79" s="1027"/>
      <c r="I79" s="1027"/>
      <c r="J79" s="1027"/>
      <c r="K79" s="1027"/>
      <c r="L79" s="1027"/>
      <c r="M79" s="1027"/>
      <c r="N79" s="1027"/>
      <c r="O79" s="1027"/>
      <c r="P79" s="1027"/>
      <c r="Q79" s="1028"/>
      <c r="R79" s="1029"/>
      <c r="S79" s="1030"/>
      <c r="T79" s="1030"/>
      <c r="U79" s="1030"/>
      <c r="V79" s="1030"/>
      <c r="W79" s="1030"/>
      <c r="X79" s="1031"/>
      <c r="Y79" s="1029"/>
      <c r="Z79" s="1030"/>
      <c r="AA79" s="1030"/>
      <c r="AB79" s="1030"/>
      <c r="AC79" s="1030"/>
      <c r="AD79" s="1030"/>
      <c r="AE79" s="1031"/>
      <c r="AF79" s="1029"/>
      <c r="AG79" s="1030"/>
      <c r="AH79" s="1030"/>
      <c r="AI79" s="1030"/>
      <c r="AJ79" s="1030"/>
      <c r="AK79" s="1030"/>
      <c r="AL79" s="1031"/>
      <c r="AN79" s="30"/>
    </row>
    <row r="80" spans="1:144" s="4" customFormat="1" ht="19.5" customHeight="1" x14ac:dyDescent="0.35">
      <c r="A80" s="29"/>
      <c r="B80" s="336"/>
      <c r="C80" s="1026"/>
      <c r="D80" s="1027"/>
      <c r="E80" s="1027"/>
      <c r="F80" s="1027"/>
      <c r="G80" s="1027"/>
      <c r="H80" s="1027"/>
      <c r="I80" s="1027"/>
      <c r="J80" s="1027"/>
      <c r="K80" s="1027"/>
      <c r="L80" s="1027"/>
      <c r="M80" s="1027"/>
      <c r="N80" s="1027"/>
      <c r="O80" s="1027"/>
      <c r="P80" s="1027"/>
      <c r="Q80" s="1028"/>
      <c r="R80" s="1029"/>
      <c r="S80" s="1030"/>
      <c r="T80" s="1030"/>
      <c r="U80" s="1030"/>
      <c r="V80" s="1030"/>
      <c r="W80" s="1030"/>
      <c r="X80" s="1031"/>
      <c r="Y80" s="1029"/>
      <c r="Z80" s="1030"/>
      <c r="AA80" s="1030"/>
      <c r="AB80" s="1030"/>
      <c r="AC80" s="1030"/>
      <c r="AD80" s="1030"/>
      <c r="AE80" s="1031"/>
      <c r="AF80" s="1029"/>
      <c r="AG80" s="1030"/>
      <c r="AH80" s="1030"/>
      <c r="AI80" s="1030"/>
      <c r="AJ80" s="1030"/>
      <c r="AK80" s="1030"/>
      <c r="AL80" s="1031"/>
      <c r="AN80" s="30"/>
    </row>
    <row r="81" spans="1:60" s="4" customFormat="1" ht="19.5" customHeight="1" x14ac:dyDescent="0.35">
      <c r="A81" s="29"/>
      <c r="B81" s="336"/>
      <c r="C81" s="1026"/>
      <c r="D81" s="1027"/>
      <c r="E81" s="1027"/>
      <c r="F81" s="1027"/>
      <c r="G81" s="1027"/>
      <c r="H81" s="1027"/>
      <c r="I81" s="1027"/>
      <c r="J81" s="1027"/>
      <c r="K81" s="1027"/>
      <c r="L81" s="1027"/>
      <c r="M81" s="1027"/>
      <c r="N81" s="1027"/>
      <c r="O81" s="1027"/>
      <c r="P81" s="1027"/>
      <c r="Q81" s="1028"/>
      <c r="R81" s="1029"/>
      <c r="S81" s="1030"/>
      <c r="T81" s="1030"/>
      <c r="U81" s="1030"/>
      <c r="V81" s="1030"/>
      <c r="W81" s="1030"/>
      <c r="X81" s="1031"/>
      <c r="Y81" s="1029"/>
      <c r="Z81" s="1030"/>
      <c r="AA81" s="1030"/>
      <c r="AB81" s="1030"/>
      <c r="AC81" s="1030"/>
      <c r="AD81" s="1030"/>
      <c r="AE81" s="1031"/>
      <c r="AF81" s="1029"/>
      <c r="AG81" s="1030"/>
      <c r="AH81" s="1030"/>
      <c r="AI81" s="1030"/>
      <c r="AJ81" s="1030"/>
      <c r="AK81" s="1030"/>
      <c r="AL81" s="1031"/>
      <c r="AN81" s="30"/>
    </row>
    <row r="82" spans="1:60" s="4" customFormat="1" ht="19.5" customHeight="1" x14ac:dyDescent="0.35">
      <c r="A82" s="29"/>
      <c r="B82" s="336"/>
      <c r="C82" s="1026"/>
      <c r="D82" s="1027"/>
      <c r="E82" s="1027"/>
      <c r="F82" s="1027"/>
      <c r="G82" s="1027"/>
      <c r="H82" s="1027"/>
      <c r="I82" s="1027"/>
      <c r="J82" s="1027"/>
      <c r="K82" s="1027"/>
      <c r="L82" s="1027"/>
      <c r="M82" s="1027"/>
      <c r="N82" s="1027"/>
      <c r="O82" s="1027"/>
      <c r="P82" s="1027"/>
      <c r="Q82" s="1028"/>
      <c r="R82" s="1029"/>
      <c r="S82" s="1030"/>
      <c r="T82" s="1030"/>
      <c r="U82" s="1030"/>
      <c r="V82" s="1030"/>
      <c r="W82" s="1030"/>
      <c r="X82" s="1031"/>
      <c r="Y82" s="1029"/>
      <c r="Z82" s="1030"/>
      <c r="AA82" s="1030"/>
      <c r="AB82" s="1030"/>
      <c r="AC82" s="1030"/>
      <c r="AD82" s="1030"/>
      <c r="AE82" s="1031"/>
      <c r="AF82" s="1029"/>
      <c r="AG82" s="1030"/>
      <c r="AH82" s="1030"/>
      <c r="AI82" s="1030"/>
      <c r="AJ82" s="1030"/>
      <c r="AK82" s="1030"/>
      <c r="AL82" s="1031"/>
      <c r="AN82" s="30"/>
    </row>
    <row r="83" spans="1:60" s="4" customFormat="1" ht="23.25" customHeight="1" x14ac:dyDescent="0.35">
      <c r="A83" s="29"/>
      <c r="B83" s="223" t="s">
        <v>100</v>
      </c>
      <c r="C83" s="79"/>
      <c r="D83" s="79"/>
      <c r="E83" s="79"/>
      <c r="F83" s="79"/>
      <c r="AN83" s="30"/>
    </row>
    <row r="84" spans="1:60" s="4" customFormat="1" ht="22.5" customHeight="1" x14ac:dyDescent="0.35">
      <c r="A84" s="29"/>
      <c r="B84" s="1037" t="s">
        <v>101</v>
      </c>
      <c r="C84" s="1038"/>
      <c r="D84" s="1038"/>
      <c r="E84" s="1038"/>
      <c r="F84" s="1038"/>
      <c r="G84" s="1038"/>
      <c r="H84" s="1038"/>
      <c r="I84" s="1038"/>
      <c r="J84" s="1038"/>
      <c r="K84" s="1038"/>
      <c r="L84" s="1038"/>
      <c r="M84" s="1038"/>
      <c r="N84" s="1038"/>
      <c r="O84" s="1038"/>
      <c r="P84" s="1038"/>
      <c r="Q84" s="1038"/>
      <c r="R84" s="1038"/>
      <c r="S84" s="1038"/>
      <c r="T84" s="1038"/>
      <c r="U84" s="1038"/>
      <c r="V84" s="1038"/>
      <c r="W84" s="1038"/>
      <c r="X84" s="1038"/>
      <c r="Y84" s="1038"/>
      <c r="Z84" s="1038"/>
      <c r="AA84" s="1038"/>
      <c r="AB84" s="1038"/>
      <c r="AC84" s="1038"/>
      <c r="AD84" s="1038"/>
      <c r="AE84" s="1038"/>
      <c r="AF84" s="1038"/>
      <c r="AG84" s="1038"/>
      <c r="AH84" s="1038"/>
      <c r="AI84" s="1038"/>
      <c r="AJ84" s="1038"/>
      <c r="AK84" s="1038"/>
      <c r="AL84" s="1039"/>
      <c r="AN84" s="30"/>
    </row>
    <row r="85" spans="1:60" s="4" customFormat="1" ht="27.75" customHeight="1" x14ac:dyDescent="0.35">
      <c r="A85" s="29"/>
      <c r="B85" s="1040" t="s">
        <v>95</v>
      </c>
      <c r="C85" s="1040" t="s">
        <v>96</v>
      </c>
      <c r="D85" s="1042"/>
      <c r="E85" s="1042"/>
      <c r="F85" s="1042"/>
      <c r="G85" s="1042"/>
      <c r="H85" s="1042"/>
      <c r="I85" s="1042"/>
      <c r="J85" s="1042"/>
      <c r="K85" s="1042"/>
      <c r="L85" s="1042"/>
      <c r="M85" s="1042"/>
      <c r="N85" s="1042"/>
      <c r="O85" s="1042"/>
      <c r="P85" s="1042"/>
      <c r="Q85" s="1043"/>
      <c r="R85" s="1047" t="s">
        <v>86</v>
      </c>
      <c r="S85" s="1048"/>
      <c r="T85" s="1048"/>
      <c r="U85" s="1048"/>
      <c r="V85" s="1048"/>
      <c r="W85" s="1048"/>
      <c r="X85" s="1049"/>
      <c r="Y85" s="1053" t="s">
        <v>97</v>
      </c>
      <c r="Z85" s="1054"/>
      <c r="AA85" s="1054"/>
      <c r="AB85" s="1054"/>
      <c r="AC85" s="1054"/>
      <c r="AD85" s="1054"/>
      <c r="AE85" s="1054"/>
      <c r="AF85" s="1054"/>
      <c r="AG85" s="1054"/>
      <c r="AH85" s="1054"/>
      <c r="AI85" s="1054"/>
      <c r="AJ85" s="1054"/>
      <c r="AK85" s="1054"/>
      <c r="AL85" s="1055"/>
      <c r="AN85" s="30"/>
    </row>
    <row r="86" spans="1:60" s="4" customFormat="1" ht="61.15" customHeight="1" x14ac:dyDescent="0.35">
      <c r="A86" s="29"/>
      <c r="B86" s="1041"/>
      <c r="C86" s="1044"/>
      <c r="D86" s="1045"/>
      <c r="E86" s="1045"/>
      <c r="F86" s="1045"/>
      <c r="G86" s="1045"/>
      <c r="H86" s="1045"/>
      <c r="I86" s="1045"/>
      <c r="J86" s="1045"/>
      <c r="K86" s="1045"/>
      <c r="L86" s="1045"/>
      <c r="M86" s="1045"/>
      <c r="N86" s="1045"/>
      <c r="O86" s="1045"/>
      <c r="P86" s="1045"/>
      <c r="Q86" s="1046"/>
      <c r="R86" s="1050"/>
      <c r="S86" s="1051"/>
      <c r="T86" s="1051"/>
      <c r="U86" s="1051"/>
      <c r="V86" s="1051"/>
      <c r="W86" s="1051"/>
      <c r="X86" s="1052"/>
      <c r="Y86" s="1056" t="s">
        <v>98</v>
      </c>
      <c r="Z86" s="1057"/>
      <c r="AA86" s="1057"/>
      <c r="AB86" s="1057"/>
      <c r="AC86" s="1057"/>
      <c r="AD86" s="1057"/>
      <c r="AE86" s="1058"/>
      <c r="AF86" s="1059" t="s">
        <v>99</v>
      </c>
      <c r="AG86" s="1060"/>
      <c r="AH86" s="1060"/>
      <c r="AI86" s="1060"/>
      <c r="AJ86" s="1060"/>
      <c r="AK86" s="1060"/>
      <c r="AL86" s="1061"/>
      <c r="AN86" s="30"/>
    </row>
    <row r="87" spans="1:60" s="4" customFormat="1" ht="19.5" customHeight="1" x14ac:dyDescent="0.35">
      <c r="A87" s="29"/>
      <c r="B87" s="337"/>
      <c r="C87" s="1026"/>
      <c r="D87" s="1027"/>
      <c r="E87" s="1027"/>
      <c r="F87" s="1027"/>
      <c r="G87" s="1027"/>
      <c r="H87" s="1027"/>
      <c r="I87" s="1027"/>
      <c r="J87" s="1027"/>
      <c r="K87" s="1027"/>
      <c r="L87" s="1027"/>
      <c r="M87" s="1027"/>
      <c r="N87" s="1027"/>
      <c r="O87" s="1027"/>
      <c r="P87" s="1027"/>
      <c r="Q87" s="1028"/>
      <c r="R87" s="1029"/>
      <c r="S87" s="1030"/>
      <c r="T87" s="1030"/>
      <c r="U87" s="1030"/>
      <c r="V87" s="1030"/>
      <c r="W87" s="1030"/>
      <c r="X87" s="1031"/>
      <c r="Y87" s="1029"/>
      <c r="Z87" s="1030"/>
      <c r="AA87" s="1030"/>
      <c r="AB87" s="1030"/>
      <c r="AC87" s="1030"/>
      <c r="AD87" s="1030"/>
      <c r="AE87" s="1031"/>
      <c r="AF87" s="1029"/>
      <c r="AG87" s="1030"/>
      <c r="AH87" s="1030"/>
      <c r="AI87" s="1030"/>
      <c r="AJ87" s="1030"/>
      <c r="AK87" s="1030"/>
      <c r="AL87" s="1031"/>
      <c r="AN87" s="30"/>
    </row>
    <row r="88" spans="1:60" s="4" customFormat="1" ht="19.5" customHeight="1" x14ac:dyDescent="0.35">
      <c r="A88" s="29"/>
      <c r="B88" s="337"/>
      <c r="C88" s="1026"/>
      <c r="D88" s="1027"/>
      <c r="E88" s="1027"/>
      <c r="F88" s="1027"/>
      <c r="G88" s="1027"/>
      <c r="H88" s="1027"/>
      <c r="I88" s="1027"/>
      <c r="J88" s="1027"/>
      <c r="K88" s="1027"/>
      <c r="L88" s="1027"/>
      <c r="M88" s="1027"/>
      <c r="N88" s="1027"/>
      <c r="O88" s="1027"/>
      <c r="P88" s="1027"/>
      <c r="Q88" s="1028"/>
      <c r="R88" s="1029"/>
      <c r="S88" s="1030"/>
      <c r="T88" s="1030"/>
      <c r="U88" s="1030"/>
      <c r="V88" s="1030"/>
      <c r="W88" s="1030"/>
      <c r="X88" s="1031"/>
      <c r="Y88" s="1029"/>
      <c r="Z88" s="1030"/>
      <c r="AA88" s="1030"/>
      <c r="AB88" s="1030"/>
      <c r="AC88" s="1030"/>
      <c r="AD88" s="1030"/>
      <c r="AE88" s="1031"/>
      <c r="AF88" s="1029"/>
      <c r="AG88" s="1030"/>
      <c r="AH88" s="1030"/>
      <c r="AI88" s="1030"/>
      <c r="AJ88" s="1030"/>
      <c r="AK88" s="1030"/>
      <c r="AL88" s="1031"/>
      <c r="AN88" s="30"/>
    </row>
    <row r="89" spans="1:60" s="4" customFormat="1" ht="19.5" customHeight="1" x14ac:dyDescent="0.35">
      <c r="A89" s="29"/>
      <c r="B89" s="337"/>
      <c r="C89" s="1026"/>
      <c r="D89" s="1027"/>
      <c r="E89" s="1027"/>
      <c r="F89" s="1027"/>
      <c r="G89" s="1027"/>
      <c r="H89" s="1027"/>
      <c r="I89" s="1027"/>
      <c r="J89" s="1027"/>
      <c r="K89" s="1027"/>
      <c r="L89" s="1027"/>
      <c r="M89" s="1027"/>
      <c r="N89" s="1027"/>
      <c r="O89" s="1027"/>
      <c r="P89" s="1027"/>
      <c r="Q89" s="1028"/>
      <c r="R89" s="1029"/>
      <c r="S89" s="1030"/>
      <c r="T89" s="1030"/>
      <c r="U89" s="1030"/>
      <c r="V89" s="1030"/>
      <c r="W89" s="1030"/>
      <c r="X89" s="1031"/>
      <c r="Y89" s="1029"/>
      <c r="Z89" s="1030"/>
      <c r="AA89" s="1030"/>
      <c r="AB89" s="1030"/>
      <c r="AC89" s="1030"/>
      <c r="AD89" s="1030"/>
      <c r="AE89" s="1031"/>
      <c r="AF89" s="1029"/>
      <c r="AG89" s="1030"/>
      <c r="AH89" s="1030"/>
      <c r="AI89" s="1030"/>
      <c r="AJ89" s="1030"/>
      <c r="AK89" s="1030"/>
      <c r="AL89" s="1031"/>
      <c r="AN89" s="30"/>
    </row>
    <row r="90" spans="1:60" s="4" customFormat="1" ht="19.5" customHeight="1" x14ac:dyDescent="0.35">
      <c r="A90" s="29"/>
      <c r="B90" s="337"/>
      <c r="C90" s="1026"/>
      <c r="D90" s="1027"/>
      <c r="E90" s="1027"/>
      <c r="F90" s="1027"/>
      <c r="G90" s="1027"/>
      <c r="H90" s="1027"/>
      <c r="I90" s="1027"/>
      <c r="J90" s="1027"/>
      <c r="K90" s="1027"/>
      <c r="L90" s="1027"/>
      <c r="M90" s="1027"/>
      <c r="N90" s="1027"/>
      <c r="O90" s="1027"/>
      <c r="P90" s="1027"/>
      <c r="Q90" s="1028"/>
      <c r="R90" s="1029"/>
      <c r="S90" s="1030"/>
      <c r="T90" s="1030"/>
      <c r="U90" s="1030"/>
      <c r="V90" s="1030"/>
      <c r="W90" s="1030"/>
      <c r="X90" s="1031"/>
      <c r="Y90" s="1029"/>
      <c r="Z90" s="1030"/>
      <c r="AA90" s="1030"/>
      <c r="AB90" s="1030"/>
      <c r="AC90" s="1030"/>
      <c r="AD90" s="1030"/>
      <c r="AE90" s="1031"/>
      <c r="AF90" s="1029"/>
      <c r="AG90" s="1030"/>
      <c r="AH90" s="1030"/>
      <c r="AI90" s="1030"/>
      <c r="AJ90" s="1030"/>
      <c r="AK90" s="1030"/>
      <c r="AL90" s="1031"/>
      <c r="AN90" s="30"/>
    </row>
    <row r="91" spans="1:60" s="4" customFormat="1" ht="15" thickBot="1" x14ac:dyDescent="0.4">
      <c r="A91" s="82"/>
      <c r="B91" s="305" t="s">
        <v>100</v>
      </c>
      <c r="C91" s="306"/>
      <c r="D91" s="306"/>
      <c r="E91" s="306"/>
      <c r="F91" s="306"/>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4"/>
    </row>
    <row r="92" spans="1:60" x14ac:dyDescent="0.35">
      <c r="A92" s="307"/>
      <c r="B92" s="308"/>
      <c r="C92" s="308"/>
      <c r="D92" s="308"/>
      <c r="E92" s="308"/>
      <c r="F92" s="308"/>
      <c r="G92" s="308"/>
      <c r="H92" s="308"/>
      <c r="I92" s="308"/>
      <c r="J92" s="308"/>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8"/>
      <c r="AH92" s="308"/>
      <c r="AI92" s="308"/>
      <c r="AJ92" s="308"/>
      <c r="AK92" s="308"/>
      <c r="AL92" s="308"/>
      <c r="AM92" s="308"/>
      <c r="AN92" s="309"/>
    </row>
    <row r="93" spans="1:60" ht="64.5" customHeight="1" x14ac:dyDescent="0.35">
      <c r="A93" s="29"/>
      <c r="B93" s="1021" t="s">
        <v>102</v>
      </c>
      <c r="C93" s="1021"/>
      <c r="D93" s="1021"/>
      <c r="E93" s="1021"/>
      <c r="F93" s="1021"/>
      <c r="G93" s="1021"/>
      <c r="H93" s="1021"/>
      <c r="I93" s="1021"/>
      <c r="J93" s="1021"/>
      <c r="K93" s="1021"/>
      <c r="L93" s="1021"/>
      <c r="M93" s="1021"/>
      <c r="N93" s="1021"/>
      <c r="O93" s="1021"/>
      <c r="P93" s="1021"/>
      <c r="Q93" s="1021"/>
      <c r="R93" s="1021"/>
      <c r="S93" s="1021"/>
      <c r="T93" s="1021"/>
      <c r="U93" s="1021"/>
      <c r="V93" s="1021"/>
      <c r="W93" s="1021"/>
      <c r="X93" s="1021"/>
      <c r="Y93" s="1021"/>
      <c r="Z93" s="1021"/>
      <c r="AA93" s="1021"/>
      <c r="AB93" s="1021"/>
      <c r="AC93" s="1021"/>
      <c r="AD93" s="1021"/>
      <c r="AE93" s="1021"/>
      <c r="AF93" s="1021"/>
      <c r="AG93" s="1021"/>
      <c r="AH93" s="1021"/>
      <c r="AI93" s="1021"/>
      <c r="AJ93" s="1021"/>
      <c r="AK93" s="1021"/>
      <c r="AL93" s="1021"/>
      <c r="AM93" s="4"/>
      <c r="AN93" s="30"/>
      <c r="BH93"/>
    </row>
    <row r="94" spans="1:60" ht="12" customHeight="1" x14ac:dyDescent="0.35">
      <c r="A94" s="29"/>
      <c r="B94" s="338"/>
      <c r="C94" s="338"/>
      <c r="D94" s="338"/>
      <c r="E94" s="338"/>
      <c r="F94" s="338"/>
      <c r="G94" s="338"/>
      <c r="H94" s="338"/>
      <c r="I94" s="338"/>
      <c r="J94" s="338"/>
      <c r="K94" s="338"/>
      <c r="L94" s="338"/>
      <c r="M94" s="338"/>
      <c r="N94" s="338"/>
      <c r="O94" s="338"/>
      <c r="P94" s="338"/>
      <c r="Q94" s="338"/>
      <c r="R94" s="338"/>
      <c r="S94" s="338"/>
      <c r="T94" s="338"/>
      <c r="U94" s="338"/>
      <c r="V94" s="338"/>
      <c r="W94" s="338"/>
      <c r="X94" s="338"/>
      <c r="Y94" s="338"/>
      <c r="Z94" s="338"/>
      <c r="AA94" s="338"/>
      <c r="AB94" s="338"/>
      <c r="AC94" s="338"/>
      <c r="AD94" s="338"/>
      <c r="AE94" s="338"/>
      <c r="AF94" s="338"/>
      <c r="AG94" s="338"/>
      <c r="AH94" s="338"/>
      <c r="AI94" s="338"/>
      <c r="AJ94" s="338"/>
      <c r="AK94" s="338"/>
      <c r="AL94" s="338"/>
      <c r="AM94" s="4"/>
      <c r="AN94" s="30"/>
      <c r="BH94"/>
    </row>
    <row r="95" spans="1:60" x14ac:dyDescent="0.35">
      <c r="A95" s="29"/>
      <c r="B95" s="1032" t="s">
        <v>103</v>
      </c>
      <c r="C95" s="1033"/>
      <c r="D95" s="1033"/>
      <c r="E95" s="1033"/>
      <c r="F95" s="1033"/>
      <c r="G95" s="1033"/>
      <c r="H95" s="1033"/>
      <c r="I95" s="1033"/>
      <c r="J95" s="1033"/>
      <c r="K95" s="1033"/>
      <c r="L95" s="1033"/>
      <c r="M95" s="1033"/>
      <c r="N95" s="1033"/>
      <c r="O95" s="1033"/>
      <c r="P95" s="1033"/>
      <c r="Q95" s="1033"/>
      <c r="R95" s="1033"/>
      <c r="S95" s="1033"/>
      <c r="T95" s="1033"/>
      <c r="U95" s="1033"/>
      <c r="V95" s="1033"/>
      <c r="W95" s="1033"/>
      <c r="X95" s="1033"/>
      <c r="Y95" s="1033"/>
      <c r="Z95" s="1033"/>
      <c r="AA95" s="1033"/>
      <c r="AB95" s="1033"/>
      <c r="AC95" s="1033"/>
      <c r="AD95" s="1033"/>
      <c r="AE95" s="1033"/>
      <c r="AF95" s="1033"/>
      <c r="AG95" s="1033"/>
      <c r="AH95" s="1033"/>
      <c r="AI95" s="1033"/>
      <c r="AJ95" s="1033"/>
      <c r="AK95" s="1033"/>
      <c r="AL95" s="1033"/>
      <c r="AM95" s="4"/>
      <c r="AN95" s="30"/>
      <c r="BH95"/>
    </row>
    <row r="96" spans="1:60" ht="24" customHeight="1" x14ac:dyDescent="0.35">
      <c r="A96" s="29"/>
      <c r="B96" s="1033"/>
      <c r="C96" s="1033"/>
      <c r="D96" s="1033"/>
      <c r="E96" s="1033"/>
      <c r="F96" s="1033"/>
      <c r="G96" s="1033"/>
      <c r="H96" s="1033"/>
      <c r="I96" s="1033"/>
      <c r="J96" s="1033"/>
      <c r="K96" s="1033"/>
      <c r="L96" s="1033"/>
      <c r="M96" s="1033"/>
      <c r="N96" s="1033"/>
      <c r="O96" s="1033"/>
      <c r="P96" s="1033"/>
      <c r="Q96" s="1033"/>
      <c r="R96" s="1033"/>
      <c r="S96" s="1033"/>
      <c r="T96" s="1033"/>
      <c r="U96" s="1033"/>
      <c r="V96" s="1033"/>
      <c r="W96" s="1033"/>
      <c r="X96" s="1033"/>
      <c r="Y96" s="1033"/>
      <c r="Z96" s="1033"/>
      <c r="AA96" s="1033"/>
      <c r="AB96" s="1033"/>
      <c r="AC96" s="1033"/>
      <c r="AD96" s="1033"/>
      <c r="AE96" s="1033"/>
      <c r="AF96" s="1033"/>
      <c r="AG96" s="1033"/>
      <c r="AH96" s="1033"/>
      <c r="AI96" s="1033"/>
      <c r="AJ96" s="1033"/>
      <c r="AK96" s="1033"/>
      <c r="AL96" s="1033"/>
      <c r="AM96" s="4"/>
      <c r="AN96" s="30"/>
      <c r="BH96"/>
    </row>
    <row r="97" spans="1:60" x14ac:dyDescent="0.35">
      <c r="A97" s="29"/>
      <c r="B97" s="335" t="s">
        <v>58</v>
      </c>
      <c r="C97" s="339"/>
      <c r="D97" s="339"/>
      <c r="E97" s="339"/>
      <c r="F97" s="339"/>
      <c r="G97" s="339"/>
      <c r="H97" s="339"/>
      <c r="I97" s="339"/>
      <c r="J97" s="339"/>
      <c r="K97" s="339"/>
      <c r="L97" s="339"/>
      <c r="M97" s="339"/>
      <c r="N97" s="339"/>
      <c r="O97" s="339"/>
      <c r="P97" s="339"/>
      <c r="Q97" s="339"/>
      <c r="R97" s="339"/>
      <c r="S97" s="339"/>
      <c r="T97" s="339"/>
      <c r="U97" s="339"/>
      <c r="V97" s="339"/>
      <c r="W97" s="339"/>
      <c r="X97" s="339"/>
      <c r="Y97" s="339"/>
      <c r="Z97" s="339"/>
      <c r="AA97" s="339"/>
      <c r="AB97" s="339"/>
      <c r="AC97" s="339"/>
      <c r="AD97" s="339"/>
      <c r="AE97" s="339"/>
      <c r="AF97" s="339"/>
      <c r="AG97" s="339"/>
      <c r="AH97" s="339"/>
      <c r="AI97" s="339"/>
      <c r="AJ97" s="339"/>
      <c r="AK97" s="339"/>
      <c r="AL97" s="339"/>
      <c r="AM97" s="4"/>
      <c r="AN97" s="30"/>
      <c r="BH97"/>
    </row>
    <row r="98" spans="1:60" x14ac:dyDescent="0.35">
      <c r="A98" s="29"/>
      <c r="B98" s="296"/>
      <c r="C98" s="296"/>
      <c r="D98" s="296"/>
      <c r="E98" s="296"/>
      <c r="F98" s="296"/>
      <c r="G98" s="296"/>
      <c r="H98" s="296"/>
      <c r="I98" s="296"/>
      <c r="J98" s="296"/>
      <c r="K98" s="296"/>
      <c r="L98" s="296"/>
      <c r="M98" s="296"/>
      <c r="N98" s="296"/>
      <c r="O98" s="296"/>
      <c r="P98" s="296"/>
      <c r="Q98" s="296"/>
      <c r="R98" s="296"/>
      <c r="S98" s="296"/>
      <c r="T98" s="296"/>
      <c r="U98" s="296"/>
      <c r="V98" s="296"/>
      <c r="W98" s="296"/>
      <c r="X98" s="296"/>
      <c r="Y98" s="296"/>
      <c r="Z98" s="296"/>
      <c r="AA98" s="296"/>
      <c r="AB98" s="296"/>
      <c r="AC98" s="296"/>
      <c r="AD98" s="296"/>
      <c r="AE98" s="296"/>
      <c r="AF98" s="296"/>
      <c r="AG98" s="296"/>
      <c r="AH98" s="296"/>
      <c r="AI98" s="296"/>
      <c r="AJ98" s="296"/>
      <c r="AK98" s="296"/>
      <c r="AL98" s="296"/>
      <c r="AM98" s="4"/>
      <c r="AN98" s="30"/>
      <c r="BH98"/>
    </row>
    <row r="99" spans="1:60" s="4" customFormat="1" x14ac:dyDescent="0.35">
      <c r="A99" s="29"/>
      <c r="B99" s="1022" t="s">
        <v>104</v>
      </c>
      <c r="C99" s="1022"/>
      <c r="D99" s="1022"/>
      <c r="E99" s="1022"/>
      <c r="F99" s="1022"/>
      <c r="G99" s="1022"/>
      <c r="H99" s="1022"/>
      <c r="I99" s="1022"/>
      <c r="J99" s="1022"/>
      <c r="K99" s="1022"/>
      <c r="L99" s="1022"/>
      <c r="M99" s="1022"/>
      <c r="N99" s="1022"/>
      <c r="O99" s="1022"/>
      <c r="P99" s="1022"/>
      <c r="Q99" s="1022"/>
      <c r="R99" s="1022"/>
      <c r="S99" s="1022"/>
      <c r="T99" s="1022"/>
      <c r="U99" s="1022"/>
      <c r="V99" s="1022"/>
      <c r="W99" s="1022"/>
      <c r="X99" s="1022"/>
      <c r="Y99" s="1022"/>
      <c r="Z99" s="1022"/>
      <c r="AA99" s="1022"/>
      <c r="AB99" s="1022"/>
      <c r="AC99" s="1022"/>
      <c r="AD99" s="1022"/>
      <c r="AE99" s="1022"/>
      <c r="AF99" s="1022"/>
      <c r="AG99" s="1022"/>
      <c r="AH99" s="1022"/>
      <c r="AI99" s="1022"/>
      <c r="AJ99" s="1022"/>
      <c r="AK99" s="1022"/>
      <c r="AL99" s="36"/>
      <c r="AN99" s="30"/>
    </row>
    <row r="100" spans="1:60" s="4" customFormat="1" ht="6.75" customHeight="1" x14ac:dyDescent="0.35">
      <c r="A100" s="29"/>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36"/>
      <c r="AN100" s="30"/>
    </row>
    <row r="101" spans="1:60" ht="15" customHeight="1" x14ac:dyDescent="0.35">
      <c r="A101" s="29"/>
      <c r="B101" s="1023" t="s">
        <v>105</v>
      </c>
      <c r="C101" s="1023"/>
      <c r="D101" s="1023"/>
      <c r="E101" s="1023"/>
      <c r="F101" s="1023"/>
      <c r="G101" s="1023"/>
      <c r="H101" s="1023"/>
      <c r="I101" s="1023"/>
      <c r="J101" s="1023"/>
      <c r="K101" s="1023"/>
      <c r="L101" s="1023"/>
      <c r="M101" s="1023"/>
      <c r="N101" s="1023"/>
      <c r="O101" s="1023"/>
      <c r="P101" s="1023"/>
      <c r="Q101" s="1023"/>
      <c r="R101" s="1023"/>
      <c r="S101" s="1023"/>
      <c r="T101" s="1023"/>
      <c r="U101" s="1023"/>
      <c r="V101" s="1023"/>
      <c r="W101" s="1023"/>
      <c r="X101" s="1023"/>
      <c r="Y101" s="1023"/>
      <c r="Z101" s="1023"/>
      <c r="AA101" s="1023"/>
      <c r="AB101" s="1023"/>
      <c r="AC101" s="1023"/>
      <c r="AD101" s="1023"/>
      <c r="AE101" s="1023"/>
      <c r="AF101" s="1023"/>
      <c r="AG101" s="1023"/>
      <c r="AH101" s="1023"/>
      <c r="AI101" s="1023"/>
      <c r="AJ101" s="1023"/>
      <c r="AK101" s="1023"/>
      <c r="AL101" s="1023"/>
      <c r="AM101" s="4"/>
      <c r="AN101" s="30"/>
      <c r="BH101"/>
    </row>
    <row r="102" spans="1:60" x14ac:dyDescent="0.35">
      <c r="A102" s="29"/>
      <c r="B102" s="1023"/>
      <c r="C102" s="1023"/>
      <c r="D102" s="1023"/>
      <c r="E102" s="1023"/>
      <c r="F102" s="1023"/>
      <c r="G102" s="1023"/>
      <c r="H102" s="1023"/>
      <c r="I102" s="1023"/>
      <c r="J102" s="1023"/>
      <c r="K102" s="1023"/>
      <c r="L102" s="1023"/>
      <c r="M102" s="1023"/>
      <c r="N102" s="1023"/>
      <c r="O102" s="1023"/>
      <c r="P102" s="1023"/>
      <c r="Q102" s="1023"/>
      <c r="R102" s="1023"/>
      <c r="S102" s="1023"/>
      <c r="T102" s="1023"/>
      <c r="U102" s="1023"/>
      <c r="V102" s="1023"/>
      <c r="W102" s="1023"/>
      <c r="X102" s="1023"/>
      <c r="Y102" s="1023"/>
      <c r="Z102" s="1023"/>
      <c r="AA102" s="1023"/>
      <c r="AB102" s="1023"/>
      <c r="AC102" s="1023"/>
      <c r="AD102" s="1023"/>
      <c r="AE102" s="1023"/>
      <c r="AF102" s="1023"/>
      <c r="AG102" s="1023"/>
      <c r="AH102" s="1023"/>
      <c r="AI102" s="1023"/>
      <c r="AJ102" s="1023"/>
      <c r="AK102" s="1023"/>
      <c r="AL102" s="1023"/>
      <c r="AM102" s="4"/>
      <c r="AN102" s="30"/>
      <c r="BH102"/>
    </row>
    <row r="103" spans="1:60" x14ac:dyDescent="0.35">
      <c r="A103" s="29"/>
      <c r="B103" s="1023"/>
      <c r="C103" s="1023"/>
      <c r="D103" s="1023"/>
      <c r="E103" s="1023"/>
      <c r="F103" s="1023"/>
      <c r="G103" s="1023"/>
      <c r="H103" s="1023"/>
      <c r="I103" s="1023"/>
      <c r="J103" s="1023"/>
      <c r="K103" s="1023"/>
      <c r="L103" s="1023"/>
      <c r="M103" s="1023"/>
      <c r="N103" s="1023"/>
      <c r="O103" s="1023"/>
      <c r="P103" s="1023"/>
      <c r="Q103" s="1023"/>
      <c r="R103" s="1023"/>
      <c r="S103" s="1023"/>
      <c r="T103" s="1023"/>
      <c r="U103" s="1023"/>
      <c r="V103" s="1023"/>
      <c r="W103" s="1023"/>
      <c r="X103" s="1023"/>
      <c r="Y103" s="1023"/>
      <c r="Z103" s="1023"/>
      <c r="AA103" s="1023"/>
      <c r="AB103" s="1023"/>
      <c r="AC103" s="1023"/>
      <c r="AD103" s="1023"/>
      <c r="AE103" s="1023"/>
      <c r="AF103" s="1023"/>
      <c r="AG103" s="1023"/>
      <c r="AH103" s="1023"/>
      <c r="AI103" s="1023"/>
      <c r="AJ103" s="1023"/>
      <c r="AK103" s="1023"/>
      <c r="AL103" s="1023"/>
      <c r="AM103" s="4"/>
      <c r="AN103" s="30"/>
      <c r="BH103"/>
    </row>
    <row r="104" spans="1:60" ht="10.5" customHeight="1" x14ac:dyDescent="0.35">
      <c r="A104" s="29"/>
      <c r="B104" s="1023"/>
      <c r="C104" s="1023"/>
      <c r="D104" s="1023"/>
      <c r="E104" s="1023"/>
      <c r="F104" s="1023"/>
      <c r="G104" s="1023"/>
      <c r="H104" s="1023"/>
      <c r="I104" s="1023"/>
      <c r="J104" s="1023"/>
      <c r="K104" s="1023"/>
      <c r="L104" s="1023"/>
      <c r="M104" s="1023"/>
      <c r="N104" s="1023"/>
      <c r="O104" s="1023"/>
      <c r="P104" s="1023"/>
      <c r="Q104" s="1023"/>
      <c r="R104" s="1023"/>
      <c r="S104" s="1023"/>
      <c r="T104" s="1023"/>
      <c r="U104" s="1023"/>
      <c r="V104" s="1023"/>
      <c r="W104" s="1023"/>
      <c r="X104" s="1023"/>
      <c r="Y104" s="1023"/>
      <c r="Z104" s="1023"/>
      <c r="AA104" s="1023"/>
      <c r="AB104" s="1023"/>
      <c r="AC104" s="1023"/>
      <c r="AD104" s="1023"/>
      <c r="AE104" s="1023"/>
      <c r="AF104" s="1023"/>
      <c r="AG104" s="1023"/>
      <c r="AH104" s="1023"/>
      <c r="AI104" s="1023"/>
      <c r="AJ104" s="1023"/>
      <c r="AK104" s="1023"/>
      <c r="AL104" s="1023"/>
      <c r="AM104" s="4"/>
      <c r="AN104" s="30"/>
      <c r="BH104"/>
    </row>
    <row r="105" spans="1:60" x14ac:dyDescent="0.35">
      <c r="A105" s="29"/>
      <c r="B105" s="4"/>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4"/>
      <c r="AN105" s="30"/>
    </row>
    <row r="106" spans="1:60" ht="9" customHeight="1" x14ac:dyDescent="0.35">
      <c r="A106" s="29"/>
      <c r="B106" s="87"/>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9"/>
      <c r="AF106" s="80"/>
      <c r="AG106" s="80"/>
      <c r="AH106" s="80"/>
      <c r="AI106" s="80"/>
      <c r="AJ106" s="80"/>
      <c r="AK106" s="80"/>
      <c r="AL106" s="80"/>
      <c r="AM106" s="4"/>
      <c r="AN106" s="30"/>
    </row>
    <row r="107" spans="1:60" x14ac:dyDescent="0.35">
      <c r="A107" s="29"/>
      <c r="B107" s="1024" t="s">
        <v>88</v>
      </c>
      <c r="C107" s="1023"/>
      <c r="D107" s="1023"/>
      <c r="E107" s="1023"/>
      <c r="F107" s="35" t="s">
        <v>84</v>
      </c>
      <c r="G107" s="1025"/>
      <c r="H107" s="1025"/>
      <c r="I107" s="1025"/>
      <c r="J107" s="1025"/>
      <c r="K107" s="1025"/>
      <c r="L107" s="1025"/>
      <c r="M107" s="1025"/>
      <c r="N107" s="1025"/>
      <c r="O107" s="1025"/>
      <c r="P107" s="1025"/>
      <c r="Q107" s="1025"/>
      <c r="R107" s="1025"/>
      <c r="S107" s="1025"/>
      <c r="T107" s="1025"/>
      <c r="U107" s="1025"/>
      <c r="V107" s="1025"/>
      <c r="W107" s="1025"/>
      <c r="X107" s="1025"/>
      <c r="Y107" s="1025"/>
      <c r="Z107" s="1025"/>
      <c r="AA107" s="1025"/>
      <c r="AB107" s="1025"/>
      <c r="AC107" s="1025"/>
      <c r="AD107" s="1025"/>
      <c r="AE107" s="90"/>
      <c r="AF107" s="80"/>
      <c r="AG107" s="80"/>
      <c r="AH107" s="80"/>
      <c r="AI107" s="80"/>
      <c r="AJ107" s="80"/>
      <c r="AK107" s="80"/>
      <c r="AL107" s="4"/>
      <c r="AM107" s="4"/>
      <c r="AN107" s="30"/>
      <c r="BH107"/>
    </row>
    <row r="108" spans="1:60" s="4" customFormat="1" x14ac:dyDescent="0.35">
      <c r="A108" s="29"/>
      <c r="B108" s="295"/>
      <c r="C108" s="294"/>
      <c r="D108" s="294"/>
      <c r="E108" s="294"/>
      <c r="F108" s="35"/>
      <c r="G108" s="81" t="s">
        <v>106</v>
      </c>
      <c r="H108" s="39"/>
      <c r="I108" s="39"/>
      <c r="J108" s="39"/>
      <c r="K108" s="39"/>
      <c r="L108" s="39"/>
      <c r="M108" s="39"/>
      <c r="N108" s="39"/>
      <c r="O108" s="39"/>
      <c r="P108" s="39"/>
      <c r="Q108" s="39"/>
      <c r="R108" s="39"/>
      <c r="S108" s="39"/>
      <c r="T108" s="39"/>
      <c r="U108" s="39"/>
      <c r="V108" s="39"/>
      <c r="W108" s="80"/>
      <c r="X108" s="80"/>
      <c r="Y108" s="80"/>
      <c r="Z108" s="80"/>
      <c r="AA108" s="80"/>
      <c r="AB108" s="80"/>
      <c r="AC108" s="80"/>
      <c r="AD108" s="80"/>
      <c r="AE108" s="90"/>
      <c r="AF108" s="80"/>
      <c r="AG108" s="80"/>
      <c r="AH108" s="80"/>
      <c r="AI108" s="80"/>
      <c r="AJ108" s="80"/>
      <c r="AK108" s="80"/>
      <c r="AN108" s="30"/>
    </row>
    <row r="109" spans="1:60" ht="8.25" customHeight="1" x14ac:dyDescent="0.35">
      <c r="A109" s="29"/>
      <c r="B109" s="91"/>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90"/>
      <c r="AF109" s="80"/>
      <c r="AG109" s="80"/>
      <c r="AH109" s="80"/>
      <c r="AI109" s="80"/>
      <c r="AJ109" s="80"/>
      <c r="AK109" s="80"/>
      <c r="AL109" s="4"/>
      <c r="AM109" s="4"/>
      <c r="AN109" s="30"/>
      <c r="BH109"/>
    </row>
    <row r="110" spans="1:60" ht="30" customHeight="1" x14ac:dyDescent="0.35">
      <c r="A110" s="29"/>
      <c r="B110" s="1034" t="s">
        <v>83</v>
      </c>
      <c r="C110" s="1035"/>
      <c r="D110" s="1035"/>
      <c r="E110" s="1035"/>
      <c r="F110" s="59" t="s">
        <v>84</v>
      </c>
      <c r="G110" s="1025"/>
      <c r="H110" s="1025"/>
      <c r="I110" s="1025"/>
      <c r="J110" s="1025"/>
      <c r="K110" s="1025"/>
      <c r="L110" s="1025"/>
      <c r="M110" s="1025"/>
      <c r="N110" s="1025"/>
      <c r="O110" s="1025"/>
      <c r="P110" s="1025"/>
      <c r="Q110" s="1025"/>
      <c r="R110" s="1025"/>
      <c r="S110" s="1025"/>
      <c r="T110" s="1025"/>
      <c r="U110" s="1025"/>
      <c r="V110" s="1025"/>
      <c r="W110" s="1025"/>
      <c r="X110" s="1025"/>
      <c r="Y110" s="1025"/>
      <c r="Z110" s="1025"/>
      <c r="AA110" s="1025"/>
      <c r="AB110" s="1025"/>
      <c r="AC110" s="1025"/>
      <c r="AD110" s="1025"/>
      <c r="AE110" s="90"/>
      <c r="AF110" s="80"/>
      <c r="AG110" s="80"/>
      <c r="AH110" s="80"/>
      <c r="AI110" s="80"/>
      <c r="AJ110" s="80"/>
      <c r="AK110" s="80"/>
      <c r="AL110" s="4"/>
      <c r="AM110" s="4"/>
      <c r="AN110" s="30"/>
      <c r="BH110"/>
    </row>
    <row r="111" spans="1:60" x14ac:dyDescent="0.35">
      <c r="A111" s="29"/>
      <c r="B111" s="92"/>
      <c r="C111" s="35"/>
      <c r="D111" s="4"/>
      <c r="E111" s="4"/>
      <c r="F111" s="37"/>
      <c r="G111" s="293"/>
      <c r="H111" s="293"/>
      <c r="I111" s="293"/>
      <c r="J111" s="293"/>
      <c r="K111" s="293"/>
      <c r="L111" s="293"/>
      <c r="M111" s="293"/>
      <c r="N111" s="293"/>
      <c r="O111" s="293"/>
      <c r="P111" s="293"/>
      <c r="Q111" s="293"/>
      <c r="R111" s="36"/>
      <c r="S111" s="35"/>
      <c r="T111" s="35"/>
      <c r="U111" s="35"/>
      <c r="V111" s="35"/>
      <c r="W111" s="80"/>
      <c r="X111" s="80"/>
      <c r="Y111" s="80"/>
      <c r="Z111" s="80"/>
      <c r="AA111" s="80"/>
      <c r="AB111" s="80"/>
      <c r="AC111" s="80"/>
      <c r="AD111" s="80"/>
      <c r="AE111" s="90"/>
      <c r="AF111" s="80"/>
      <c r="AG111" s="80"/>
      <c r="AH111" s="80"/>
      <c r="AI111" s="80"/>
      <c r="AJ111" s="80"/>
      <c r="AK111" s="80"/>
      <c r="AL111" s="4"/>
      <c r="AM111" s="4"/>
      <c r="AN111" s="30"/>
      <c r="BH111"/>
    </row>
    <row r="112" spans="1:60" x14ac:dyDescent="0.35">
      <c r="A112" s="29"/>
      <c r="B112" s="93" t="s">
        <v>86</v>
      </c>
      <c r="C112" s="35"/>
      <c r="D112" s="4"/>
      <c r="E112" s="4"/>
      <c r="F112" s="37" t="s">
        <v>84</v>
      </c>
      <c r="G112" s="1025"/>
      <c r="H112" s="1025"/>
      <c r="I112" s="1025"/>
      <c r="J112" s="1025"/>
      <c r="K112" s="1025"/>
      <c r="L112" s="1025"/>
      <c r="M112" s="1025"/>
      <c r="N112" s="1025"/>
      <c r="O112" s="1025"/>
      <c r="P112" s="1025"/>
      <c r="Q112" s="1025"/>
      <c r="R112" s="1025"/>
      <c r="S112" s="1025"/>
      <c r="T112" s="1025"/>
      <c r="U112" s="1025"/>
      <c r="V112" s="1025"/>
      <c r="W112" s="1025"/>
      <c r="X112" s="1025"/>
      <c r="Y112" s="1025"/>
      <c r="Z112" s="1025"/>
      <c r="AA112" s="1025"/>
      <c r="AB112" s="1025"/>
      <c r="AC112" s="1025"/>
      <c r="AD112" s="1025"/>
      <c r="AE112" s="90"/>
      <c r="AF112" s="80"/>
      <c r="AG112" s="80"/>
      <c r="AH112" s="80"/>
      <c r="AI112" s="80"/>
      <c r="AJ112" s="80"/>
      <c r="AK112" s="80"/>
      <c r="AL112" s="4"/>
      <c r="AM112" s="4"/>
      <c r="AN112" s="30"/>
      <c r="BH112"/>
    </row>
    <row r="113" spans="1:60" x14ac:dyDescent="0.35">
      <c r="A113" s="29"/>
      <c r="B113" s="91"/>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90"/>
      <c r="AF113" s="80"/>
      <c r="AG113" s="80"/>
      <c r="AH113" s="80"/>
      <c r="AI113" s="80"/>
      <c r="AJ113" s="80"/>
      <c r="AK113" s="80"/>
      <c r="AL113" s="4"/>
      <c r="AM113" s="4"/>
      <c r="AN113" s="30"/>
      <c r="BH113"/>
    </row>
    <row r="114" spans="1:60" x14ac:dyDescent="0.35">
      <c r="A114" s="29"/>
      <c r="B114" s="93" t="s">
        <v>85</v>
      </c>
      <c r="C114" s="35"/>
      <c r="D114" s="4"/>
      <c r="E114" s="4"/>
      <c r="F114" s="37" t="s">
        <v>84</v>
      </c>
      <c r="G114" s="1025"/>
      <c r="H114" s="1025"/>
      <c r="I114" s="1025"/>
      <c r="J114" s="1025"/>
      <c r="K114" s="1025"/>
      <c r="L114" s="1025"/>
      <c r="M114" s="1025"/>
      <c r="N114" s="1025"/>
      <c r="O114" s="1025"/>
      <c r="P114" s="1025"/>
      <c r="Q114" s="1025"/>
      <c r="R114" s="1025"/>
      <c r="S114" s="1025"/>
      <c r="T114" s="1025"/>
      <c r="U114" s="1025"/>
      <c r="V114" s="1025"/>
      <c r="W114" s="1025"/>
      <c r="X114" s="1025"/>
      <c r="Y114" s="1025"/>
      <c r="Z114" s="1025"/>
      <c r="AA114" s="1025"/>
      <c r="AB114" s="1025"/>
      <c r="AC114" s="1025"/>
      <c r="AD114" s="1025"/>
      <c r="AE114" s="90"/>
      <c r="AF114" s="80"/>
      <c r="AG114" s="80"/>
      <c r="AH114" s="80"/>
      <c r="AI114" s="80"/>
      <c r="AJ114" s="80"/>
      <c r="AK114" s="80"/>
      <c r="AL114" s="4"/>
      <c r="AM114" s="4"/>
      <c r="AN114" s="30"/>
      <c r="BH114"/>
    </row>
    <row r="115" spans="1:60" s="4" customFormat="1" x14ac:dyDescent="0.35">
      <c r="A115" s="29"/>
      <c r="B115" s="94"/>
      <c r="C115" s="95"/>
      <c r="D115" s="96"/>
      <c r="E115" s="96"/>
      <c r="F115" s="97"/>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9"/>
      <c r="AF115" s="80"/>
      <c r="AG115" s="80"/>
      <c r="AH115" s="80"/>
      <c r="AI115" s="80"/>
      <c r="AJ115" s="80"/>
      <c r="AK115" s="80"/>
      <c r="AN115" s="30"/>
    </row>
    <row r="116" spans="1:60" s="4" customFormat="1" x14ac:dyDescent="0.35">
      <c r="A116" s="29"/>
      <c r="B116" s="100"/>
      <c r="C116" s="101"/>
      <c r="D116" s="102"/>
      <c r="E116" s="102"/>
      <c r="F116" s="103"/>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89"/>
      <c r="AF116" s="80"/>
      <c r="AG116" s="80"/>
      <c r="AH116" s="80"/>
      <c r="AI116" s="80"/>
      <c r="AJ116" s="80"/>
      <c r="AK116" s="80"/>
      <c r="AN116" s="30"/>
    </row>
    <row r="117" spans="1:60" x14ac:dyDescent="0.35">
      <c r="A117" s="29"/>
      <c r="B117" s="1024" t="s">
        <v>88</v>
      </c>
      <c r="C117" s="1023"/>
      <c r="D117" s="1023"/>
      <c r="E117" s="1023"/>
      <c r="F117" s="35" t="s">
        <v>84</v>
      </c>
      <c r="G117" s="1025"/>
      <c r="H117" s="1025"/>
      <c r="I117" s="1025"/>
      <c r="J117" s="1025"/>
      <c r="K117" s="1025"/>
      <c r="L117" s="1025"/>
      <c r="M117" s="1025"/>
      <c r="N117" s="1025"/>
      <c r="O117" s="1025"/>
      <c r="P117" s="1025"/>
      <c r="Q117" s="1025"/>
      <c r="R117" s="1025"/>
      <c r="S117" s="1025"/>
      <c r="T117" s="1025"/>
      <c r="U117" s="1025"/>
      <c r="V117" s="1025"/>
      <c r="W117" s="1025"/>
      <c r="X117" s="1025"/>
      <c r="Y117" s="1025"/>
      <c r="Z117" s="1025"/>
      <c r="AA117" s="1025"/>
      <c r="AB117" s="1025"/>
      <c r="AC117" s="1025"/>
      <c r="AD117" s="1025"/>
      <c r="AE117" s="90"/>
      <c r="AF117" s="80"/>
      <c r="AG117" s="80"/>
      <c r="AH117" s="80"/>
      <c r="AI117" s="80"/>
      <c r="AJ117" s="80"/>
      <c r="AK117" s="80"/>
      <c r="AL117" s="4"/>
      <c r="AM117" s="4"/>
      <c r="AN117" s="30"/>
      <c r="BH117"/>
    </row>
    <row r="118" spans="1:60" s="4" customFormat="1" x14ac:dyDescent="0.35">
      <c r="A118" s="29"/>
      <c r="B118" s="295"/>
      <c r="C118" s="294"/>
      <c r="D118" s="294"/>
      <c r="E118" s="294"/>
      <c r="F118" s="35"/>
      <c r="G118" s="81" t="s">
        <v>107</v>
      </c>
      <c r="H118" s="39"/>
      <c r="I118" s="39"/>
      <c r="J118" s="39"/>
      <c r="K118" s="39"/>
      <c r="L118" s="39"/>
      <c r="M118" s="39"/>
      <c r="N118" s="39"/>
      <c r="O118" s="39"/>
      <c r="P118" s="39"/>
      <c r="Q118" s="39"/>
      <c r="R118" s="39"/>
      <c r="S118" s="39"/>
      <c r="T118" s="39"/>
      <c r="U118" s="39"/>
      <c r="V118" s="39"/>
      <c r="W118" s="80"/>
      <c r="X118" s="80"/>
      <c r="Y118" s="80"/>
      <c r="Z118" s="80"/>
      <c r="AA118" s="80"/>
      <c r="AB118" s="80"/>
      <c r="AC118" s="80"/>
      <c r="AD118" s="80"/>
      <c r="AE118" s="90"/>
      <c r="AF118" s="80"/>
      <c r="AG118" s="80"/>
      <c r="AH118" s="80"/>
      <c r="AI118" s="80"/>
      <c r="AJ118" s="80"/>
      <c r="AK118" s="80"/>
      <c r="AN118" s="30"/>
    </row>
    <row r="119" spans="1:60" ht="8.25" customHeight="1" x14ac:dyDescent="0.35">
      <c r="A119" s="29"/>
      <c r="B119" s="91"/>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90"/>
      <c r="AF119" s="80"/>
      <c r="AG119" s="80"/>
      <c r="AH119" s="80"/>
      <c r="AI119" s="80"/>
      <c r="AJ119" s="80"/>
      <c r="AK119" s="80"/>
      <c r="AL119" s="4"/>
      <c r="AM119" s="4"/>
      <c r="AN119" s="30"/>
      <c r="BH119"/>
    </row>
    <row r="120" spans="1:60" ht="30" customHeight="1" x14ac:dyDescent="0.35">
      <c r="A120" s="29"/>
      <c r="B120" s="1034" t="s">
        <v>83</v>
      </c>
      <c r="C120" s="1035"/>
      <c r="D120" s="1035"/>
      <c r="E120" s="1035"/>
      <c r="F120" s="59" t="s">
        <v>84</v>
      </c>
      <c r="G120" s="1025"/>
      <c r="H120" s="1025"/>
      <c r="I120" s="1025"/>
      <c r="J120" s="1025"/>
      <c r="K120" s="1025"/>
      <c r="L120" s="1025"/>
      <c r="M120" s="1025"/>
      <c r="N120" s="1025"/>
      <c r="O120" s="1025"/>
      <c r="P120" s="1025"/>
      <c r="Q120" s="1025"/>
      <c r="R120" s="1025"/>
      <c r="S120" s="1025"/>
      <c r="T120" s="1025"/>
      <c r="U120" s="1025"/>
      <c r="V120" s="1025"/>
      <c r="W120" s="1025"/>
      <c r="X120" s="1025"/>
      <c r="Y120" s="1025"/>
      <c r="Z120" s="1025"/>
      <c r="AA120" s="1025"/>
      <c r="AB120" s="1025"/>
      <c r="AC120" s="1025"/>
      <c r="AD120" s="1025"/>
      <c r="AE120" s="90"/>
      <c r="AF120" s="80"/>
      <c r="AG120" s="80"/>
      <c r="AH120" s="80"/>
      <c r="AI120" s="80"/>
      <c r="AJ120" s="80"/>
      <c r="AK120" s="80"/>
      <c r="AL120" s="4"/>
      <c r="AM120" s="4"/>
      <c r="AN120" s="30"/>
      <c r="BH120"/>
    </row>
    <row r="121" spans="1:60" x14ac:dyDescent="0.35">
      <c r="A121" s="29"/>
      <c r="B121" s="92"/>
      <c r="C121" s="35"/>
      <c r="D121" s="4"/>
      <c r="E121" s="4"/>
      <c r="F121" s="37"/>
      <c r="G121" s="293"/>
      <c r="H121" s="293"/>
      <c r="I121" s="293"/>
      <c r="J121" s="293"/>
      <c r="K121" s="293"/>
      <c r="L121" s="293"/>
      <c r="M121" s="293"/>
      <c r="N121" s="293"/>
      <c r="O121" s="293"/>
      <c r="P121" s="293"/>
      <c r="Q121" s="293"/>
      <c r="R121" s="36"/>
      <c r="S121" s="35"/>
      <c r="T121" s="35"/>
      <c r="U121" s="35"/>
      <c r="V121" s="35"/>
      <c r="W121" s="80"/>
      <c r="X121" s="80"/>
      <c r="Y121" s="80"/>
      <c r="Z121" s="80"/>
      <c r="AA121" s="80"/>
      <c r="AB121" s="80"/>
      <c r="AC121" s="80"/>
      <c r="AD121" s="80"/>
      <c r="AE121" s="90"/>
      <c r="AF121" s="80"/>
      <c r="AG121" s="80"/>
      <c r="AH121" s="80"/>
      <c r="AI121" s="80"/>
      <c r="AJ121" s="80"/>
      <c r="AK121" s="80"/>
      <c r="AL121" s="4"/>
      <c r="AM121" s="4"/>
      <c r="AN121" s="30"/>
      <c r="BH121"/>
    </row>
    <row r="122" spans="1:60" x14ac:dyDescent="0.35">
      <c r="A122" s="29"/>
      <c r="B122" s="93" t="s">
        <v>86</v>
      </c>
      <c r="C122" s="35"/>
      <c r="D122" s="4"/>
      <c r="E122" s="4"/>
      <c r="F122" s="37" t="s">
        <v>84</v>
      </c>
      <c r="G122" s="1025"/>
      <c r="H122" s="1025"/>
      <c r="I122" s="1025"/>
      <c r="J122" s="1025"/>
      <c r="K122" s="1025"/>
      <c r="L122" s="1025"/>
      <c r="M122" s="1025"/>
      <c r="N122" s="1025"/>
      <c r="O122" s="1025"/>
      <c r="P122" s="1025"/>
      <c r="Q122" s="1025"/>
      <c r="R122" s="1025"/>
      <c r="S122" s="1025"/>
      <c r="T122" s="1025"/>
      <c r="U122" s="1025"/>
      <c r="V122" s="1025"/>
      <c r="W122" s="1025"/>
      <c r="X122" s="1025"/>
      <c r="Y122" s="1025"/>
      <c r="Z122" s="1025"/>
      <c r="AA122" s="1025"/>
      <c r="AB122" s="1025"/>
      <c r="AC122" s="1025"/>
      <c r="AD122" s="1025"/>
      <c r="AE122" s="90"/>
      <c r="AF122" s="80"/>
      <c r="AG122" s="80"/>
      <c r="AH122" s="80"/>
      <c r="AI122" s="80"/>
      <c r="AJ122" s="80"/>
      <c r="AK122" s="80"/>
      <c r="AL122" s="4"/>
      <c r="AM122" s="4"/>
      <c r="AN122" s="30"/>
      <c r="BH122"/>
    </row>
    <row r="123" spans="1:60" x14ac:dyDescent="0.35">
      <c r="A123" s="29"/>
      <c r="B123" s="91"/>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90"/>
      <c r="AF123" s="80"/>
      <c r="AG123" s="80"/>
      <c r="AH123" s="80"/>
      <c r="AI123" s="80"/>
      <c r="AJ123" s="80"/>
      <c r="AK123" s="80"/>
      <c r="AL123" s="4"/>
      <c r="AM123" s="4"/>
      <c r="AN123" s="30"/>
      <c r="BH123"/>
    </row>
    <row r="124" spans="1:60" x14ac:dyDescent="0.35">
      <c r="A124" s="29"/>
      <c r="B124" s="93" t="s">
        <v>85</v>
      </c>
      <c r="C124" s="35"/>
      <c r="D124" s="4"/>
      <c r="E124" s="4"/>
      <c r="F124" s="37" t="s">
        <v>84</v>
      </c>
      <c r="G124" s="1025"/>
      <c r="H124" s="1025"/>
      <c r="I124" s="1025"/>
      <c r="J124" s="1025"/>
      <c r="K124" s="1025"/>
      <c r="L124" s="1025"/>
      <c r="M124" s="1025"/>
      <c r="N124" s="1025"/>
      <c r="O124" s="1025"/>
      <c r="P124" s="1025"/>
      <c r="Q124" s="1025"/>
      <c r="R124" s="1025"/>
      <c r="S124" s="1025"/>
      <c r="T124" s="1025"/>
      <c r="U124" s="1025"/>
      <c r="V124" s="1025"/>
      <c r="W124" s="1025"/>
      <c r="X124" s="1025"/>
      <c r="Y124" s="1025"/>
      <c r="Z124" s="1025"/>
      <c r="AA124" s="1025"/>
      <c r="AB124" s="1025"/>
      <c r="AC124" s="1025"/>
      <c r="AD124" s="1025"/>
      <c r="AE124" s="90"/>
      <c r="AF124" s="80"/>
      <c r="AG124" s="80"/>
      <c r="AH124" s="80"/>
      <c r="AI124" s="80"/>
      <c r="AJ124" s="80"/>
      <c r="AK124" s="80"/>
      <c r="AL124" s="4"/>
      <c r="AM124" s="4"/>
      <c r="AN124" s="30"/>
      <c r="BH124"/>
    </row>
    <row r="125" spans="1:60" s="4" customFormat="1" x14ac:dyDescent="0.35">
      <c r="A125" s="29"/>
      <c r="B125" s="94"/>
      <c r="C125" s="95"/>
      <c r="D125" s="96"/>
      <c r="E125" s="96"/>
      <c r="F125" s="97"/>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9"/>
      <c r="AF125" s="80"/>
      <c r="AG125" s="80"/>
      <c r="AH125" s="80"/>
      <c r="AI125" s="80"/>
      <c r="AJ125" s="80"/>
      <c r="AK125" s="80"/>
      <c r="AN125" s="30"/>
    </row>
    <row r="126" spans="1:60" s="4" customFormat="1" ht="14.25" customHeight="1" x14ac:dyDescent="0.35">
      <c r="A126" s="29"/>
      <c r="B126" s="1020"/>
      <c r="C126" s="1020"/>
      <c r="D126" s="1020"/>
      <c r="E126" s="1020"/>
      <c r="F126" s="1020"/>
      <c r="G126" s="1020"/>
      <c r="H126" s="1020"/>
      <c r="I126" s="1020"/>
      <c r="J126" s="1020"/>
      <c r="K126" s="1020"/>
      <c r="L126" s="1020"/>
      <c r="M126" s="1020"/>
      <c r="N126" s="1020"/>
      <c r="O126" s="1020"/>
      <c r="P126" s="1020"/>
      <c r="Q126" s="1020"/>
      <c r="R126" s="1020"/>
      <c r="S126" s="1020"/>
      <c r="T126" s="1020"/>
      <c r="U126" s="1020"/>
      <c r="V126" s="1020"/>
      <c r="W126" s="1020"/>
      <c r="X126" s="1020"/>
      <c r="Y126" s="1020"/>
      <c r="Z126" s="1020"/>
      <c r="AA126" s="1020"/>
      <c r="AB126" s="1020"/>
      <c r="AC126" s="1020"/>
      <c r="AD126" s="1020"/>
      <c r="AE126" s="1020"/>
      <c r="AF126" s="1020"/>
      <c r="AG126" s="1020"/>
      <c r="AH126" s="1020"/>
      <c r="AI126" s="1020"/>
      <c r="AJ126" s="1020"/>
      <c r="AK126" s="1020"/>
      <c r="AL126" s="1020"/>
      <c r="AM126" s="1020"/>
      <c r="AN126" s="30"/>
    </row>
    <row r="127" spans="1:60" s="4" customFormat="1" ht="28.5" customHeight="1" x14ac:dyDescent="0.35">
      <c r="A127" s="29"/>
      <c r="B127" s="1036" t="s">
        <v>108</v>
      </c>
      <c r="C127" s="1036"/>
      <c r="D127" s="1036"/>
      <c r="E127" s="1036"/>
      <c r="F127" s="1036"/>
      <c r="G127" s="1036"/>
      <c r="H127" s="1036"/>
      <c r="I127" s="1036"/>
      <c r="J127" s="1036"/>
      <c r="K127" s="1036"/>
      <c r="L127" s="1036"/>
      <c r="M127" s="1036"/>
      <c r="N127" s="1036"/>
      <c r="O127" s="1036"/>
      <c r="P127" s="1036"/>
      <c r="Q127" s="1036"/>
      <c r="R127" s="1036"/>
      <c r="S127" s="1036"/>
      <c r="T127" s="1036"/>
      <c r="U127" s="1036"/>
      <c r="V127" s="1036"/>
      <c r="W127" s="1036"/>
      <c r="X127" s="1036"/>
      <c r="Y127" s="1036"/>
      <c r="Z127" s="1036"/>
      <c r="AA127" s="1036"/>
      <c r="AB127" s="1036"/>
      <c r="AC127" s="1036"/>
      <c r="AD127" s="1036"/>
      <c r="AE127" s="1036"/>
      <c r="AF127" s="1036"/>
      <c r="AG127" s="1036"/>
      <c r="AH127" s="1036"/>
      <c r="AI127" s="1036"/>
      <c r="AJ127" s="1036"/>
      <c r="AK127" s="1036"/>
      <c r="AL127" s="1036"/>
      <c r="AN127" s="30"/>
    </row>
    <row r="128" spans="1:60" s="4" customFormat="1" x14ac:dyDescent="0.35">
      <c r="A128" s="29"/>
      <c r="AN128" s="30"/>
    </row>
    <row r="129" spans="1:40" s="4" customFormat="1" x14ac:dyDescent="0.35">
      <c r="A129" s="29"/>
      <c r="B129" s="465" t="s">
        <v>109</v>
      </c>
      <c r="C129" s="224"/>
      <c r="D129" s="224"/>
      <c r="AN129" s="30"/>
    </row>
    <row r="130" spans="1:40" s="4" customFormat="1" x14ac:dyDescent="0.35">
      <c r="A130" s="29"/>
      <c r="B130" s="465" t="s">
        <v>110</v>
      </c>
      <c r="C130" s="224"/>
      <c r="D130" s="224"/>
      <c r="AN130" s="30"/>
    </row>
    <row r="131" spans="1:40" s="4" customFormat="1" x14ac:dyDescent="0.35">
      <c r="A131" s="29"/>
      <c r="B131" s="465" t="s">
        <v>111</v>
      </c>
      <c r="C131" s="224"/>
      <c r="D131" s="224"/>
      <c r="AN131" s="30"/>
    </row>
    <row r="132" spans="1:40" s="4" customFormat="1" ht="15" thickBot="1" x14ac:dyDescent="0.4">
      <c r="A132" s="82"/>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4"/>
    </row>
    <row r="133" spans="1:40" s="4" customFormat="1" x14ac:dyDescent="0.35"/>
    <row r="134" spans="1:40" s="4" customFormat="1" x14ac:dyDescent="0.35"/>
    <row r="135" spans="1:40" s="4" customFormat="1" x14ac:dyDescent="0.35"/>
    <row r="136" spans="1:40" s="4" customFormat="1" x14ac:dyDescent="0.35"/>
    <row r="137" spans="1:40" s="4" customFormat="1" x14ac:dyDescent="0.35"/>
    <row r="138" spans="1:40" s="4" customFormat="1" x14ac:dyDescent="0.35"/>
    <row r="139" spans="1:40" s="4" customFormat="1" x14ac:dyDescent="0.35"/>
    <row r="140" spans="1:40" s="4" customFormat="1" x14ac:dyDescent="0.35"/>
    <row r="141" spans="1:40" s="4" customFormat="1" x14ac:dyDescent="0.35"/>
    <row r="142" spans="1:40" s="4" customFormat="1" x14ac:dyDescent="0.35"/>
    <row r="143" spans="1:40" s="4" customFormat="1" x14ac:dyDescent="0.35"/>
    <row r="144" spans="1:40" s="4" customFormat="1" x14ac:dyDescent="0.35"/>
    <row r="145" s="4" customFormat="1" x14ac:dyDescent="0.35"/>
    <row r="146" s="4" customFormat="1" x14ac:dyDescent="0.35"/>
    <row r="147" s="4" customFormat="1" x14ac:dyDescent="0.35"/>
    <row r="148" s="4" customFormat="1" x14ac:dyDescent="0.35"/>
    <row r="149" s="4" customFormat="1" x14ac:dyDescent="0.35"/>
    <row r="150" s="4" customFormat="1" x14ac:dyDescent="0.35"/>
    <row r="151" s="4" customFormat="1" x14ac:dyDescent="0.35"/>
    <row r="152" s="4" customFormat="1" x14ac:dyDescent="0.35"/>
    <row r="153" s="4" customFormat="1" x14ac:dyDescent="0.35"/>
    <row r="154" s="4" customFormat="1" x14ac:dyDescent="0.35"/>
    <row r="155" s="4" customFormat="1" x14ac:dyDescent="0.35"/>
    <row r="156" s="4" customFormat="1" x14ac:dyDescent="0.35"/>
    <row r="157" s="4" customFormat="1" x14ac:dyDescent="0.35"/>
    <row r="158" s="4" customFormat="1" x14ac:dyDescent="0.35"/>
    <row r="159" s="4" customFormat="1" x14ac:dyDescent="0.35"/>
    <row r="160" s="4" customFormat="1" x14ac:dyDescent="0.35"/>
    <row r="161" s="4" customFormat="1" x14ac:dyDescent="0.35"/>
    <row r="162" s="4" customFormat="1" x14ac:dyDescent="0.35"/>
    <row r="163" s="4" customFormat="1" x14ac:dyDescent="0.35"/>
    <row r="164" s="4" customFormat="1" x14ac:dyDescent="0.35"/>
    <row r="165" s="4" customFormat="1" x14ac:dyDescent="0.35"/>
    <row r="166" s="4" customFormat="1" x14ac:dyDescent="0.35"/>
    <row r="167" s="4" customFormat="1" x14ac:dyDescent="0.35"/>
    <row r="168" s="4" customFormat="1" x14ac:dyDescent="0.35"/>
    <row r="169" s="4" customFormat="1" x14ac:dyDescent="0.35"/>
  </sheetData>
  <sheetProtection algorithmName="SHA-512" hashValue="/14SvVpR1Sxv6fC+orC/539zPphU1WzJGsee01X+F91SwzwZOlfhfo4gPm3Flg5AA1/VBKzoFLxqGeK1XKeNpw==" saltValue="sEuSwK9LDGoIAQPQVP4laQ==" spinCount="100000" sheet="1" formatCells="0" formatRows="0" insertRows="0"/>
  <mergeCells count="115">
    <mergeCell ref="B12:K12"/>
    <mergeCell ref="L12:AK12"/>
    <mergeCell ref="B13:K13"/>
    <mergeCell ref="L13:AK13"/>
    <mergeCell ref="C17:AM20"/>
    <mergeCell ref="E47:AF47"/>
    <mergeCell ref="D46:AG46"/>
    <mergeCell ref="D44:AG44"/>
    <mergeCell ref="D45:AG45"/>
    <mergeCell ref="AH44:AJ44"/>
    <mergeCell ref="AH46:AJ46"/>
    <mergeCell ref="AK46:AM46"/>
    <mergeCell ref="AK44:AM44"/>
    <mergeCell ref="AH45:AJ45"/>
    <mergeCell ref="AK45:AM45"/>
    <mergeCell ref="B22:AM22"/>
    <mergeCell ref="C24:AM24"/>
    <mergeCell ref="B25:AM31"/>
    <mergeCell ref="AF42:AK42"/>
    <mergeCell ref="AH43:AJ43"/>
    <mergeCell ref="AK43:AM43"/>
    <mergeCell ref="C35:AM35"/>
    <mergeCell ref="C37:AM37"/>
    <mergeCell ref="D48:AG48"/>
    <mergeCell ref="D49:AG49"/>
    <mergeCell ref="AD56:AM56"/>
    <mergeCell ref="B59:E59"/>
    <mergeCell ref="G59:V59"/>
    <mergeCell ref="Y59:Z59"/>
    <mergeCell ref="AB59:AL59"/>
    <mergeCell ref="AH50:AJ50"/>
    <mergeCell ref="AH51:AJ51"/>
    <mergeCell ref="AK51:AM51"/>
    <mergeCell ref="C55:D55"/>
    <mergeCell ref="F55:AA55"/>
    <mergeCell ref="AB55:AC55"/>
    <mergeCell ref="AD55:AM55"/>
    <mergeCell ref="AH48:AJ48"/>
    <mergeCell ref="AK48:AM48"/>
    <mergeCell ref="AH49:AJ49"/>
    <mergeCell ref="G61:V61"/>
    <mergeCell ref="G62:V62"/>
    <mergeCell ref="B64:E64"/>
    <mergeCell ref="B66:E66"/>
    <mergeCell ref="G64:AA64"/>
    <mergeCell ref="G66:AA66"/>
    <mergeCell ref="G68:AA68"/>
    <mergeCell ref="G70:AA70"/>
    <mergeCell ref="F56:AA56"/>
    <mergeCell ref="C79:Q79"/>
    <mergeCell ref="R79:X79"/>
    <mergeCell ref="Y79:AE79"/>
    <mergeCell ref="AF79:AL79"/>
    <mergeCell ref="C80:Q80"/>
    <mergeCell ref="R80:X80"/>
    <mergeCell ref="Y80:AE80"/>
    <mergeCell ref="AF80:AL80"/>
    <mergeCell ref="B68:E68"/>
    <mergeCell ref="B76:AL76"/>
    <mergeCell ref="B77:B78"/>
    <mergeCell ref="C77:Q78"/>
    <mergeCell ref="R77:X78"/>
    <mergeCell ref="Y77:AL77"/>
    <mergeCell ref="Y78:AE78"/>
    <mergeCell ref="AF78:AL78"/>
    <mergeCell ref="B73:AL73"/>
    <mergeCell ref="B84:AL84"/>
    <mergeCell ref="B85:B86"/>
    <mergeCell ref="C85:Q86"/>
    <mergeCell ref="R85:X86"/>
    <mergeCell ref="Y85:AL85"/>
    <mergeCell ref="Y86:AE86"/>
    <mergeCell ref="AF86:AL86"/>
    <mergeCell ref="C81:Q81"/>
    <mergeCell ref="R81:X81"/>
    <mergeCell ref="Y81:AE81"/>
    <mergeCell ref="AF81:AL81"/>
    <mergeCell ref="C82:Q82"/>
    <mergeCell ref="R82:X82"/>
    <mergeCell ref="Y82:AE82"/>
    <mergeCell ref="AF82:AL82"/>
    <mergeCell ref="B120:E120"/>
    <mergeCell ref="G120:AD120"/>
    <mergeCell ref="G122:AD122"/>
    <mergeCell ref="G124:AD124"/>
    <mergeCell ref="B126:AM126"/>
    <mergeCell ref="B127:AL127"/>
    <mergeCell ref="B110:E110"/>
    <mergeCell ref="G110:AD110"/>
    <mergeCell ref="G112:AD112"/>
    <mergeCell ref="G114:AD114"/>
    <mergeCell ref="B117:E117"/>
    <mergeCell ref="G117:AD117"/>
    <mergeCell ref="B93:AL93"/>
    <mergeCell ref="B99:AK99"/>
    <mergeCell ref="B101:AL104"/>
    <mergeCell ref="B107:E107"/>
    <mergeCell ref="G107:AD107"/>
    <mergeCell ref="C87:Q87"/>
    <mergeCell ref="R87:X87"/>
    <mergeCell ref="Y87:AE87"/>
    <mergeCell ref="AF87:AL87"/>
    <mergeCell ref="C90:Q90"/>
    <mergeCell ref="R90:X90"/>
    <mergeCell ref="Y90:AE90"/>
    <mergeCell ref="AF90:AL90"/>
    <mergeCell ref="C89:Q89"/>
    <mergeCell ref="R89:X89"/>
    <mergeCell ref="Y89:AE89"/>
    <mergeCell ref="AF89:AL89"/>
    <mergeCell ref="C88:Q88"/>
    <mergeCell ref="R88:X88"/>
    <mergeCell ref="Y88:AE88"/>
    <mergeCell ref="AF88:AL88"/>
    <mergeCell ref="B95:AL96"/>
  </mergeCells>
  <dataValidations disablePrompts="1" count="1">
    <dataValidation type="list" allowBlank="1" showInputMessage="1" showErrorMessage="1" sqref="C55:D55" xr:uid="{00000000-0002-0000-0100-000000000000}">
      <formula1>$A$1:$A$5</formula1>
    </dataValidation>
  </dataValidations>
  <pageMargins left="0.59055118110236227" right="0.39370078740157483" top="0.74803149606299213" bottom="0.74803149606299213" header="0.31496062992125984" footer="0.31496062992125984"/>
  <pageSetup paperSize="9" orientation="portrait" r:id="rId1"/>
  <headerFooter scaleWithDoc="0">
    <oddFooter>&amp;L&amp;"Arial,Regular"&amp;8ACAP Renewal/1025/ACAP&amp;C&amp;"Arial,Regular"&amp;8ACAP &amp;A - Page &amp;P</oddFooter>
  </headerFooter>
  <rowBreaks count="2" manualBreakCount="2">
    <brk id="52" max="39" man="1"/>
    <brk id="91"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33</xdr:col>
                    <xdr:colOff>76200</xdr:colOff>
                    <xdr:row>43</xdr:row>
                    <xdr:rowOff>19050</xdr:rowOff>
                  </from>
                  <to>
                    <xdr:col>35</xdr:col>
                    <xdr:colOff>76200</xdr:colOff>
                    <xdr:row>43</xdr:row>
                    <xdr:rowOff>171450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33</xdr:col>
                    <xdr:colOff>76200</xdr:colOff>
                    <xdr:row>44</xdr:row>
                    <xdr:rowOff>19050</xdr:rowOff>
                  </from>
                  <to>
                    <xdr:col>35</xdr:col>
                    <xdr:colOff>76200</xdr:colOff>
                    <xdr:row>44</xdr:row>
                    <xdr:rowOff>165100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33</xdr:col>
                    <xdr:colOff>76200</xdr:colOff>
                    <xdr:row>45</xdr:row>
                    <xdr:rowOff>19050</xdr:rowOff>
                  </from>
                  <to>
                    <xdr:col>35</xdr:col>
                    <xdr:colOff>76200</xdr:colOff>
                    <xdr:row>45</xdr:row>
                    <xdr:rowOff>165100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33</xdr:col>
                    <xdr:colOff>88900</xdr:colOff>
                    <xdr:row>47</xdr:row>
                    <xdr:rowOff>19050</xdr:rowOff>
                  </from>
                  <to>
                    <xdr:col>35</xdr:col>
                    <xdr:colOff>76200</xdr:colOff>
                    <xdr:row>47</xdr:row>
                    <xdr:rowOff>171450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33</xdr:col>
                    <xdr:colOff>88900</xdr:colOff>
                    <xdr:row>48</xdr:row>
                    <xdr:rowOff>19050</xdr:rowOff>
                  </from>
                  <to>
                    <xdr:col>35</xdr:col>
                    <xdr:colOff>88900</xdr:colOff>
                    <xdr:row>49</xdr:row>
                    <xdr:rowOff>19050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19050</xdr:colOff>
                    <xdr:row>45</xdr:row>
                    <xdr:rowOff>323850</xdr:rowOff>
                  </from>
                  <to>
                    <xdr:col>4</xdr:col>
                    <xdr:colOff>114300</xdr:colOff>
                    <xdr:row>46</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Z159"/>
  <sheetViews>
    <sheetView showGridLines="0" zoomScale="55" zoomScaleNormal="55" zoomScaleSheetLayoutView="40" workbookViewId="0">
      <selection sqref="A1:Q1"/>
    </sheetView>
  </sheetViews>
  <sheetFormatPr defaultColWidth="4.81640625" defaultRowHeight="20.25" customHeight="1" x14ac:dyDescent="0.4"/>
  <cols>
    <col min="1" max="1" width="4.7265625" style="359" customWidth="1"/>
    <col min="2" max="2" width="7.26953125" style="359" customWidth="1"/>
    <col min="3" max="3" width="80.81640625" style="359" customWidth="1"/>
    <col min="4" max="7" width="26.54296875" style="359" customWidth="1"/>
    <col min="8" max="15" width="26.453125" style="359" customWidth="1"/>
    <col min="16" max="16" width="35.7265625" style="359" customWidth="1"/>
    <col min="17" max="17" width="3.81640625" style="359" customWidth="1"/>
    <col min="18" max="18" width="4.81640625" style="359" hidden="1" customWidth="1"/>
    <col min="19" max="16384" width="4.81640625" style="359"/>
  </cols>
  <sheetData>
    <row r="1" spans="1:26" s="43" customFormat="1" ht="48" customHeight="1" thickBot="1" x14ac:dyDescent="0.45">
      <c r="A1" s="1214" t="s">
        <v>6</v>
      </c>
      <c r="B1" s="1215"/>
      <c r="C1" s="1215"/>
      <c r="D1" s="1215"/>
      <c r="E1" s="1215"/>
      <c r="F1" s="1215"/>
      <c r="G1" s="1215"/>
      <c r="H1" s="1215"/>
      <c r="I1" s="1215"/>
      <c r="J1" s="1215"/>
      <c r="K1" s="1215"/>
      <c r="L1" s="1215"/>
      <c r="M1" s="1215"/>
      <c r="N1" s="1215"/>
      <c r="O1" s="1215"/>
      <c r="P1" s="1215"/>
      <c r="Q1" s="1216"/>
    </row>
    <row r="2" spans="1:26" s="43" customFormat="1" ht="8.25" customHeight="1" thickBot="1" x14ac:dyDescent="0.45">
      <c r="A2" s="1217"/>
      <c r="B2" s="1218"/>
      <c r="C2" s="1218"/>
      <c r="D2" s="1218"/>
      <c r="E2" s="1218"/>
      <c r="F2" s="1218"/>
      <c r="G2" s="1218"/>
      <c r="H2" s="1218"/>
      <c r="I2" s="1218"/>
      <c r="J2" s="1218"/>
      <c r="K2" s="1218"/>
      <c r="L2" s="1218"/>
      <c r="M2" s="1218"/>
      <c r="N2" s="1219"/>
      <c r="O2" s="1219"/>
      <c r="P2" s="1219"/>
      <c r="Q2" s="1220"/>
    </row>
    <row r="3" spans="1:26" s="43" customFormat="1" ht="20.25" customHeight="1" x14ac:dyDescent="0.4">
      <c r="A3" s="44"/>
      <c r="B3" s="45" t="s">
        <v>112</v>
      </c>
      <c r="C3" s="45"/>
      <c r="D3" s="45"/>
      <c r="E3" s="45"/>
      <c r="F3" s="45"/>
      <c r="G3" s="45"/>
      <c r="H3" s="45"/>
      <c r="I3" s="45"/>
      <c r="J3" s="45"/>
      <c r="K3" s="45"/>
      <c r="L3" s="45"/>
      <c r="M3" s="45"/>
      <c r="N3" s="1221"/>
      <c r="O3" s="1221"/>
      <c r="P3" s="1221"/>
      <c r="Q3" s="46"/>
      <c r="R3" s="353"/>
      <c r="S3" s="353"/>
    </row>
    <row r="4" spans="1:26" s="43" customFormat="1" ht="20.25" customHeight="1" x14ac:dyDescent="0.4">
      <c r="A4" s="47"/>
      <c r="B4" s="45" t="s">
        <v>113</v>
      </c>
      <c r="C4" s="45"/>
      <c r="D4" s="45"/>
      <c r="E4" s="45"/>
      <c r="F4" s="45"/>
      <c r="G4" s="45"/>
      <c r="H4" s="45"/>
      <c r="I4" s="45"/>
      <c r="J4" s="45"/>
      <c r="K4" s="45"/>
      <c r="L4" s="45"/>
      <c r="M4" s="45"/>
      <c r="N4" s="1221"/>
      <c r="O4" s="1221"/>
      <c r="P4" s="1221"/>
      <c r="Q4" s="46"/>
      <c r="R4" s="353"/>
      <c r="S4" s="353"/>
      <c r="X4" s="45"/>
      <c r="Y4" s="45"/>
      <c r="Z4" s="45"/>
    </row>
    <row r="5" spans="1:26" s="43" customFormat="1" ht="20.25" customHeight="1" x14ac:dyDescent="0.4">
      <c r="A5" s="48"/>
      <c r="B5" s="45" t="s">
        <v>114</v>
      </c>
      <c r="C5" s="49"/>
      <c r="D5" s="49"/>
      <c r="E5" s="49"/>
      <c r="F5" s="49"/>
      <c r="G5" s="49"/>
      <c r="H5" s="49"/>
      <c r="I5" s="49"/>
      <c r="J5" s="49"/>
      <c r="K5" s="49"/>
      <c r="L5" s="49"/>
      <c r="M5" s="49"/>
      <c r="N5" s="1221"/>
      <c r="O5" s="1221"/>
      <c r="P5" s="1221"/>
      <c r="Q5" s="354"/>
      <c r="R5" s="353"/>
      <c r="S5" s="353"/>
      <c r="X5" s="1221"/>
      <c r="Y5" s="1221"/>
      <c r="Z5" s="1221"/>
    </row>
    <row r="6" spans="1:26" s="43" customFormat="1" ht="20.25" customHeight="1" x14ac:dyDescent="0.4">
      <c r="A6" s="44"/>
      <c r="B6" s="50"/>
      <c r="C6" s="50"/>
      <c r="D6" s="50"/>
      <c r="E6" s="50"/>
      <c r="F6" s="50"/>
      <c r="G6" s="50"/>
      <c r="H6" s="50"/>
      <c r="I6" s="50"/>
      <c r="J6" s="50"/>
      <c r="K6" s="50"/>
      <c r="L6" s="50"/>
      <c r="M6" s="50"/>
      <c r="N6" s="1221"/>
      <c r="O6" s="1221"/>
      <c r="P6" s="1221"/>
      <c r="Q6" s="354"/>
      <c r="R6" s="353"/>
      <c r="S6" s="353"/>
      <c r="X6" s="1221"/>
      <c r="Y6" s="1221"/>
      <c r="Z6" s="1221"/>
    </row>
    <row r="7" spans="1:26" s="43" customFormat="1" ht="20.25" customHeight="1" x14ac:dyDescent="0.4">
      <c r="A7" s="47"/>
      <c r="B7" s="51"/>
      <c r="C7" s="1231" t="s">
        <v>44</v>
      </c>
      <c r="D7" s="1233"/>
      <c r="E7" s="1234"/>
      <c r="F7" s="1234"/>
      <c r="G7" s="1234"/>
      <c r="H7" s="1234"/>
      <c r="I7" s="1234"/>
      <c r="J7" s="1234"/>
      <c r="K7" s="1234"/>
      <c r="L7" s="1235"/>
      <c r="M7" s="355"/>
      <c r="N7" s="1221"/>
      <c r="O7" s="1221"/>
      <c r="P7" s="1221"/>
      <c r="Q7" s="354"/>
      <c r="R7" s="353"/>
      <c r="S7" s="353"/>
      <c r="X7" s="1221"/>
      <c r="Y7" s="1221"/>
      <c r="Z7" s="1221"/>
    </row>
    <row r="8" spans="1:26" s="43" customFormat="1" ht="20.25" customHeight="1" x14ac:dyDescent="0.4">
      <c r="A8" s="47"/>
      <c r="B8" s="51"/>
      <c r="C8" s="1232"/>
      <c r="D8" s="1236"/>
      <c r="E8" s="1237"/>
      <c r="F8" s="1237"/>
      <c r="G8" s="1237"/>
      <c r="H8" s="1237"/>
      <c r="I8" s="1237"/>
      <c r="J8" s="1237"/>
      <c r="K8" s="1237"/>
      <c r="L8" s="1238"/>
      <c r="M8" s="355"/>
      <c r="N8" s="1221"/>
      <c r="O8" s="1221"/>
      <c r="P8" s="1221"/>
      <c r="Q8" s="354"/>
      <c r="R8" s="353"/>
      <c r="S8" s="353"/>
      <c r="X8" s="1221"/>
      <c r="Y8" s="1221"/>
      <c r="Z8" s="1221"/>
    </row>
    <row r="9" spans="1:26" s="43" customFormat="1" ht="20.25" customHeight="1" x14ac:dyDescent="0.4">
      <c r="A9" s="47"/>
      <c r="B9" s="51"/>
      <c r="C9" s="1231" t="s">
        <v>115</v>
      </c>
      <c r="D9" s="1225"/>
      <c r="E9" s="1226"/>
      <c r="F9" s="1227"/>
      <c r="G9" s="1201" t="s">
        <v>116</v>
      </c>
      <c r="H9" s="1202"/>
      <c r="I9" s="1203"/>
      <c r="J9" s="1225"/>
      <c r="K9" s="1226"/>
      <c r="L9" s="1227"/>
      <c r="M9" s="355"/>
      <c r="N9" s="1213"/>
      <c r="O9" s="1213"/>
      <c r="P9" s="1222"/>
      <c r="Q9" s="354"/>
      <c r="R9" s="353"/>
      <c r="S9" s="353"/>
      <c r="X9" s="1221"/>
      <c r="Y9" s="1221"/>
      <c r="Z9" s="1221"/>
    </row>
    <row r="10" spans="1:26" s="43" customFormat="1" ht="20.25" customHeight="1" x14ac:dyDescent="0.4">
      <c r="A10" s="47"/>
      <c r="B10" s="51"/>
      <c r="C10" s="1232"/>
      <c r="D10" s="1239"/>
      <c r="E10" s="1240"/>
      <c r="F10" s="1241"/>
      <c r="G10" s="1242"/>
      <c r="H10" s="1243"/>
      <c r="I10" s="1244"/>
      <c r="J10" s="1239"/>
      <c r="K10" s="1240"/>
      <c r="L10" s="1241"/>
      <c r="M10" s="355"/>
      <c r="N10" s="1213"/>
      <c r="O10" s="1213"/>
      <c r="P10" s="1222"/>
      <c r="Q10" s="354"/>
      <c r="R10" s="353"/>
      <c r="S10" s="353"/>
    </row>
    <row r="11" spans="1:26" s="43" customFormat="1" ht="20.25" customHeight="1" x14ac:dyDescent="0.4">
      <c r="A11" s="47"/>
      <c r="B11" s="51"/>
      <c r="C11" s="1223" t="s">
        <v>117</v>
      </c>
      <c r="D11" s="1225"/>
      <c r="E11" s="1226"/>
      <c r="F11" s="1227"/>
      <c r="G11" s="1201" t="s">
        <v>118</v>
      </c>
      <c r="H11" s="1202"/>
      <c r="I11" s="1203"/>
      <c r="J11" s="1207"/>
      <c r="K11" s="1208"/>
      <c r="L11" s="1209"/>
      <c r="M11" s="355"/>
      <c r="N11" s="1213"/>
      <c r="O11" s="1213"/>
      <c r="P11" s="1222"/>
      <c r="Q11" s="354"/>
      <c r="R11" s="353"/>
      <c r="S11" s="353"/>
    </row>
    <row r="12" spans="1:26" s="43" customFormat="1" ht="20.25" customHeight="1" x14ac:dyDescent="0.4">
      <c r="A12" s="47"/>
      <c r="B12" s="51"/>
      <c r="C12" s="1224"/>
      <c r="D12" s="1228"/>
      <c r="E12" s="1229"/>
      <c r="F12" s="1230"/>
      <c r="G12" s="1204"/>
      <c r="H12" s="1205"/>
      <c r="I12" s="1206"/>
      <c r="J12" s="1210"/>
      <c r="K12" s="1211"/>
      <c r="L12" s="1212"/>
      <c r="M12" s="355"/>
      <c r="N12" s="1213"/>
      <c r="O12" s="1213"/>
      <c r="P12" s="1222"/>
      <c r="Q12" s="354"/>
      <c r="R12" s="353"/>
      <c r="S12" s="353"/>
    </row>
    <row r="13" spans="1:26" s="43" customFormat="1" ht="25.5" customHeight="1" x14ac:dyDescent="0.4">
      <c r="A13" s="52"/>
      <c r="B13" s="53"/>
      <c r="C13" s="54"/>
      <c r="D13" s="1186" t="s">
        <v>119</v>
      </c>
      <c r="E13" s="1186"/>
      <c r="F13" s="1186"/>
      <c r="G13" s="54"/>
      <c r="H13" s="55"/>
      <c r="I13" s="55"/>
      <c r="J13" s="1187" t="s">
        <v>120</v>
      </c>
      <c r="K13" s="1187"/>
      <c r="L13" s="1187"/>
      <c r="M13" s="54"/>
      <c r="Q13" s="56"/>
    </row>
    <row r="14" spans="1:26" ht="21" customHeight="1" thickBot="1" x14ac:dyDescent="0.45">
      <c r="A14" s="356"/>
      <c r="B14" s="357"/>
      <c r="C14" s="357"/>
      <c r="D14" s="357"/>
      <c r="E14" s="357"/>
      <c r="F14" s="357"/>
      <c r="G14" s="357"/>
      <c r="H14" s="357"/>
      <c r="I14" s="357"/>
      <c r="J14" s="357"/>
      <c r="K14" s="357"/>
      <c r="L14" s="357"/>
      <c r="M14" s="357"/>
      <c r="N14" s="357"/>
      <c r="O14" s="357"/>
      <c r="P14" s="357"/>
      <c r="Q14" s="358"/>
    </row>
    <row r="15" spans="1:26" ht="20.25" customHeight="1" x14ac:dyDescent="0.4">
      <c r="A15" s="360"/>
      <c r="B15" s="361"/>
      <c r="C15" s="362"/>
      <c r="D15" s="362"/>
      <c r="E15" s="363"/>
      <c r="F15" s="363"/>
      <c r="G15" s="363"/>
      <c r="H15" s="363"/>
      <c r="I15" s="363"/>
      <c r="J15" s="363"/>
      <c r="K15" s="363"/>
      <c r="L15" s="363"/>
      <c r="M15" s="363"/>
      <c r="N15" s="363"/>
      <c r="O15" s="363"/>
      <c r="P15" s="363"/>
      <c r="Q15" s="364"/>
    </row>
    <row r="16" spans="1:26" ht="27.75" customHeight="1" x14ac:dyDescent="0.5">
      <c r="A16" s="365"/>
      <c r="B16" s="366" t="s">
        <v>121</v>
      </c>
      <c r="C16" s="367"/>
      <c r="D16" s="368"/>
      <c r="E16" s="369"/>
      <c r="F16" s="369"/>
      <c r="G16" s="369"/>
      <c r="H16" s="369"/>
      <c r="I16" s="369"/>
      <c r="J16" s="369"/>
      <c r="K16" s="369"/>
      <c r="L16" s="369"/>
      <c r="M16" s="369"/>
      <c r="N16" s="369"/>
      <c r="O16" s="369"/>
      <c r="P16" s="370"/>
      <c r="Q16" s="358"/>
    </row>
    <row r="17" spans="1:17" ht="20.25" customHeight="1" x14ac:dyDescent="0.4">
      <c r="A17" s="365"/>
      <c r="B17" s="371"/>
      <c r="C17" s="372"/>
      <c r="D17" s="372"/>
      <c r="E17" s="357"/>
      <c r="F17" s="357"/>
      <c r="G17" s="357"/>
      <c r="H17" s="357"/>
      <c r="I17" s="357"/>
      <c r="J17" s="357"/>
      <c r="K17" s="357"/>
      <c r="L17" s="357"/>
      <c r="M17" s="357"/>
      <c r="N17" s="357"/>
      <c r="O17" s="357"/>
      <c r="P17" s="373"/>
      <c r="Q17" s="358"/>
    </row>
    <row r="18" spans="1:17" ht="20.25" customHeight="1" x14ac:dyDescent="0.45">
      <c r="A18" s="374"/>
      <c r="B18" s="375"/>
      <c r="C18" s="376" t="s">
        <v>122</v>
      </c>
      <c r="D18" s="372"/>
      <c r="E18" s="357"/>
      <c r="F18" s="357"/>
      <c r="G18" s="357"/>
      <c r="H18" s="357"/>
      <c r="I18" s="357"/>
      <c r="J18" s="357"/>
      <c r="K18" s="357"/>
      <c r="L18" s="357"/>
      <c r="M18" s="357"/>
      <c r="N18" s="357"/>
      <c r="O18" s="357"/>
      <c r="P18" s="373"/>
      <c r="Q18" s="358"/>
    </row>
    <row r="19" spans="1:17" s="357" customFormat="1" ht="9.75" customHeight="1" x14ac:dyDescent="0.45">
      <c r="A19" s="374"/>
      <c r="B19" s="375"/>
      <c r="C19" s="377"/>
      <c r="D19" s="372"/>
      <c r="P19" s="373"/>
      <c r="Q19" s="358"/>
    </row>
    <row r="20" spans="1:17" s="357" customFormat="1" ht="20.25" customHeight="1" x14ac:dyDescent="0.45">
      <c r="A20" s="374"/>
      <c r="B20" s="375"/>
      <c r="C20" s="377" t="s">
        <v>123</v>
      </c>
      <c r="D20" s="372"/>
      <c r="P20" s="373"/>
      <c r="Q20" s="358"/>
    </row>
    <row r="21" spans="1:17" s="357" customFormat="1" ht="11.25" customHeight="1" x14ac:dyDescent="0.45">
      <c r="A21" s="374"/>
      <c r="B21" s="375"/>
      <c r="C21" s="377"/>
      <c r="D21" s="372"/>
      <c r="P21" s="373"/>
      <c r="Q21" s="358"/>
    </row>
    <row r="22" spans="1:17" ht="20.25" customHeight="1" x14ac:dyDescent="0.4">
      <c r="A22" s="378"/>
      <c r="B22" s="379"/>
      <c r="C22" s="380" t="s">
        <v>124</v>
      </c>
      <c r="P22" s="381"/>
      <c r="Q22" s="382"/>
    </row>
    <row r="23" spans="1:17" ht="20.25" customHeight="1" x14ac:dyDescent="0.45">
      <c r="A23" s="383"/>
      <c r="B23" s="384"/>
      <c r="C23" s="385"/>
      <c r="D23" s="386"/>
      <c r="E23" s="386"/>
      <c r="F23" s="386"/>
      <c r="G23" s="386"/>
      <c r="H23" s="386"/>
      <c r="I23" s="386"/>
      <c r="J23" s="386"/>
      <c r="K23" s="386"/>
      <c r="L23" s="386"/>
      <c r="M23" s="386"/>
      <c r="N23" s="386"/>
      <c r="O23" s="386"/>
      <c r="P23" s="387"/>
      <c r="Q23" s="358"/>
    </row>
    <row r="24" spans="1:17" ht="20.25" customHeight="1" thickBot="1" x14ac:dyDescent="0.5">
      <c r="A24" s="383"/>
      <c r="B24" s="388"/>
      <c r="C24" s="389"/>
      <c r="D24" s="357"/>
      <c r="E24" s="357"/>
      <c r="F24" s="357"/>
      <c r="G24" s="357"/>
      <c r="H24" s="357"/>
      <c r="I24" s="357"/>
      <c r="J24" s="357"/>
      <c r="K24" s="357"/>
      <c r="L24" s="357"/>
      <c r="M24" s="357"/>
      <c r="N24" s="357"/>
      <c r="O24" s="357"/>
      <c r="P24" s="357"/>
      <c r="Q24" s="358"/>
    </row>
    <row r="25" spans="1:17" ht="20.25" customHeight="1" thickTop="1" thickBot="1" x14ac:dyDescent="0.5">
      <c r="A25" s="383"/>
      <c r="B25" s="388"/>
      <c r="C25" s="389"/>
      <c r="D25" s="1188" t="s">
        <v>125</v>
      </c>
      <c r="E25" s="1189"/>
      <c r="F25" s="357"/>
      <c r="G25" s="357"/>
      <c r="H25" s="357"/>
      <c r="I25" s="357"/>
      <c r="J25" s="357"/>
      <c r="K25" s="357"/>
      <c r="L25" s="357"/>
      <c r="M25" s="357"/>
      <c r="N25" s="357"/>
      <c r="O25" s="357"/>
      <c r="P25" s="357"/>
      <c r="Q25" s="358"/>
    </row>
    <row r="26" spans="1:17" s="357" customFormat="1" ht="7.5" customHeight="1" thickTop="1" thickBot="1" x14ac:dyDescent="0.5">
      <c r="A26" s="383"/>
      <c r="B26" s="388"/>
      <c r="C26" s="390"/>
      <c r="D26" s="391"/>
      <c r="E26" s="392"/>
      <c r="Q26" s="358"/>
    </row>
    <row r="27" spans="1:17" ht="20.25" customHeight="1" thickTop="1" thickBot="1" x14ac:dyDescent="0.45">
      <c r="A27" s="383"/>
      <c r="B27" s="388"/>
      <c r="C27" s="357"/>
      <c r="D27" s="1190" t="s">
        <v>126</v>
      </c>
      <c r="E27" s="1191"/>
      <c r="F27" s="1191"/>
      <c r="G27" s="1192"/>
      <c r="H27" s="357"/>
      <c r="I27" s="357"/>
      <c r="J27" s="357"/>
      <c r="K27" s="357"/>
      <c r="L27" s="357"/>
      <c r="M27" s="357"/>
      <c r="N27" s="357"/>
      <c r="O27" s="357"/>
      <c r="P27" s="357"/>
      <c r="Q27" s="358"/>
    </row>
    <row r="28" spans="1:17" s="357" customFormat="1" ht="7.5" customHeight="1" thickTop="1" thickBot="1" x14ac:dyDescent="0.45">
      <c r="A28" s="383"/>
      <c r="B28" s="388"/>
      <c r="D28" s="391"/>
      <c r="E28" s="392"/>
      <c r="F28" s="392"/>
      <c r="G28" s="392"/>
      <c r="Q28" s="358"/>
    </row>
    <row r="29" spans="1:17" ht="20.25" customHeight="1" thickTop="1" thickBot="1" x14ac:dyDescent="0.45">
      <c r="A29" s="383"/>
      <c r="B29" s="388"/>
      <c r="C29" s="357"/>
      <c r="D29" s="1188" t="s">
        <v>127</v>
      </c>
      <c r="E29" s="1193"/>
      <c r="F29" s="1193"/>
      <c r="G29" s="1193"/>
      <c r="H29" s="1193"/>
      <c r="I29" s="1193"/>
      <c r="J29" s="1193"/>
      <c r="K29" s="1193"/>
      <c r="L29" s="1193"/>
      <c r="M29" s="1193"/>
      <c r="N29" s="1193"/>
      <c r="O29" s="1189"/>
      <c r="P29" s="357"/>
      <c r="Q29" s="358"/>
    </row>
    <row r="30" spans="1:17" s="357" customFormat="1" ht="14.25" customHeight="1" thickTop="1" thickBot="1" x14ac:dyDescent="0.45">
      <c r="A30" s="383"/>
      <c r="B30" s="388"/>
      <c r="D30" s="393"/>
      <c r="E30" s="393"/>
      <c r="F30" s="393"/>
      <c r="G30" s="393"/>
      <c r="H30" s="393"/>
      <c r="I30" s="393"/>
      <c r="J30" s="393"/>
      <c r="K30" s="393"/>
      <c r="L30" s="393"/>
      <c r="M30" s="393"/>
      <c r="N30" s="393"/>
      <c r="O30" s="393"/>
      <c r="Q30" s="358"/>
    </row>
    <row r="31" spans="1:17" s="400" customFormat="1" ht="36.75" customHeight="1" thickTop="1" thickBot="1" x14ac:dyDescent="0.4">
      <c r="A31" s="394"/>
      <c r="B31" s="395" t="s">
        <v>128</v>
      </c>
      <c r="C31" s="396"/>
      <c r="D31" s="396"/>
      <c r="E31" s="396"/>
      <c r="F31" s="396"/>
      <c r="G31" s="396"/>
      <c r="H31" s="397"/>
      <c r="I31" s="397"/>
      <c r="J31" s="397"/>
      <c r="K31" s="397"/>
      <c r="L31" s="397"/>
      <c r="M31" s="397"/>
      <c r="N31" s="397"/>
      <c r="O31" s="397"/>
      <c r="P31" s="398"/>
      <c r="Q31" s="399"/>
    </row>
    <row r="32" spans="1:17" s="400" customFormat="1" ht="9.75" customHeight="1" thickTop="1" x14ac:dyDescent="0.35">
      <c r="A32" s="394"/>
      <c r="B32" s="469"/>
      <c r="C32" s="470"/>
      <c r="D32" s="470"/>
      <c r="E32" s="470"/>
      <c r="F32" s="470"/>
      <c r="G32" s="470"/>
      <c r="H32" s="471"/>
      <c r="I32" s="471"/>
      <c r="J32" s="471"/>
      <c r="K32" s="471"/>
      <c r="L32" s="471"/>
      <c r="M32" s="471"/>
      <c r="N32" s="471"/>
      <c r="O32" s="471"/>
      <c r="P32" s="470"/>
      <c r="Q32" s="399"/>
    </row>
    <row r="33" spans="1:17" s="400" customFormat="1" ht="20" x14ac:dyDescent="0.35">
      <c r="A33" s="394"/>
      <c r="B33" s="469"/>
      <c r="C33" s="472" t="s">
        <v>129</v>
      </c>
      <c r="D33" s="470"/>
      <c r="E33" s="470"/>
      <c r="F33" s="470"/>
      <c r="G33" s="470"/>
      <c r="H33" s="471"/>
      <c r="I33" s="471"/>
      <c r="J33" s="471"/>
      <c r="K33" s="471"/>
      <c r="L33" s="471"/>
      <c r="M33" s="471"/>
      <c r="N33" s="471"/>
      <c r="O33" s="471"/>
      <c r="P33" s="470"/>
      <c r="Q33" s="399"/>
    </row>
    <row r="34" spans="1:17" s="400" customFormat="1" ht="9.75" customHeight="1" thickBot="1" x14ac:dyDescent="0.4">
      <c r="A34" s="394"/>
      <c r="B34" s="469"/>
      <c r="C34" s="470"/>
      <c r="D34" s="470"/>
      <c r="E34" s="470"/>
      <c r="F34" s="470"/>
      <c r="G34" s="470"/>
      <c r="H34" s="471"/>
      <c r="I34" s="471"/>
      <c r="J34" s="471"/>
      <c r="K34" s="471"/>
      <c r="L34" s="471"/>
      <c r="M34" s="471"/>
      <c r="N34" s="471"/>
      <c r="O34" s="471"/>
      <c r="P34" s="470"/>
      <c r="Q34" s="399"/>
    </row>
    <row r="35" spans="1:17" ht="24.75" customHeight="1" thickBot="1" x14ac:dyDescent="0.45">
      <c r="A35" s="356"/>
      <c r="B35" s="401" t="s">
        <v>130</v>
      </c>
      <c r="C35" s="402" t="s">
        <v>131</v>
      </c>
      <c r="D35" s="403" t="s">
        <v>132</v>
      </c>
      <c r="E35" s="403" t="s">
        <v>132</v>
      </c>
      <c r="F35" s="403" t="s">
        <v>132</v>
      </c>
      <c r="G35" s="403" t="s">
        <v>132</v>
      </c>
      <c r="H35" s="403" t="s">
        <v>132</v>
      </c>
      <c r="I35" s="403" t="s">
        <v>132</v>
      </c>
      <c r="J35" s="403" t="s">
        <v>132</v>
      </c>
      <c r="K35" s="403" t="s">
        <v>132</v>
      </c>
      <c r="L35" s="403" t="s">
        <v>132</v>
      </c>
      <c r="M35" s="403" t="s">
        <v>132</v>
      </c>
      <c r="N35" s="403" t="s">
        <v>132</v>
      </c>
      <c r="O35" s="403" t="s">
        <v>132</v>
      </c>
      <c r="P35" s="1194" t="s">
        <v>133</v>
      </c>
      <c r="Q35" s="358"/>
    </row>
    <row r="36" spans="1:17" ht="20.25" customHeight="1" x14ac:dyDescent="0.4">
      <c r="A36" s="356"/>
      <c r="B36" s="404"/>
      <c r="C36" s="405" t="s">
        <v>134</v>
      </c>
      <c r="D36" s="403" t="s">
        <v>132</v>
      </c>
      <c r="E36" s="403" t="s">
        <v>132</v>
      </c>
      <c r="F36" s="403" t="s">
        <v>132</v>
      </c>
      <c r="G36" s="403" t="s">
        <v>132</v>
      </c>
      <c r="H36" s="406" t="s">
        <v>132</v>
      </c>
      <c r="I36" s="406" t="s">
        <v>132</v>
      </c>
      <c r="J36" s="406" t="s">
        <v>132</v>
      </c>
      <c r="K36" s="406" t="s">
        <v>132</v>
      </c>
      <c r="L36" s="406" t="s">
        <v>132</v>
      </c>
      <c r="M36" s="406" t="s">
        <v>132</v>
      </c>
      <c r="N36" s="406" t="s">
        <v>132</v>
      </c>
      <c r="O36" s="406" t="s">
        <v>132</v>
      </c>
      <c r="P36" s="1195"/>
      <c r="Q36" s="358"/>
    </row>
    <row r="37" spans="1:17" ht="22.5" customHeight="1" x14ac:dyDescent="0.4">
      <c r="A37" s="356"/>
      <c r="B37" s="407">
        <v>1</v>
      </c>
      <c r="C37" s="408" t="s">
        <v>135</v>
      </c>
      <c r="D37" s="409"/>
      <c r="E37" s="409"/>
      <c r="F37" s="409"/>
      <c r="G37" s="409"/>
      <c r="H37" s="409"/>
      <c r="I37" s="409"/>
      <c r="J37" s="409"/>
      <c r="K37" s="409"/>
      <c r="L37" s="409"/>
      <c r="M37" s="409"/>
      <c r="N37" s="409"/>
      <c r="O37" s="409"/>
      <c r="P37" s="410" t="str">
        <f t="shared" ref="P37:P55" si="0">IF(COUNT(D37:O37)&gt;0,SUM(D37:O37),"")</f>
        <v/>
      </c>
      <c r="Q37" s="358"/>
    </row>
    <row r="38" spans="1:17" ht="22.5" customHeight="1" x14ac:dyDescent="0.4">
      <c r="A38" s="356"/>
      <c r="B38" s="407">
        <v>2</v>
      </c>
      <c r="C38" s="408" t="s">
        <v>136</v>
      </c>
      <c r="D38" s="409"/>
      <c r="E38" s="409"/>
      <c r="F38" s="409"/>
      <c r="G38" s="409"/>
      <c r="H38" s="409"/>
      <c r="I38" s="409"/>
      <c r="J38" s="409"/>
      <c r="K38" s="409"/>
      <c r="L38" s="409"/>
      <c r="M38" s="409"/>
      <c r="N38" s="409"/>
      <c r="O38" s="409"/>
      <c r="P38" s="410" t="str">
        <f t="shared" si="0"/>
        <v/>
      </c>
      <c r="Q38" s="358"/>
    </row>
    <row r="39" spans="1:17" ht="22.5" customHeight="1" x14ac:dyDescent="0.4">
      <c r="A39" s="356"/>
      <c r="B39" s="407">
        <v>3</v>
      </c>
      <c r="C39" s="408" t="s">
        <v>137</v>
      </c>
      <c r="D39" s="409"/>
      <c r="E39" s="409"/>
      <c r="F39" s="409"/>
      <c r="G39" s="409"/>
      <c r="H39" s="409"/>
      <c r="I39" s="409"/>
      <c r="J39" s="409"/>
      <c r="K39" s="409"/>
      <c r="L39" s="409"/>
      <c r="M39" s="409"/>
      <c r="N39" s="409"/>
      <c r="O39" s="409"/>
      <c r="P39" s="410" t="str">
        <f t="shared" si="0"/>
        <v/>
      </c>
      <c r="Q39" s="358"/>
    </row>
    <row r="40" spans="1:17" ht="22.5" customHeight="1" x14ac:dyDescent="0.4">
      <c r="A40" s="356"/>
      <c r="B40" s="407">
        <v>4</v>
      </c>
      <c r="C40" s="408" t="s">
        <v>138</v>
      </c>
      <c r="D40" s="411" t="str">
        <f t="shared" ref="D40:O40" si="1">IF(COUNT(D37:D39)&gt;0, SUM(D37:D39),"")</f>
        <v/>
      </c>
      <c r="E40" s="411" t="str">
        <f t="shared" si="1"/>
        <v/>
      </c>
      <c r="F40" s="411" t="str">
        <f t="shared" si="1"/>
        <v/>
      </c>
      <c r="G40" s="411" t="str">
        <f t="shared" si="1"/>
        <v/>
      </c>
      <c r="H40" s="411" t="str">
        <f t="shared" si="1"/>
        <v/>
      </c>
      <c r="I40" s="411" t="str">
        <f t="shared" si="1"/>
        <v/>
      </c>
      <c r="J40" s="411" t="str">
        <f t="shared" si="1"/>
        <v/>
      </c>
      <c r="K40" s="411" t="str">
        <f t="shared" si="1"/>
        <v/>
      </c>
      <c r="L40" s="411" t="str">
        <f t="shared" si="1"/>
        <v/>
      </c>
      <c r="M40" s="411" t="str">
        <f t="shared" si="1"/>
        <v/>
      </c>
      <c r="N40" s="411" t="str">
        <f t="shared" si="1"/>
        <v/>
      </c>
      <c r="O40" s="411" t="str">
        <f t="shared" si="1"/>
        <v/>
      </c>
      <c r="P40" s="410" t="str">
        <f t="shared" si="0"/>
        <v/>
      </c>
      <c r="Q40" s="358"/>
    </row>
    <row r="41" spans="1:17" ht="22.5" customHeight="1" x14ac:dyDescent="0.4">
      <c r="A41" s="356"/>
      <c r="B41" s="407">
        <v>5</v>
      </c>
      <c r="C41" s="408" t="s">
        <v>139</v>
      </c>
      <c r="D41" s="409"/>
      <c r="E41" s="409"/>
      <c r="F41" s="409"/>
      <c r="G41" s="409"/>
      <c r="H41" s="409"/>
      <c r="I41" s="409"/>
      <c r="J41" s="409"/>
      <c r="K41" s="409"/>
      <c r="L41" s="409"/>
      <c r="M41" s="409"/>
      <c r="N41" s="409"/>
      <c r="O41" s="409"/>
      <c r="P41" s="410" t="str">
        <f t="shared" si="0"/>
        <v/>
      </c>
      <c r="Q41" s="358"/>
    </row>
    <row r="42" spans="1:17" ht="22.5" customHeight="1" x14ac:dyDescent="0.4">
      <c r="A42" s="356"/>
      <c r="B42" s="407">
        <v>6</v>
      </c>
      <c r="C42" s="408" t="s">
        <v>140</v>
      </c>
      <c r="D42" s="409"/>
      <c r="E42" s="409"/>
      <c r="F42" s="409"/>
      <c r="G42" s="409"/>
      <c r="H42" s="409"/>
      <c r="I42" s="409"/>
      <c r="J42" s="409"/>
      <c r="K42" s="409"/>
      <c r="L42" s="409"/>
      <c r="M42" s="409"/>
      <c r="N42" s="409"/>
      <c r="O42" s="409"/>
      <c r="P42" s="410" t="str">
        <f t="shared" si="0"/>
        <v/>
      </c>
      <c r="Q42" s="358"/>
    </row>
    <row r="43" spans="1:17" ht="22.5" customHeight="1" x14ac:dyDescent="0.4">
      <c r="A43" s="356"/>
      <c r="B43" s="407">
        <v>7</v>
      </c>
      <c r="C43" s="408" t="s">
        <v>141</v>
      </c>
      <c r="D43" s="409"/>
      <c r="E43" s="409"/>
      <c r="F43" s="409"/>
      <c r="G43" s="409"/>
      <c r="H43" s="409"/>
      <c r="I43" s="409"/>
      <c r="J43" s="409"/>
      <c r="K43" s="409"/>
      <c r="L43" s="409"/>
      <c r="M43" s="409"/>
      <c r="N43" s="409"/>
      <c r="O43" s="409"/>
      <c r="P43" s="410" t="str">
        <f t="shared" si="0"/>
        <v/>
      </c>
      <c r="Q43" s="358"/>
    </row>
    <row r="44" spans="1:17" ht="22.5" customHeight="1" x14ac:dyDescent="0.4">
      <c r="A44" s="356"/>
      <c r="B44" s="407">
        <v>8</v>
      </c>
      <c r="C44" s="408" t="s">
        <v>142</v>
      </c>
      <c r="D44" s="411" t="str">
        <f t="shared" ref="D44:O44" si="2">IF(COUNT(D42:D43)&gt;0,(D42-D43),"")</f>
        <v/>
      </c>
      <c r="E44" s="411" t="str">
        <f t="shared" si="2"/>
        <v/>
      </c>
      <c r="F44" s="411" t="str">
        <f t="shared" si="2"/>
        <v/>
      </c>
      <c r="G44" s="411" t="str">
        <f t="shared" si="2"/>
        <v/>
      </c>
      <c r="H44" s="411" t="str">
        <f t="shared" si="2"/>
        <v/>
      </c>
      <c r="I44" s="411" t="str">
        <f t="shared" si="2"/>
        <v/>
      </c>
      <c r="J44" s="411" t="str">
        <f t="shared" si="2"/>
        <v/>
      </c>
      <c r="K44" s="411" t="str">
        <f t="shared" si="2"/>
        <v/>
      </c>
      <c r="L44" s="411" t="str">
        <f t="shared" si="2"/>
        <v/>
      </c>
      <c r="M44" s="411" t="str">
        <f t="shared" si="2"/>
        <v/>
      </c>
      <c r="N44" s="411" t="str">
        <f t="shared" si="2"/>
        <v/>
      </c>
      <c r="O44" s="411" t="str">
        <f t="shared" si="2"/>
        <v/>
      </c>
      <c r="P44" s="410" t="str">
        <f t="shared" si="0"/>
        <v/>
      </c>
      <c r="Q44" s="358"/>
    </row>
    <row r="45" spans="1:17" ht="40.5" customHeight="1" x14ac:dyDescent="0.4">
      <c r="A45" s="356"/>
      <c r="B45" s="407">
        <v>9</v>
      </c>
      <c r="C45" s="408" t="s">
        <v>143</v>
      </c>
      <c r="D45" s="409"/>
      <c r="E45" s="409"/>
      <c r="F45" s="409"/>
      <c r="G45" s="409"/>
      <c r="H45" s="409"/>
      <c r="I45" s="409"/>
      <c r="J45" s="409"/>
      <c r="K45" s="409"/>
      <c r="L45" s="409"/>
      <c r="M45" s="409"/>
      <c r="N45" s="409"/>
      <c r="O45" s="409"/>
      <c r="P45" s="410" t="str">
        <f t="shared" si="0"/>
        <v/>
      </c>
      <c r="Q45" s="358"/>
    </row>
    <row r="46" spans="1:17" ht="22.5" customHeight="1" x14ac:dyDescent="0.4">
      <c r="A46" s="356"/>
      <c r="B46" s="407">
        <v>10</v>
      </c>
      <c r="C46" s="408" t="s">
        <v>144</v>
      </c>
      <c r="D46" s="409"/>
      <c r="E46" s="409"/>
      <c r="F46" s="409"/>
      <c r="G46" s="409"/>
      <c r="H46" s="459"/>
      <c r="I46" s="459"/>
      <c r="J46" s="459"/>
      <c r="K46" s="459"/>
      <c r="L46" s="459"/>
      <c r="M46" s="459"/>
      <c r="N46" s="459"/>
      <c r="O46" s="459"/>
      <c r="P46" s="410" t="str">
        <f t="shared" si="0"/>
        <v/>
      </c>
      <c r="Q46" s="358"/>
    </row>
    <row r="47" spans="1:17" ht="40" x14ac:dyDescent="0.4">
      <c r="A47" s="356"/>
      <c r="B47" s="473">
        <v>14</v>
      </c>
      <c r="C47" s="474" t="s">
        <v>145</v>
      </c>
      <c r="D47" s="409"/>
      <c r="E47" s="409"/>
      <c r="F47" s="409"/>
      <c r="G47" s="409"/>
      <c r="H47" s="409"/>
      <c r="I47" s="409"/>
      <c r="J47" s="409"/>
      <c r="K47" s="409"/>
      <c r="L47" s="409"/>
      <c r="M47" s="409"/>
      <c r="N47" s="409"/>
      <c r="O47" s="409"/>
      <c r="P47" s="410" t="str">
        <f t="shared" si="0"/>
        <v/>
      </c>
      <c r="Q47" s="358"/>
    </row>
    <row r="48" spans="1:17" ht="40" x14ac:dyDescent="0.4">
      <c r="A48" s="356"/>
      <c r="B48" s="473">
        <v>15</v>
      </c>
      <c r="C48" s="474" t="s">
        <v>146</v>
      </c>
      <c r="D48" s="409"/>
      <c r="E48" s="409"/>
      <c r="F48" s="409"/>
      <c r="G48" s="409"/>
      <c r="H48" s="409"/>
      <c r="I48" s="409"/>
      <c r="J48" s="409"/>
      <c r="K48" s="409"/>
      <c r="L48" s="409"/>
      <c r="M48" s="409"/>
      <c r="N48" s="409"/>
      <c r="O48" s="409"/>
      <c r="P48" s="410" t="str">
        <f t="shared" si="0"/>
        <v/>
      </c>
      <c r="Q48" s="358"/>
    </row>
    <row r="49" spans="1:17" ht="43" x14ac:dyDescent="0.4">
      <c r="A49" s="356"/>
      <c r="B49" s="473">
        <v>16</v>
      </c>
      <c r="C49" s="955" t="s">
        <v>147</v>
      </c>
      <c r="D49" s="954"/>
      <c r="E49" s="409"/>
      <c r="F49" s="409"/>
      <c r="G49" s="409"/>
      <c r="H49" s="409"/>
      <c r="I49" s="409"/>
      <c r="J49" s="409"/>
      <c r="K49" s="409"/>
      <c r="L49" s="409"/>
      <c r="M49" s="409"/>
      <c r="N49" s="409"/>
      <c r="O49" s="409"/>
      <c r="P49" s="410" t="str">
        <f t="shared" si="0"/>
        <v/>
      </c>
      <c r="Q49" s="358"/>
    </row>
    <row r="50" spans="1:17" ht="23" x14ac:dyDescent="0.4">
      <c r="A50" s="356"/>
      <c r="B50" s="956">
        <v>17</v>
      </c>
      <c r="C50" s="957" t="s">
        <v>148</v>
      </c>
      <c r="D50" s="954"/>
      <c r="E50" s="409"/>
      <c r="F50" s="409"/>
      <c r="G50" s="409"/>
      <c r="H50" s="409"/>
      <c r="I50" s="409"/>
      <c r="J50" s="409"/>
      <c r="K50" s="409"/>
      <c r="L50" s="409"/>
      <c r="M50" s="409"/>
      <c r="N50" s="409"/>
      <c r="O50" s="409"/>
      <c r="P50" s="410" t="str">
        <f t="shared" si="0"/>
        <v/>
      </c>
      <c r="Q50" s="358"/>
    </row>
    <row r="51" spans="1:17" ht="22.5" customHeight="1" x14ac:dyDescent="0.4">
      <c r="A51" s="356"/>
      <c r="B51" s="498">
        <v>19</v>
      </c>
      <c r="C51" s="952" t="s">
        <v>149</v>
      </c>
      <c r="D51" s="409"/>
      <c r="E51" s="409"/>
      <c r="F51" s="409"/>
      <c r="G51" s="409"/>
      <c r="H51" s="409"/>
      <c r="I51" s="409"/>
      <c r="J51" s="409"/>
      <c r="K51" s="409"/>
      <c r="L51" s="409"/>
      <c r="M51" s="409"/>
      <c r="N51" s="409"/>
      <c r="O51" s="409"/>
      <c r="P51" s="410" t="str">
        <f t="shared" si="0"/>
        <v/>
      </c>
      <c r="Q51" s="358"/>
    </row>
    <row r="52" spans="1:17" ht="20" x14ac:dyDescent="0.4">
      <c r="A52" s="356"/>
      <c r="B52" s="473">
        <v>21</v>
      </c>
      <c r="C52" s="408" t="s">
        <v>150</v>
      </c>
      <c r="D52" s="409"/>
      <c r="E52" s="409"/>
      <c r="F52" s="409"/>
      <c r="G52" s="409"/>
      <c r="H52" s="409"/>
      <c r="I52" s="409"/>
      <c r="J52" s="409"/>
      <c r="K52" s="409"/>
      <c r="L52" s="409"/>
      <c r="M52" s="409"/>
      <c r="N52" s="409"/>
      <c r="O52" s="409"/>
      <c r="P52" s="410" t="str">
        <f t="shared" si="0"/>
        <v/>
      </c>
      <c r="Q52" s="358"/>
    </row>
    <row r="53" spans="1:17" ht="40.5" customHeight="1" x14ac:dyDescent="0.4">
      <c r="A53" s="378"/>
      <c r="B53" s="473"/>
      <c r="C53" s="460" t="s">
        <v>151</v>
      </c>
      <c r="D53" s="461"/>
      <c r="E53" s="461"/>
      <c r="F53" s="461"/>
      <c r="G53" s="461"/>
      <c r="H53" s="461"/>
      <c r="I53" s="461"/>
      <c r="J53" s="461"/>
      <c r="K53" s="461"/>
      <c r="L53" s="461"/>
      <c r="M53" s="461"/>
      <c r="N53" s="461"/>
      <c r="O53" s="461"/>
      <c r="P53" s="410" t="str">
        <f t="shared" si="0"/>
        <v/>
      </c>
      <c r="Q53" s="382"/>
    </row>
    <row r="54" spans="1:17" ht="40.5" customHeight="1" x14ac:dyDescent="0.4">
      <c r="A54" s="378"/>
      <c r="B54" s="473" t="s">
        <v>152</v>
      </c>
      <c r="C54" s="474" t="s">
        <v>153</v>
      </c>
      <c r="D54" s="461"/>
      <c r="E54" s="461"/>
      <c r="F54" s="461"/>
      <c r="G54" s="461"/>
      <c r="H54" s="461"/>
      <c r="I54" s="461"/>
      <c r="J54" s="461"/>
      <c r="K54" s="461"/>
      <c r="L54" s="461"/>
      <c r="M54" s="461"/>
      <c r="N54" s="461"/>
      <c r="O54" s="461"/>
      <c r="P54" s="410" t="str">
        <f t="shared" si="0"/>
        <v/>
      </c>
      <c r="Q54" s="382"/>
    </row>
    <row r="55" spans="1:17" ht="40.5" customHeight="1" x14ac:dyDescent="0.4">
      <c r="A55" s="378"/>
      <c r="B55" s="473" t="s">
        <v>154</v>
      </c>
      <c r="C55" s="474" t="s">
        <v>155</v>
      </c>
      <c r="D55" s="461"/>
      <c r="E55" s="461"/>
      <c r="F55" s="461"/>
      <c r="G55" s="461"/>
      <c r="H55" s="461"/>
      <c r="I55" s="461"/>
      <c r="J55" s="461"/>
      <c r="K55" s="461"/>
      <c r="L55" s="461"/>
      <c r="M55" s="461"/>
      <c r="N55" s="461"/>
      <c r="O55" s="461"/>
      <c r="P55" s="410" t="str">
        <f t="shared" si="0"/>
        <v/>
      </c>
      <c r="Q55" s="382"/>
    </row>
    <row r="56" spans="1:17" ht="40.5" customHeight="1" x14ac:dyDescent="0.4">
      <c r="A56" s="378"/>
      <c r="B56" s="473" t="s">
        <v>156</v>
      </c>
      <c r="C56" s="474" t="s">
        <v>157</v>
      </c>
      <c r="D56" s="461"/>
      <c r="E56" s="461"/>
      <c r="F56" s="461"/>
      <c r="G56" s="461"/>
      <c r="H56" s="461"/>
      <c r="I56" s="461"/>
      <c r="J56" s="461"/>
      <c r="K56" s="461"/>
      <c r="L56" s="461"/>
      <c r="M56" s="461"/>
      <c r="N56" s="461"/>
      <c r="O56" s="461"/>
      <c r="P56" s="410" t="str">
        <f>IF(COUNT(D56:O56)&gt;0,P41/P40,"")</f>
        <v/>
      </c>
      <c r="Q56" s="382"/>
    </row>
    <row r="57" spans="1:17" ht="20" x14ac:dyDescent="0.4">
      <c r="A57" s="378"/>
      <c r="B57" s="473" t="s">
        <v>158</v>
      </c>
      <c r="C57" s="474" t="s">
        <v>159</v>
      </c>
      <c r="D57" s="461"/>
      <c r="E57" s="461"/>
      <c r="F57" s="461"/>
      <c r="G57" s="461"/>
      <c r="H57" s="461"/>
      <c r="I57" s="461"/>
      <c r="J57" s="461"/>
      <c r="K57" s="461"/>
      <c r="L57" s="461"/>
      <c r="M57" s="461"/>
      <c r="N57" s="461"/>
      <c r="O57" s="461"/>
      <c r="P57" s="462"/>
      <c r="Q57" s="382"/>
    </row>
    <row r="58" spans="1:17" ht="25.5" customHeight="1" thickBot="1" x14ac:dyDescent="0.45">
      <c r="A58" s="378"/>
      <c r="B58" s="475" t="s">
        <v>160</v>
      </c>
      <c r="C58" s="476" t="s">
        <v>161</v>
      </c>
      <c r="D58" s="463"/>
      <c r="E58" s="463"/>
      <c r="F58" s="463"/>
      <c r="G58" s="463"/>
      <c r="H58" s="463"/>
      <c r="I58" s="463"/>
      <c r="J58" s="463"/>
      <c r="K58" s="463"/>
      <c r="L58" s="463"/>
      <c r="M58" s="463"/>
      <c r="N58" s="463"/>
      <c r="O58" s="463"/>
      <c r="P58" s="464"/>
      <c r="Q58" s="382"/>
    </row>
    <row r="59" spans="1:17" ht="20.25" customHeight="1" x14ac:dyDescent="0.4">
      <c r="A59" s="378"/>
      <c r="B59" s="949" t="s">
        <v>162</v>
      </c>
      <c r="C59" s="950" t="s">
        <v>163</v>
      </c>
      <c r="D59" s="921"/>
      <c r="E59" s="921"/>
      <c r="F59" s="921"/>
      <c r="G59" s="921"/>
      <c r="H59" s="922"/>
      <c r="I59" s="922"/>
      <c r="J59" s="922"/>
      <c r="K59" s="413"/>
      <c r="L59" s="413"/>
      <c r="M59" s="413"/>
      <c r="N59" s="413"/>
      <c r="O59" s="413"/>
      <c r="P59" s="414"/>
      <c r="Q59" s="382"/>
    </row>
    <row r="60" spans="1:17" ht="23.5" x14ac:dyDescent="0.4">
      <c r="A60" s="378"/>
      <c r="B60" s="951" t="s">
        <v>164</v>
      </c>
      <c r="C60" s="950" t="s">
        <v>165</v>
      </c>
      <c r="D60" s="412"/>
      <c r="E60" s="412"/>
      <c r="F60" s="412"/>
      <c r="G60" s="412"/>
      <c r="H60" s="413"/>
      <c r="I60" s="413"/>
      <c r="J60" s="413"/>
      <c r="K60" s="413"/>
      <c r="L60" s="413"/>
      <c r="M60" s="413"/>
      <c r="N60" s="413"/>
      <c r="O60" s="413"/>
      <c r="P60" s="414"/>
      <c r="Q60" s="382"/>
    </row>
    <row r="61" spans="1:17" ht="24" thickBot="1" x14ac:dyDescent="0.45">
      <c r="A61" s="378"/>
      <c r="B61" s="951"/>
      <c r="C61" s="950"/>
      <c r="D61" s="412"/>
      <c r="E61" s="412"/>
      <c r="F61" s="412"/>
      <c r="G61" s="412"/>
      <c r="H61" s="413"/>
      <c r="I61" s="413"/>
      <c r="J61" s="413"/>
      <c r="K61" s="413"/>
      <c r="L61" s="413"/>
      <c r="M61" s="413"/>
      <c r="N61" s="413"/>
      <c r="O61" s="413"/>
      <c r="P61" s="414"/>
      <c r="Q61" s="382"/>
    </row>
    <row r="62" spans="1:17" ht="44.25" customHeight="1" x14ac:dyDescent="0.4">
      <c r="A62" s="378"/>
      <c r="B62" s="1196" t="s">
        <v>166</v>
      </c>
      <c r="C62" s="1197"/>
      <c r="D62" s="1197"/>
      <c r="E62" s="1197"/>
      <c r="F62" s="1197"/>
      <c r="G62" s="1197"/>
      <c r="H62" s="1197"/>
      <c r="I62" s="1197"/>
      <c r="J62" s="1197"/>
      <c r="K62" s="1197"/>
      <c r="L62" s="1197"/>
      <c r="M62" s="1197"/>
      <c r="N62" s="1197"/>
      <c r="O62" s="1197"/>
      <c r="P62" s="1198"/>
      <c r="Q62" s="382"/>
    </row>
    <row r="63" spans="1:17" ht="49.5" customHeight="1" x14ac:dyDescent="0.4">
      <c r="A63" s="378"/>
      <c r="B63" s="477" t="s">
        <v>167</v>
      </c>
      <c r="C63" s="478" t="s">
        <v>168</v>
      </c>
      <c r="D63" s="479"/>
      <c r="E63" s="479"/>
      <c r="F63" s="479"/>
      <c r="G63" s="479"/>
      <c r="H63" s="479"/>
      <c r="I63" s="479"/>
      <c r="J63" s="479"/>
      <c r="K63" s="479"/>
      <c r="L63" s="479"/>
      <c r="M63" s="479"/>
      <c r="N63" s="479"/>
      <c r="O63" s="479"/>
      <c r="P63" s="480" t="str">
        <f>IF(COUNT(D63:O63)&gt;0,SUM(D63:O63),"")</f>
        <v/>
      </c>
      <c r="Q63" s="382"/>
    </row>
    <row r="64" spans="1:17" ht="49.5" customHeight="1" x14ac:dyDescent="0.4">
      <c r="A64" s="378"/>
      <c r="B64" s="481"/>
      <c r="C64" s="460" t="s">
        <v>169</v>
      </c>
      <c r="D64" s="461"/>
      <c r="E64" s="461"/>
      <c r="F64" s="461"/>
      <c r="G64" s="461"/>
      <c r="H64" s="461"/>
      <c r="I64" s="461"/>
      <c r="J64" s="461"/>
      <c r="K64" s="461"/>
      <c r="L64" s="461"/>
      <c r="M64" s="461"/>
      <c r="N64" s="461"/>
      <c r="O64" s="461"/>
      <c r="P64" s="410"/>
      <c r="Q64" s="382"/>
    </row>
    <row r="65" spans="1:17" ht="45" customHeight="1" x14ac:dyDescent="0.4">
      <c r="A65" s="378"/>
      <c r="B65" s="473" t="s">
        <v>170</v>
      </c>
      <c r="C65" s="474" t="s">
        <v>157</v>
      </c>
      <c r="D65" s="461" t="str">
        <f>IF(COUNT(D40,D41,D47,D48,D49,D63)&gt;0,(D41/(D40-D47-D48-D63-D49)),"")</f>
        <v/>
      </c>
      <c r="E65" s="461" t="str">
        <f t="shared" ref="E65:O65" si="3">IF(COUNT(E40,E41,E47,E48,E49,E63)&gt;0,(E41/(E40-E47-E48-E63-E49)),"")</f>
        <v/>
      </c>
      <c r="F65" s="461" t="str">
        <f t="shared" si="3"/>
        <v/>
      </c>
      <c r="G65" s="461" t="str">
        <f t="shared" si="3"/>
        <v/>
      </c>
      <c r="H65" s="461" t="str">
        <f t="shared" si="3"/>
        <v/>
      </c>
      <c r="I65" s="461" t="str">
        <f t="shared" si="3"/>
        <v/>
      </c>
      <c r="J65" s="461" t="str">
        <f t="shared" si="3"/>
        <v/>
      </c>
      <c r="K65" s="461" t="str">
        <f t="shared" si="3"/>
        <v/>
      </c>
      <c r="L65" s="461" t="str">
        <f t="shared" si="3"/>
        <v/>
      </c>
      <c r="M65" s="461" t="str">
        <f t="shared" si="3"/>
        <v/>
      </c>
      <c r="N65" s="461" t="str">
        <f t="shared" si="3"/>
        <v/>
      </c>
      <c r="O65" s="461" t="str">
        <f t="shared" si="3"/>
        <v/>
      </c>
      <c r="P65" s="410" t="str">
        <f>IF(COUNT(D65:O65)&gt;0,IFERROR((P41/(IF(P40="",0,P40)-IF(P47="",0,P47)-IF(P48="",0,P48)-IF(P49="",0,P49)-IF(P63="",0,P63))),""),"")</f>
        <v/>
      </c>
      <c r="Q65" s="382"/>
    </row>
    <row r="66" spans="1:17" ht="20" x14ac:dyDescent="0.4">
      <c r="A66" s="378"/>
      <c r="B66" s="473" t="s">
        <v>171</v>
      </c>
      <c r="C66" s="474" t="s">
        <v>159</v>
      </c>
      <c r="D66" s="461" t="str">
        <f t="shared" ref="D66:O66" si="4">IF(COUNT(D57)&gt;0,(D57),"")</f>
        <v/>
      </c>
      <c r="E66" s="461" t="str">
        <f t="shared" si="4"/>
        <v/>
      </c>
      <c r="F66" s="461" t="str">
        <f t="shared" si="4"/>
        <v/>
      </c>
      <c r="G66" s="461" t="str">
        <f t="shared" si="4"/>
        <v/>
      </c>
      <c r="H66" s="461" t="str">
        <f t="shared" si="4"/>
        <v/>
      </c>
      <c r="I66" s="461" t="str">
        <f t="shared" si="4"/>
        <v/>
      </c>
      <c r="J66" s="461" t="str">
        <f t="shared" si="4"/>
        <v/>
      </c>
      <c r="K66" s="461" t="str">
        <f t="shared" si="4"/>
        <v/>
      </c>
      <c r="L66" s="461" t="str">
        <f t="shared" si="4"/>
        <v/>
      </c>
      <c r="M66" s="461" t="str">
        <f t="shared" si="4"/>
        <v/>
      </c>
      <c r="N66" s="461" t="str">
        <f t="shared" si="4"/>
        <v/>
      </c>
      <c r="O66" s="461" t="str">
        <f t="shared" si="4"/>
        <v/>
      </c>
      <c r="P66" s="462"/>
      <c r="Q66" s="382"/>
    </row>
    <row r="67" spans="1:17" ht="20.5" thickBot="1" x14ac:dyDescent="0.45">
      <c r="A67" s="378"/>
      <c r="B67" s="475" t="s">
        <v>172</v>
      </c>
      <c r="C67" s="476" t="s">
        <v>161</v>
      </c>
      <c r="D67" s="869" t="str">
        <f>IF(COUNT(D39,D40,D47,D48,D49,D63)&gt;0,(D39/(D40-D47-D48-D63-D49)),"")</f>
        <v/>
      </c>
      <c r="E67" s="869" t="str">
        <f t="shared" ref="E67:O67" si="5">IF(COUNT(E39,E40,E47,E48,E49,E63)&gt;0,(E39/(E40-E47-E48-E63-E49)),"")</f>
        <v/>
      </c>
      <c r="F67" s="869" t="str">
        <f t="shared" si="5"/>
        <v/>
      </c>
      <c r="G67" s="869" t="str">
        <f t="shared" si="5"/>
        <v/>
      </c>
      <c r="H67" s="869" t="str">
        <f t="shared" si="5"/>
        <v/>
      </c>
      <c r="I67" s="869" t="str">
        <f t="shared" si="5"/>
        <v/>
      </c>
      <c r="J67" s="869" t="str">
        <f t="shared" si="5"/>
        <v/>
      </c>
      <c r="K67" s="869" t="str">
        <f t="shared" si="5"/>
        <v/>
      </c>
      <c r="L67" s="869" t="str">
        <f t="shared" si="5"/>
        <v/>
      </c>
      <c r="M67" s="869" t="str">
        <f t="shared" si="5"/>
        <v/>
      </c>
      <c r="N67" s="869" t="str">
        <f t="shared" si="5"/>
        <v/>
      </c>
      <c r="O67" s="869" t="str">
        <f t="shared" si="5"/>
        <v/>
      </c>
      <c r="P67" s="464"/>
      <c r="Q67" s="382"/>
    </row>
    <row r="68" spans="1:17" ht="33.75" customHeight="1" thickBot="1" x14ac:dyDescent="0.45">
      <c r="A68" s="482"/>
      <c r="B68" s="483"/>
      <c r="C68" s="437"/>
      <c r="D68" s="438"/>
      <c r="E68" s="438"/>
      <c r="F68" s="438"/>
      <c r="G68" s="438"/>
      <c r="H68" s="439"/>
      <c r="I68" s="440"/>
      <c r="J68" s="440"/>
      <c r="K68" s="440"/>
      <c r="L68" s="440"/>
      <c r="M68" s="440"/>
      <c r="N68" s="440"/>
      <c r="O68" s="440"/>
      <c r="P68" s="440"/>
      <c r="Q68" s="441"/>
    </row>
    <row r="69" spans="1:17" ht="20.25" customHeight="1" x14ac:dyDescent="0.4">
      <c r="A69" s="378"/>
      <c r="B69" s="484"/>
      <c r="C69" s="485" t="s">
        <v>173</v>
      </c>
      <c r="D69" s="412"/>
      <c r="E69" s="412"/>
      <c r="F69" s="412"/>
      <c r="G69" s="412"/>
      <c r="H69" s="413"/>
      <c r="I69" s="413"/>
      <c r="J69" s="413"/>
      <c r="K69" s="413"/>
      <c r="L69" s="413"/>
      <c r="M69" s="413"/>
      <c r="N69" s="413"/>
      <c r="O69" s="413"/>
      <c r="P69" s="414"/>
      <c r="Q69" s="382"/>
    </row>
    <row r="70" spans="1:17" s="400" customFormat="1" ht="18" customHeight="1" thickBot="1" x14ac:dyDescent="0.45">
      <c r="A70" s="394"/>
      <c r="B70" s="469"/>
      <c r="C70" s="486"/>
      <c r="D70" s="470"/>
      <c r="E70" s="470"/>
      <c r="F70" s="470"/>
      <c r="G70" s="470"/>
      <c r="H70" s="471"/>
      <c r="I70" s="471"/>
      <c r="J70" s="471"/>
      <c r="K70" s="471"/>
      <c r="L70" s="471"/>
      <c r="M70" s="471"/>
      <c r="N70" s="471"/>
      <c r="O70" s="471"/>
      <c r="P70" s="470"/>
      <c r="Q70" s="382"/>
    </row>
    <row r="71" spans="1:17" s="492" customFormat="1" ht="24.75" customHeight="1" x14ac:dyDescent="0.4">
      <c r="A71" s="487"/>
      <c r="B71" s="488" t="s">
        <v>130</v>
      </c>
      <c r="C71" s="489" t="s">
        <v>131</v>
      </c>
      <c r="D71" s="490" t="s">
        <v>132</v>
      </c>
      <c r="E71" s="490" t="s">
        <v>132</v>
      </c>
      <c r="F71" s="490" t="s">
        <v>132</v>
      </c>
      <c r="G71" s="490" t="s">
        <v>132</v>
      </c>
      <c r="H71" s="490" t="s">
        <v>132</v>
      </c>
      <c r="I71" s="490" t="s">
        <v>132</v>
      </c>
      <c r="J71" s="490" t="s">
        <v>132</v>
      </c>
      <c r="K71" s="490" t="s">
        <v>132</v>
      </c>
      <c r="L71" s="490" t="s">
        <v>132</v>
      </c>
      <c r="M71" s="490" t="s">
        <v>132</v>
      </c>
      <c r="N71" s="490" t="s">
        <v>132</v>
      </c>
      <c r="O71" s="490" t="s">
        <v>132</v>
      </c>
      <c r="P71" s="1199" t="s">
        <v>133</v>
      </c>
      <c r="Q71" s="491"/>
    </row>
    <row r="72" spans="1:17" s="492" customFormat="1" ht="20.25" customHeight="1" x14ac:dyDescent="0.4">
      <c r="A72" s="487"/>
      <c r="B72" s="493"/>
      <c r="C72" s="494" t="s">
        <v>134</v>
      </c>
      <c r="D72" s="495" t="s">
        <v>132</v>
      </c>
      <c r="E72" s="495" t="s">
        <v>132</v>
      </c>
      <c r="F72" s="495" t="s">
        <v>132</v>
      </c>
      <c r="G72" s="495" t="s">
        <v>132</v>
      </c>
      <c r="H72" s="495" t="s">
        <v>132</v>
      </c>
      <c r="I72" s="495" t="s">
        <v>132</v>
      </c>
      <c r="J72" s="495" t="s">
        <v>132</v>
      </c>
      <c r="K72" s="495" t="s">
        <v>132</v>
      </c>
      <c r="L72" s="495" t="s">
        <v>132</v>
      </c>
      <c r="M72" s="495" t="s">
        <v>132</v>
      </c>
      <c r="N72" s="495" t="s">
        <v>132</v>
      </c>
      <c r="O72" s="495" t="s">
        <v>132</v>
      </c>
      <c r="P72" s="1200"/>
      <c r="Q72" s="491"/>
    </row>
    <row r="73" spans="1:17" s="492" customFormat="1" ht="22.5" customHeight="1" x14ac:dyDescent="0.4">
      <c r="A73" s="487"/>
      <c r="B73" s="496">
        <v>1</v>
      </c>
      <c r="C73" s="497" t="s">
        <v>135</v>
      </c>
      <c r="D73" s="409"/>
      <c r="E73" s="409"/>
      <c r="F73" s="409"/>
      <c r="G73" s="409"/>
      <c r="H73" s="409"/>
      <c r="I73" s="409"/>
      <c r="J73" s="409"/>
      <c r="K73" s="409"/>
      <c r="L73" s="409"/>
      <c r="M73" s="409"/>
      <c r="N73" s="409"/>
      <c r="O73" s="409"/>
      <c r="P73" s="410" t="str">
        <f t="shared" ref="P73:P91" si="6">IF(COUNT(D73:O73)&gt;0,SUM(D73:O73),"")</f>
        <v/>
      </c>
      <c r="Q73" s="491"/>
    </row>
    <row r="74" spans="1:17" s="492" customFormat="1" ht="22.5" customHeight="1" x14ac:dyDescent="0.4">
      <c r="A74" s="487"/>
      <c r="B74" s="496">
        <v>2</v>
      </c>
      <c r="C74" s="497" t="s">
        <v>136</v>
      </c>
      <c r="D74" s="409"/>
      <c r="E74" s="409"/>
      <c r="F74" s="409"/>
      <c r="G74" s="409"/>
      <c r="H74" s="409"/>
      <c r="I74" s="409"/>
      <c r="J74" s="409"/>
      <c r="K74" s="409"/>
      <c r="L74" s="409"/>
      <c r="M74" s="409"/>
      <c r="N74" s="409"/>
      <c r="O74" s="409"/>
      <c r="P74" s="410" t="str">
        <f t="shared" si="6"/>
        <v/>
      </c>
      <c r="Q74" s="491"/>
    </row>
    <row r="75" spans="1:17" s="492" customFormat="1" ht="22.5" customHeight="1" x14ac:dyDescent="0.4">
      <c r="A75" s="487"/>
      <c r="B75" s="496">
        <v>3</v>
      </c>
      <c r="C75" s="497" t="s">
        <v>137</v>
      </c>
      <c r="D75" s="409"/>
      <c r="E75" s="409"/>
      <c r="F75" s="409"/>
      <c r="G75" s="409"/>
      <c r="H75" s="409"/>
      <c r="I75" s="409"/>
      <c r="J75" s="409"/>
      <c r="K75" s="409"/>
      <c r="L75" s="409"/>
      <c r="M75" s="409"/>
      <c r="N75" s="409"/>
      <c r="O75" s="409"/>
      <c r="P75" s="410" t="str">
        <f t="shared" si="6"/>
        <v/>
      </c>
      <c r="Q75" s="491"/>
    </row>
    <row r="76" spans="1:17" s="492" customFormat="1" ht="22.5" customHeight="1" x14ac:dyDescent="0.4">
      <c r="A76" s="487"/>
      <c r="B76" s="496">
        <v>4</v>
      </c>
      <c r="C76" s="497" t="s">
        <v>138</v>
      </c>
      <c r="D76" s="411" t="str">
        <f t="shared" ref="D76:O76" si="7">IF(COUNT(D73:D75)&gt;0, SUM(D73:D75),"")</f>
        <v/>
      </c>
      <c r="E76" s="411" t="str">
        <f t="shared" si="7"/>
        <v/>
      </c>
      <c r="F76" s="411" t="str">
        <f t="shared" si="7"/>
        <v/>
      </c>
      <c r="G76" s="411" t="str">
        <f t="shared" si="7"/>
        <v/>
      </c>
      <c r="H76" s="411" t="str">
        <f t="shared" si="7"/>
        <v/>
      </c>
      <c r="I76" s="411" t="str">
        <f t="shared" si="7"/>
        <v/>
      </c>
      <c r="J76" s="411" t="str">
        <f t="shared" si="7"/>
        <v/>
      </c>
      <c r="K76" s="411" t="str">
        <f t="shared" si="7"/>
        <v/>
      </c>
      <c r="L76" s="411" t="str">
        <f t="shared" si="7"/>
        <v/>
      </c>
      <c r="M76" s="411" t="str">
        <f t="shared" si="7"/>
        <v/>
      </c>
      <c r="N76" s="411" t="str">
        <f t="shared" si="7"/>
        <v/>
      </c>
      <c r="O76" s="411" t="str">
        <f t="shared" si="7"/>
        <v/>
      </c>
      <c r="P76" s="410" t="str">
        <f t="shared" si="6"/>
        <v/>
      </c>
      <c r="Q76" s="491"/>
    </row>
    <row r="77" spans="1:17" s="492" customFormat="1" ht="22.5" customHeight="1" x14ac:dyDescent="0.4">
      <c r="A77" s="487"/>
      <c r="B77" s="496">
        <v>5</v>
      </c>
      <c r="C77" s="497" t="s">
        <v>139</v>
      </c>
      <c r="D77" s="409"/>
      <c r="E77" s="409"/>
      <c r="F77" s="409"/>
      <c r="G77" s="409"/>
      <c r="H77" s="409"/>
      <c r="I77" s="409"/>
      <c r="J77" s="409"/>
      <c r="K77" s="409"/>
      <c r="L77" s="409"/>
      <c r="M77" s="409"/>
      <c r="N77" s="409"/>
      <c r="O77" s="409"/>
      <c r="P77" s="410" t="str">
        <f t="shared" si="6"/>
        <v/>
      </c>
      <c r="Q77" s="491"/>
    </row>
    <row r="78" spans="1:17" s="492" customFormat="1" ht="22.5" customHeight="1" x14ac:dyDescent="0.4">
      <c r="A78" s="487"/>
      <c r="B78" s="496">
        <v>6</v>
      </c>
      <c r="C78" s="497" t="s">
        <v>140</v>
      </c>
      <c r="D78" s="409"/>
      <c r="E78" s="409"/>
      <c r="F78" s="409"/>
      <c r="G78" s="409"/>
      <c r="H78" s="409"/>
      <c r="I78" s="409"/>
      <c r="J78" s="409"/>
      <c r="K78" s="409"/>
      <c r="L78" s="409"/>
      <c r="M78" s="409"/>
      <c r="N78" s="409"/>
      <c r="O78" s="409"/>
      <c r="P78" s="410" t="str">
        <f t="shared" si="6"/>
        <v/>
      </c>
      <c r="Q78" s="491"/>
    </row>
    <row r="79" spans="1:17" s="492" customFormat="1" ht="22.5" customHeight="1" x14ac:dyDescent="0.4">
      <c r="A79" s="487"/>
      <c r="B79" s="496">
        <v>7</v>
      </c>
      <c r="C79" s="497" t="s">
        <v>141</v>
      </c>
      <c r="D79" s="409"/>
      <c r="E79" s="409"/>
      <c r="F79" s="409"/>
      <c r="G79" s="409"/>
      <c r="H79" s="409"/>
      <c r="I79" s="409"/>
      <c r="J79" s="409"/>
      <c r="K79" s="409"/>
      <c r="L79" s="409"/>
      <c r="M79" s="409"/>
      <c r="N79" s="409"/>
      <c r="O79" s="409"/>
      <c r="P79" s="410" t="str">
        <f t="shared" si="6"/>
        <v/>
      </c>
      <c r="Q79" s="491"/>
    </row>
    <row r="80" spans="1:17" s="492" customFormat="1" ht="22.5" customHeight="1" x14ac:dyDescent="0.4">
      <c r="A80" s="487"/>
      <c r="B80" s="496">
        <v>8</v>
      </c>
      <c r="C80" s="497" t="s">
        <v>142</v>
      </c>
      <c r="D80" s="411" t="str">
        <f t="shared" ref="D80:O80" si="8">IF(COUNT(D78:D79)&gt;0,(D78-D79),"")</f>
        <v/>
      </c>
      <c r="E80" s="411" t="str">
        <f t="shared" si="8"/>
        <v/>
      </c>
      <c r="F80" s="411" t="str">
        <f t="shared" si="8"/>
        <v/>
      </c>
      <c r="G80" s="411" t="str">
        <f t="shared" si="8"/>
        <v/>
      </c>
      <c r="H80" s="411" t="str">
        <f t="shared" si="8"/>
        <v/>
      </c>
      <c r="I80" s="411" t="str">
        <f t="shared" si="8"/>
        <v/>
      </c>
      <c r="J80" s="411" t="str">
        <f t="shared" si="8"/>
        <v/>
      </c>
      <c r="K80" s="411" t="str">
        <f t="shared" si="8"/>
        <v/>
      </c>
      <c r="L80" s="411" t="str">
        <f t="shared" si="8"/>
        <v/>
      </c>
      <c r="M80" s="411" t="str">
        <f t="shared" si="8"/>
        <v/>
      </c>
      <c r="N80" s="411" t="str">
        <f t="shared" si="8"/>
        <v/>
      </c>
      <c r="O80" s="411" t="str">
        <f t="shared" si="8"/>
        <v/>
      </c>
      <c r="P80" s="410" t="str">
        <f t="shared" si="6"/>
        <v/>
      </c>
      <c r="Q80" s="491"/>
    </row>
    <row r="81" spans="1:17" s="492" customFormat="1" ht="40.5" customHeight="1" x14ac:dyDescent="0.4">
      <c r="A81" s="487"/>
      <c r="B81" s="496">
        <v>9</v>
      </c>
      <c r="C81" s="497" t="s">
        <v>143</v>
      </c>
      <c r="D81" s="409"/>
      <c r="E81" s="409"/>
      <c r="F81" s="409"/>
      <c r="G81" s="409"/>
      <c r="H81" s="409"/>
      <c r="I81" s="409"/>
      <c r="J81" s="409"/>
      <c r="K81" s="409"/>
      <c r="L81" s="409"/>
      <c r="M81" s="409"/>
      <c r="N81" s="409"/>
      <c r="O81" s="409"/>
      <c r="P81" s="410" t="str">
        <f t="shared" si="6"/>
        <v/>
      </c>
      <c r="Q81" s="491"/>
    </row>
    <row r="82" spans="1:17" s="492" customFormat="1" ht="22.5" customHeight="1" x14ac:dyDescent="0.4">
      <c r="A82" s="487"/>
      <c r="B82" s="496">
        <v>10</v>
      </c>
      <c r="C82" s="497" t="s">
        <v>144</v>
      </c>
      <c r="D82" s="409"/>
      <c r="E82" s="409"/>
      <c r="F82" s="409"/>
      <c r="G82" s="409"/>
      <c r="H82" s="459"/>
      <c r="I82" s="459"/>
      <c r="J82" s="459"/>
      <c r="K82" s="459"/>
      <c r="L82" s="459"/>
      <c r="M82" s="459"/>
      <c r="N82" s="459"/>
      <c r="O82" s="459"/>
      <c r="P82" s="410" t="str">
        <f t="shared" si="6"/>
        <v/>
      </c>
      <c r="Q82" s="491"/>
    </row>
    <row r="83" spans="1:17" s="492" customFormat="1" ht="40" x14ac:dyDescent="0.4">
      <c r="A83" s="487"/>
      <c r="B83" s="473">
        <v>14</v>
      </c>
      <c r="C83" s="474" t="s">
        <v>145</v>
      </c>
      <c r="D83" s="409"/>
      <c r="E83" s="409"/>
      <c r="F83" s="409"/>
      <c r="G83" s="409"/>
      <c r="H83" s="409"/>
      <c r="I83" s="409"/>
      <c r="J83" s="409"/>
      <c r="K83" s="409"/>
      <c r="L83" s="409"/>
      <c r="M83" s="409"/>
      <c r="N83" s="409"/>
      <c r="O83" s="409"/>
      <c r="P83" s="410" t="str">
        <f t="shared" si="6"/>
        <v/>
      </c>
      <c r="Q83" s="491"/>
    </row>
    <row r="84" spans="1:17" s="492" customFormat="1" ht="40" x14ac:dyDescent="0.4">
      <c r="A84" s="487"/>
      <c r="B84" s="473">
        <v>15</v>
      </c>
      <c r="C84" s="474" t="s">
        <v>146</v>
      </c>
      <c r="D84" s="409"/>
      <c r="E84" s="409"/>
      <c r="F84" s="409"/>
      <c r="G84" s="409"/>
      <c r="H84" s="409"/>
      <c r="I84" s="409"/>
      <c r="J84" s="409"/>
      <c r="K84" s="409"/>
      <c r="L84" s="409"/>
      <c r="M84" s="409"/>
      <c r="N84" s="409"/>
      <c r="O84" s="409"/>
      <c r="P84" s="410" t="str">
        <f t="shared" si="6"/>
        <v/>
      </c>
      <c r="Q84" s="491"/>
    </row>
    <row r="85" spans="1:17" s="492" customFormat="1" ht="43" x14ac:dyDescent="0.4">
      <c r="A85" s="487"/>
      <c r="B85" s="473">
        <v>16</v>
      </c>
      <c r="C85" s="955" t="s">
        <v>147</v>
      </c>
      <c r="D85" s="409"/>
      <c r="E85" s="409"/>
      <c r="F85" s="409"/>
      <c r="G85" s="409"/>
      <c r="H85" s="409"/>
      <c r="I85" s="409"/>
      <c r="J85" s="409"/>
      <c r="K85" s="409"/>
      <c r="L85" s="409"/>
      <c r="M85" s="409"/>
      <c r="N85" s="409"/>
      <c r="O85" s="409"/>
      <c r="P85" s="410" t="str">
        <f t="shared" si="6"/>
        <v/>
      </c>
      <c r="Q85" s="491"/>
    </row>
    <row r="86" spans="1:17" s="492" customFormat="1" ht="23" x14ac:dyDescent="0.4">
      <c r="A86" s="487"/>
      <c r="B86" s="956">
        <v>17</v>
      </c>
      <c r="C86" s="957" t="s">
        <v>148</v>
      </c>
      <c r="D86" s="409"/>
      <c r="E86" s="409"/>
      <c r="F86" s="409"/>
      <c r="G86" s="409"/>
      <c r="H86" s="409"/>
      <c r="I86" s="409"/>
      <c r="J86" s="409"/>
      <c r="K86" s="409"/>
      <c r="L86" s="409"/>
      <c r="M86" s="409"/>
      <c r="N86" s="409"/>
      <c r="O86" s="409"/>
      <c r="P86" s="410" t="str">
        <f t="shared" si="6"/>
        <v/>
      </c>
      <c r="Q86" s="491"/>
    </row>
    <row r="87" spans="1:17" s="492" customFormat="1" ht="22.5" customHeight="1" x14ac:dyDescent="0.4">
      <c r="A87" s="487"/>
      <c r="B87" s="473">
        <v>19</v>
      </c>
      <c r="C87" s="408" t="s">
        <v>149</v>
      </c>
      <c r="D87" s="409"/>
      <c r="E87" s="409"/>
      <c r="F87" s="409"/>
      <c r="G87" s="409"/>
      <c r="H87" s="409"/>
      <c r="I87" s="409"/>
      <c r="J87" s="409"/>
      <c r="K87" s="409"/>
      <c r="L87" s="409"/>
      <c r="M87" s="409"/>
      <c r="N87" s="409"/>
      <c r="O87" s="409"/>
      <c r="P87" s="410" t="str">
        <f t="shared" si="6"/>
        <v/>
      </c>
      <c r="Q87" s="491"/>
    </row>
    <row r="88" spans="1:17" s="492" customFormat="1" ht="40.5" customHeight="1" x14ac:dyDescent="0.4">
      <c r="A88" s="487"/>
      <c r="B88" s="473">
        <v>21</v>
      </c>
      <c r="C88" s="408" t="s">
        <v>150</v>
      </c>
      <c r="D88" s="409"/>
      <c r="E88" s="409"/>
      <c r="F88" s="409"/>
      <c r="G88" s="409"/>
      <c r="H88" s="409"/>
      <c r="I88" s="409"/>
      <c r="J88" s="409"/>
      <c r="K88" s="409"/>
      <c r="L88" s="409"/>
      <c r="M88" s="409"/>
      <c r="N88" s="409"/>
      <c r="O88" s="409"/>
      <c r="P88" s="410" t="str">
        <f t="shared" si="6"/>
        <v/>
      </c>
      <c r="Q88" s="491"/>
    </row>
    <row r="89" spans="1:17" ht="40.5" customHeight="1" x14ac:dyDescent="0.4">
      <c r="A89" s="378"/>
      <c r="B89" s="498"/>
      <c r="C89" s="405" t="s">
        <v>151</v>
      </c>
      <c r="D89" s="499"/>
      <c r="E89" s="499"/>
      <c r="F89" s="499"/>
      <c r="G89" s="499"/>
      <c r="H89" s="499"/>
      <c r="I89" s="499"/>
      <c r="J89" s="499"/>
      <c r="K89" s="499"/>
      <c r="L89" s="499"/>
      <c r="M89" s="499"/>
      <c r="N89" s="499"/>
      <c r="O89" s="499"/>
      <c r="P89" s="500" t="str">
        <f t="shared" si="6"/>
        <v/>
      </c>
      <c r="Q89" s="382"/>
    </row>
    <row r="90" spans="1:17" ht="40.5" customHeight="1" x14ac:dyDescent="0.4">
      <c r="A90" s="378"/>
      <c r="B90" s="473" t="s">
        <v>152</v>
      </c>
      <c r="C90" s="474" t="s">
        <v>153</v>
      </c>
      <c r="D90" s="461"/>
      <c r="E90" s="461"/>
      <c r="F90" s="461"/>
      <c r="G90" s="461"/>
      <c r="H90" s="461"/>
      <c r="I90" s="461"/>
      <c r="J90" s="461"/>
      <c r="K90" s="461"/>
      <c r="L90" s="461"/>
      <c r="M90" s="461"/>
      <c r="N90" s="461"/>
      <c r="O90" s="461"/>
      <c r="P90" s="410" t="str">
        <f t="shared" si="6"/>
        <v/>
      </c>
      <c r="Q90" s="382"/>
    </row>
    <row r="91" spans="1:17" ht="40.5" customHeight="1" x14ac:dyDescent="0.4">
      <c r="A91" s="378"/>
      <c r="B91" s="473" t="s">
        <v>154</v>
      </c>
      <c r="C91" s="474" t="s">
        <v>155</v>
      </c>
      <c r="D91" s="461"/>
      <c r="E91" s="461"/>
      <c r="F91" s="461"/>
      <c r="G91" s="461"/>
      <c r="H91" s="461"/>
      <c r="I91" s="461"/>
      <c r="J91" s="461"/>
      <c r="K91" s="461"/>
      <c r="L91" s="461"/>
      <c r="M91" s="461"/>
      <c r="N91" s="461"/>
      <c r="O91" s="461"/>
      <c r="P91" s="410" t="str">
        <f t="shared" si="6"/>
        <v/>
      </c>
      <c r="Q91" s="382"/>
    </row>
    <row r="92" spans="1:17" ht="40.5" customHeight="1" x14ac:dyDescent="0.4">
      <c r="A92" s="378"/>
      <c r="B92" s="473" t="s">
        <v>156</v>
      </c>
      <c r="C92" s="474" t="s">
        <v>157</v>
      </c>
      <c r="D92" s="461"/>
      <c r="E92" s="461"/>
      <c r="F92" s="461"/>
      <c r="G92" s="461"/>
      <c r="H92" s="461"/>
      <c r="I92" s="461"/>
      <c r="J92" s="461"/>
      <c r="K92" s="461"/>
      <c r="L92" s="461"/>
      <c r="M92" s="461"/>
      <c r="N92" s="461"/>
      <c r="O92" s="461"/>
      <c r="P92" s="410" t="str">
        <f>IF(COUNT(D92:O92)&gt;0,P77/P76,"")</f>
        <v/>
      </c>
      <c r="Q92" s="382"/>
    </row>
    <row r="93" spans="1:17" ht="20" x14ac:dyDescent="0.4">
      <c r="A93" s="378"/>
      <c r="B93" s="473" t="s">
        <v>158</v>
      </c>
      <c r="C93" s="474" t="s">
        <v>159</v>
      </c>
      <c r="D93" s="461"/>
      <c r="E93" s="461"/>
      <c r="F93" s="461"/>
      <c r="G93" s="461"/>
      <c r="H93" s="461"/>
      <c r="I93" s="461"/>
      <c r="J93" s="461"/>
      <c r="K93" s="461"/>
      <c r="L93" s="461"/>
      <c r="M93" s="461"/>
      <c r="N93" s="461"/>
      <c r="O93" s="461"/>
      <c r="P93" s="462"/>
      <c r="Q93" s="382"/>
    </row>
    <row r="94" spans="1:17" ht="25.5" customHeight="1" thickBot="1" x14ac:dyDescent="0.45">
      <c r="A94" s="378"/>
      <c r="B94" s="475" t="s">
        <v>160</v>
      </c>
      <c r="C94" s="476" t="s">
        <v>161</v>
      </c>
      <c r="D94" s="463"/>
      <c r="E94" s="463"/>
      <c r="F94" s="463"/>
      <c r="G94" s="463"/>
      <c r="H94" s="463"/>
      <c r="I94" s="463"/>
      <c r="J94" s="463"/>
      <c r="K94" s="463"/>
      <c r="L94" s="463"/>
      <c r="M94" s="463"/>
      <c r="N94" s="463"/>
      <c r="O94" s="463"/>
      <c r="P94" s="464"/>
      <c r="Q94" s="382"/>
    </row>
    <row r="95" spans="1:17" s="492" customFormat="1" ht="20.25" customHeight="1" x14ac:dyDescent="0.4">
      <c r="A95" s="501"/>
      <c r="B95" s="949"/>
      <c r="C95" s="950"/>
      <c r="D95" s="921"/>
      <c r="E95" s="921"/>
      <c r="F95" s="921"/>
      <c r="G95" s="921"/>
      <c r="H95" s="923"/>
      <c r="I95" s="923"/>
      <c r="J95" s="923"/>
      <c r="K95" s="413"/>
      <c r="L95" s="413"/>
      <c r="M95" s="413"/>
      <c r="N95" s="413"/>
      <c r="O95" s="413"/>
      <c r="P95" s="414"/>
      <c r="Q95" s="502"/>
    </row>
    <row r="96" spans="1:17" s="492" customFormat="1" ht="23.5" x14ac:dyDescent="0.4">
      <c r="A96" s="501"/>
      <c r="B96" s="951"/>
      <c r="C96" s="950"/>
      <c r="D96" s="412"/>
      <c r="E96" s="412"/>
      <c r="F96" s="412"/>
      <c r="G96" s="412"/>
      <c r="H96" s="413"/>
      <c r="I96" s="413"/>
      <c r="J96" s="413"/>
      <c r="K96" s="413"/>
      <c r="L96" s="413"/>
      <c r="M96" s="413"/>
      <c r="N96" s="413"/>
      <c r="O96" s="413"/>
      <c r="P96" s="414"/>
      <c r="Q96" s="502"/>
    </row>
    <row r="97" spans="1:17" ht="20.25" customHeight="1" x14ac:dyDescent="0.45">
      <c r="A97" s="356"/>
      <c r="B97" s="416" t="s">
        <v>174</v>
      </c>
      <c r="C97" s="369"/>
      <c r="D97" s="369"/>
      <c r="E97" s="369"/>
      <c r="F97" s="369"/>
      <c r="G97" s="369"/>
      <c r="H97" s="369"/>
      <c r="I97" s="369"/>
      <c r="J97" s="369"/>
      <c r="K97" s="369"/>
      <c r="L97" s="369"/>
      <c r="M97" s="369"/>
      <c r="N97" s="369"/>
      <c r="O97" s="369"/>
      <c r="P97" s="370"/>
      <c r="Q97" s="358"/>
    </row>
    <row r="98" spans="1:17" ht="8.25" customHeight="1" x14ac:dyDescent="0.4">
      <c r="A98" s="356"/>
      <c r="B98" s="417"/>
      <c r="C98" s="357"/>
      <c r="D98" s="357"/>
      <c r="E98" s="357"/>
      <c r="F98" s="357"/>
      <c r="G98" s="357"/>
      <c r="H98" s="357"/>
      <c r="I98" s="357"/>
      <c r="J98" s="357"/>
      <c r="K98" s="357"/>
      <c r="L98" s="357"/>
      <c r="M98" s="357"/>
      <c r="N98" s="357"/>
      <c r="O98" s="357"/>
      <c r="P98" s="373"/>
      <c r="Q98" s="358"/>
    </row>
    <row r="99" spans="1:17" ht="20.25" customHeight="1" x14ac:dyDescent="0.4">
      <c r="A99" s="418"/>
      <c r="B99" s="1129" t="s">
        <v>175</v>
      </c>
      <c r="C99" s="1130"/>
      <c r="D99" s="1130"/>
      <c r="E99" s="1131"/>
      <c r="F99" s="1132" t="s">
        <v>176</v>
      </c>
      <c r="G99" s="1130"/>
      <c r="H99" s="1130"/>
      <c r="I99" s="1130"/>
      <c r="J99" s="1130"/>
      <c r="K99" s="1130"/>
      <c r="L99" s="1130"/>
      <c r="M99" s="1130"/>
      <c r="N99" s="1130"/>
      <c r="O99" s="1130"/>
      <c r="P99" s="1133"/>
      <c r="Q99" s="358"/>
    </row>
    <row r="100" spans="1:17" ht="119.25" customHeight="1" x14ac:dyDescent="0.4">
      <c r="A100" s="419"/>
      <c r="B100" s="1183" t="s">
        <v>177</v>
      </c>
      <c r="C100" s="1184"/>
      <c r="D100" s="1184"/>
      <c r="E100" s="1185"/>
      <c r="F100" s="1162"/>
      <c r="G100" s="1163"/>
      <c r="H100" s="1163"/>
      <c r="I100" s="1163"/>
      <c r="J100" s="1163"/>
      <c r="K100" s="1163"/>
      <c r="L100" s="1163"/>
      <c r="M100" s="1163"/>
      <c r="N100" s="1163"/>
      <c r="O100" s="1163"/>
      <c r="P100" s="1164"/>
      <c r="Q100" s="358"/>
    </row>
    <row r="101" spans="1:17" ht="20.25" customHeight="1" x14ac:dyDescent="0.4">
      <c r="A101" s="415"/>
      <c r="B101" s="503"/>
      <c r="C101" s="504"/>
      <c r="D101" s="505"/>
      <c r="E101" s="505"/>
      <c r="F101" s="505"/>
      <c r="G101" s="505"/>
      <c r="H101" s="506"/>
      <c r="I101" s="357"/>
      <c r="J101" s="357"/>
      <c r="K101" s="357"/>
      <c r="L101" s="357"/>
      <c r="M101" s="357"/>
      <c r="N101" s="357"/>
      <c r="O101" s="357"/>
      <c r="P101" s="357"/>
      <c r="Q101" s="358"/>
    </row>
    <row r="102" spans="1:17" ht="20.25" customHeight="1" x14ac:dyDescent="0.45">
      <c r="A102" s="356"/>
      <c r="B102" s="416" t="s">
        <v>178</v>
      </c>
      <c r="C102" s="420"/>
      <c r="D102" s="421"/>
      <c r="E102" s="421"/>
      <c r="F102" s="421"/>
      <c r="G102" s="421"/>
      <c r="H102" s="422"/>
      <c r="I102" s="369"/>
      <c r="J102" s="369"/>
      <c r="K102" s="369"/>
      <c r="L102" s="369"/>
      <c r="M102" s="369"/>
      <c r="N102" s="369"/>
      <c r="O102" s="369"/>
      <c r="P102" s="370"/>
      <c r="Q102" s="358"/>
    </row>
    <row r="103" spans="1:17" ht="11.25" customHeight="1" x14ac:dyDescent="0.4">
      <c r="A103" s="356"/>
      <c r="B103" s="423"/>
      <c r="C103" s="504"/>
      <c r="D103" s="505"/>
      <c r="E103" s="505"/>
      <c r="F103" s="505"/>
      <c r="G103" s="505"/>
      <c r="H103" s="507"/>
      <c r="I103" s="507"/>
      <c r="J103" s="507"/>
      <c r="K103" s="507"/>
      <c r="L103" s="507"/>
      <c r="M103" s="507"/>
      <c r="N103" s="507"/>
      <c r="O103" s="507"/>
      <c r="P103" s="373"/>
      <c r="Q103" s="358"/>
    </row>
    <row r="104" spans="1:17" s="430" customFormat="1" ht="20.25" customHeight="1" x14ac:dyDescent="0.4">
      <c r="A104" s="424"/>
      <c r="B104" s="1169" t="s">
        <v>134</v>
      </c>
      <c r="C104" s="1170"/>
      <c r="D104" s="425" t="str">
        <f t="shared" ref="D104:O104" si="9">D35</f>
        <v>dd/mm/yyyy</v>
      </c>
      <c r="E104" s="425" t="str">
        <f t="shared" si="9"/>
        <v>dd/mm/yyyy</v>
      </c>
      <c r="F104" s="425" t="str">
        <f t="shared" si="9"/>
        <v>dd/mm/yyyy</v>
      </c>
      <c r="G104" s="425" t="str">
        <f t="shared" si="9"/>
        <v>dd/mm/yyyy</v>
      </c>
      <c r="H104" s="425" t="str">
        <f t="shared" si="9"/>
        <v>dd/mm/yyyy</v>
      </c>
      <c r="I104" s="425" t="str">
        <f t="shared" si="9"/>
        <v>dd/mm/yyyy</v>
      </c>
      <c r="J104" s="425" t="str">
        <f t="shared" si="9"/>
        <v>dd/mm/yyyy</v>
      </c>
      <c r="K104" s="425" t="str">
        <f t="shared" si="9"/>
        <v>dd/mm/yyyy</v>
      </c>
      <c r="L104" s="425" t="str">
        <f t="shared" si="9"/>
        <v>dd/mm/yyyy</v>
      </c>
      <c r="M104" s="425" t="str">
        <f t="shared" si="9"/>
        <v>dd/mm/yyyy</v>
      </c>
      <c r="N104" s="425" t="str">
        <f t="shared" si="9"/>
        <v>dd/mm/yyyy</v>
      </c>
      <c r="O104" s="425" t="str">
        <f t="shared" si="9"/>
        <v>dd/mm/yyyy</v>
      </c>
      <c r="P104" s="1181" t="s">
        <v>133</v>
      </c>
      <c r="Q104" s="426"/>
    </row>
    <row r="105" spans="1:17" s="430" customFormat="1" ht="20.25" customHeight="1" x14ac:dyDescent="0.4">
      <c r="A105" s="424"/>
      <c r="B105" s="1171"/>
      <c r="C105" s="1172"/>
      <c r="D105" s="427" t="str">
        <f t="shared" ref="D105:O105" si="10">D36</f>
        <v>dd/mm/yyyy</v>
      </c>
      <c r="E105" s="427" t="str">
        <f t="shared" si="10"/>
        <v>dd/mm/yyyy</v>
      </c>
      <c r="F105" s="427" t="str">
        <f t="shared" si="10"/>
        <v>dd/mm/yyyy</v>
      </c>
      <c r="G105" s="427" t="str">
        <f t="shared" si="10"/>
        <v>dd/mm/yyyy</v>
      </c>
      <c r="H105" s="427" t="str">
        <f t="shared" si="10"/>
        <v>dd/mm/yyyy</v>
      </c>
      <c r="I105" s="427" t="str">
        <f t="shared" si="10"/>
        <v>dd/mm/yyyy</v>
      </c>
      <c r="J105" s="427" t="str">
        <f t="shared" si="10"/>
        <v>dd/mm/yyyy</v>
      </c>
      <c r="K105" s="427" t="str">
        <f t="shared" si="10"/>
        <v>dd/mm/yyyy</v>
      </c>
      <c r="L105" s="427" t="str">
        <f t="shared" si="10"/>
        <v>dd/mm/yyyy</v>
      </c>
      <c r="M105" s="427" t="str">
        <f t="shared" si="10"/>
        <v>dd/mm/yyyy</v>
      </c>
      <c r="N105" s="427" t="str">
        <f t="shared" si="10"/>
        <v>dd/mm/yyyy</v>
      </c>
      <c r="O105" s="427" t="str">
        <f t="shared" si="10"/>
        <v>dd/mm/yyyy</v>
      </c>
      <c r="P105" s="1182"/>
      <c r="Q105" s="426"/>
    </row>
    <row r="106" spans="1:17" s="430" customFormat="1" ht="20.25" customHeight="1" x14ac:dyDescent="0.4">
      <c r="A106" s="424"/>
      <c r="B106" s="1165" t="s">
        <v>179</v>
      </c>
      <c r="C106" s="1166"/>
      <c r="D106" s="428" t="str">
        <f t="shared" ref="D106:O106" si="11">IF(COUNT(D42)&lt;&gt;0, D42,"")</f>
        <v/>
      </c>
      <c r="E106" s="428" t="str">
        <f t="shared" si="11"/>
        <v/>
      </c>
      <c r="F106" s="428" t="str">
        <f t="shared" si="11"/>
        <v/>
      </c>
      <c r="G106" s="428" t="str">
        <f t="shared" si="11"/>
        <v/>
      </c>
      <c r="H106" s="428" t="str">
        <f t="shared" si="11"/>
        <v/>
      </c>
      <c r="I106" s="428" t="str">
        <f t="shared" si="11"/>
        <v/>
      </c>
      <c r="J106" s="428" t="str">
        <f t="shared" si="11"/>
        <v/>
      </c>
      <c r="K106" s="428" t="str">
        <f t="shared" si="11"/>
        <v/>
      </c>
      <c r="L106" s="428" t="str">
        <f t="shared" si="11"/>
        <v/>
      </c>
      <c r="M106" s="428" t="str">
        <f t="shared" si="11"/>
        <v/>
      </c>
      <c r="N106" s="428" t="str">
        <f t="shared" si="11"/>
        <v/>
      </c>
      <c r="O106" s="428" t="str">
        <f t="shared" si="11"/>
        <v/>
      </c>
      <c r="P106" s="429" t="str">
        <f>IF(COUNT(D106:O106)&lt;&gt;0,SUM(D106:O106),"")</f>
        <v/>
      </c>
      <c r="Q106" s="426"/>
    </row>
    <row r="107" spans="1:17" s="430" customFormat="1" ht="20.25" customHeight="1" x14ac:dyDescent="0.4">
      <c r="A107" s="424"/>
      <c r="B107" s="1165" t="s">
        <v>180</v>
      </c>
      <c r="C107" s="1166"/>
      <c r="D107" s="870" t="str">
        <f>IF(COUNT(D37)&lt;&gt;0,IF(D36="dd/mm/yyyy","",IF(YEAR(D36)&lt;=2022,D37*0.07,IF(YEAR(D36)=2023,D37*0.08,D37*0.09))),"")</f>
        <v/>
      </c>
      <c r="E107" s="870" t="str">
        <f t="shared" ref="E107:O107" si="12">IF(COUNT(E37)&lt;&gt;0,IF(E36="dd/mm/yyyy","",IF(YEAR(E36)&lt;=2022,E37*0.07,IF(YEAR(E36)=2023,E37*0.08,E37*0.09))),"")</f>
        <v/>
      </c>
      <c r="F107" s="870" t="str">
        <f t="shared" si="12"/>
        <v/>
      </c>
      <c r="G107" s="870" t="str">
        <f t="shared" si="12"/>
        <v/>
      </c>
      <c r="H107" s="870" t="str">
        <f t="shared" si="12"/>
        <v/>
      </c>
      <c r="I107" s="870" t="str">
        <f t="shared" si="12"/>
        <v/>
      </c>
      <c r="J107" s="870" t="str">
        <f t="shared" si="12"/>
        <v/>
      </c>
      <c r="K107" s="870" t="str">
        <f t="shared" si="12"/>
        <v/>
      </c>
      <c r="L107" s="870" t="str">
        <f t="shared" si="12"/>
        <v/>
      </c>
      <c r="M107" s="870" t="str">
        <f t="shared" si="12"/>
        <v/>
      </c>
      <c r="N107" s="870" t="str">
        <f t="shared" si="12"/>
        <v/>
      </c>
      <c r="O107" s="870" t="str">
        <f t="shared" si="12"/>
        <v/>
      </c>
      <c r="P107" s="429" t="str">
        <f>IF(COUNT(D107:O107)&lt;&gt;0,SUM(D107:O107),"")</f>
        <v/>
      </c>
      <c r="Q107" s="426"/>
    </row>
    <row r="108" spans="1:17" s="430" customFormat="1" ht="43.4" customHeight="1" x14ac:dyDescent="0.4">
      <c r="A108" s="424"/>
      <c r="B108" s="1167" t="s">
        <v>181</v>
      </c>
      <c r="C108" s="1168"/>
      <c r="D108" s="431" t="str">
        <f t="shared" ref="D108:O108" si="13">IF(COUNT(D106,D107)&lt;&gt;0,D106-D107,"")</f>
        <v/>
      </c>
      <c r="E108" s="431" t="str">
        <f t="shared" si="13"/>
        <v/>
      </c>
      <c r="F108" s="431" t="str">
        <f t="shared" si="13"/>
        <v/>
      </c>
      <c r="G108" s="431" t="str">
        <f t="shared" si="13"/>
        <v/>
      </c>
      <c r="H108" s="431" t="str">
        <f t="shared" si="13"/>
        <v/>
      </c>
      <c r="I108" s="431" t="str">
        <f t="shared" si="13"/>
        <v/>
      </c>
      <c r="J108" s="431" t="str">
        <f t="shared" si="13"/>
        <v/>
      </c>
      <c r="K108" s="431" t="str">
        <f t="shared" si="13"/>
        <v/>
      </c>
      <c r="L108" s="431" t="str">
        <f t="shared" si="13"/>
        <v/>
      </c>
      <c r="M108" s="431" t="str">
        <f t="shared" si="13"/>
        <v/>
      </c>
      <c r="N108" s="431" t="str">
        <f t="shared" si="13"/>
        <v/>
      </c>
      <c r="O108" s="431" t="str">
        <f t="shared" si="13"/>
        <v/>
      </c>
      <c r="P108" s="432" t="str">
        <f>IF(COUNT(P106:P107)&lt;&gt;0,P106-P107,"")</f>
        <v/>
      </c>
      <c r="Q108" s="426"/>
    </row>
    <row r="109" spans="1:17" ht="20.25" customHeight="1" x14ac:dyDescent="0.4">
      <c r="A109" s="415"/>
      <c r="B109" s="433"/>
      <c r="C109" s="420"/>
      <c r="D109" s="421"/>
      <c r="E109" s="421"/>
      <c r="F109" s="421"/>
      <c r="G109" s="421"/>
      <c r="H109" s="422"/>
      <c r="I109" s="369"/>
      <c r="J109" s="369"/>
      <c r="K109" s="369"/>
      <c r="L109" s="369"/>
      <c r="M109" s="369"/>
      <c r="N109" s="369"/>
      <c r="O109" s="369"/>
      <c r="P109" s="370"/>
      <c r="Q109" s="358"/>
    </row>
    <row r="110" spans="1:17" ht="20.25" customHeight="1" x14ac:dyDescent="0.4">
      <c r="A110" s="356"/>
      <c r="B110" s="1129" t="s">
        <v>175</v>
      </c>
      <c r="C110" s="1130"/>
      <c r="D110" s="1130"/>
      <c r="E110" s="1131"/>
      <c r="F110" s="1132" t="s">
        <v>176</v>
      </c>
      <c r="G110" s="1130"/>
      <c r="H110" s="1130"/>
      <c r="I110" s="1130"/>
      <c r="J110" s="1130"/>
      <c r="K110" s="1130"/>
      <c r="L110" s="1130"/>
      <c r="M110" s="1130"/>
      <c r="N110" s="1130"/>
      <c r="O110" s="1130"/>
      <c r="P110" s="1133"/>
      <c r="Q110" s="358"/>
    </row>
    <row r="111" spans="1:17" s="357" customFormat="1" ht="20.25" customHeight="1" x14ac:dyDescent="0.4">
      <c r="A111" s="356"/>
      <c r="B111" s="1153" t="s">
        <v>182</v>
      </c>
      <c r="C111" s="1154"/>
      <c r="D111" s="1154"/>
      <c r="E111" s="1155"/>
      <c r="F111" s="1159" t="str">
        <f>IF(AND($P$108&lt;&gt;0,$P$108&lt;-10000),"PLEASE ENTER REASON BELOW","")</f>
        <v/>
      </c>
      <c r="G111" s="1160"/>
      <c r="H111" s="1160"/>
      <c r="I111" s="1160"/>
      <c r="J111" s="1160"/>
      <c r="K111" s="1160"/>
      <c r="L111" s="1160"/>
      <c r="M111" s="1160"/>
      <c r="N111" s="1160"/>
      <c r="O111" s="1160"/>
      <c r="P111" s="1161"/>
      <c r="Q111" s="358"/>
    </row>
    <row r="112" spans="1:17" ht="83.25" customHeight="1" x14ac:dyDescent="0.4">
      <c r="A112" s="356"/>
      <c r="B112" s="1156"/>
      <c r="C112" s="1157"/>
      <c r="D112" s="1157"/>
      <c r="E112" s="1158"/>
      <c r="F112" s="1162"/>
      <c r="G112" s="1163"/>
      <c r="H112" s="1163"/>
      <c r="I112" s="1163"/>
      <c r="J112" s="1163"/>
      <c r="K112" s="1163"/>
      <c r="L112" s="1163"/>
      <c r="M112" s="1163"/>
      <c r="N112" s="1163"/>
      <c r="O112" s="1163"/>
      <c r="P112" s="1164"/>
      <c r="Q112" s="358"/>
    </row>
    <row r="113" spans="1:20" ht="30" customHeight="1" x14ac:dyDescent="0.4">
      <c r="A113" s="434"/>
      <c r="B113" s="508" t="s">
        <v>183</v>
      </c>
      <c r="C113" s="509"/>
      <c r="D113" s="510"/>
      <c r="E113" s="510"/>
      <c r="F113" s="511"/>
      <c r="G113" s="511"/>
      <c r="H113" s="512"/>
      <c r="I113" s="513"/>
      <c r="J113" s="513"/>
      <c r="K113" s="513"/>
      <c r="L113" s="513"/>
      <c r="M113" s="513"/>
      <c r="N113" s="513"/>
      <c r="O113" s="513"/>
      <c r="P113" s="514"/>
      <c r="Q113" s="358"/>
    </row>
    <row r="114" spans="1:20" ht="21" customHeight="1" thickBot="1" x14ac:dyDescent="0.45">
      <c r="A114" s="435"/>
      <c r="B114" s="436"/>
      <c r="C114" s="437"/>
      <c r="D114" s="438"/>
      <c r="E114" s="438"/>
      <c r="F114" s="438"/>
      <c r="G114" s="438"/>
      <c r="H114" s="439"/>
      <c r="I114" s="440"/>
      <c r="J114" s="440"/>
      <c r="K114" s="440"/>
      <c r="L114" s="440"/>
      <c r="M114" s="440"/>
      <c r="N114" s="440"/>
      <c r="O114" s="440"/>
      <c r="P114" s="440"/>
      <c r="Q114" s="441"/>
    </row>
    <row r="115" spans="1:20" ht="20.25" customHeight="1" x14ac:dyDescent="0.4">
      <c r="A115" s="383"/>
      <c r="B115" s="388"/>
      <c r="C115" s="504"/>
      <c r="D115" s="505"/>
      <c r="E115" s="505"/>
      <c r="F115" s="505"/>
      <c r="G115" s="505"/>
      <c r="H115" s="506"/>
      <c r="I115" s="357"/>
      <c r="J115" s="357"/>
      <c r="K115" s="357"/>
      <c r="L115" s="357"/>
      <c r="M115" s="357"/>
      <c r="N115" s="357"/>
      <c r="O115" s="357"/>
      <c r="P115" s="357"/>
      <c r="Q115" s="358"/>
    </row>
    <row r="116" spans="1:20" ht="20.25" customHeight="1" x14ac:dyDescent="0.45">
      <c r="A116" s="383"/>
      <c r="B116" s="442" t="s">
        <v>184</v>
      </c>
      <c r="C116" s="420"/>
      <c r="D116" s="421"/>
      <c r="E116" s="421"/>
      <c r="F116" s="421"/>
      <c r="G116" s="421"/>
      <c r="H116" s="422"/>
      <c r="I116" s="369"/>
      <c r="J116" s="369"/>
      <c r="K116" s="369"/>
      <c r="L116" s="369"/>
      <c r="M116" s="369"/>
      <c r="N116" s="369"/>
      <c r="O116" s="369"/>
      <c r="P116" s="370"/>
      <c r="Q116" s="358"/>
    </row>
    <row r="117" spans="1:20" ht="8.25" customHeight="1" x14ac:dyDescent="0.45">
      <c r="A117" s="383"/>
      <c r="B117" s="443"/>
      <c r="C117" s="504"/>
      <c r="D117" s="505"/>
      <c r="E117" s="505"/>
      <c r="F117" s="505"/>
      <c r="G117" s="505"/>
      <c r="H117" s="506"/>
      <c r="I117" s="357"/>
      <c r="J117" s="357"/>
      <c r="K117" s="357"/>
      <c r="L117" s="357"/>
      <c r="M117" s="357"/>
      <c r="N117" s="357"/>
      <c r="O117" s="357"/>
      <c r="P117" s="373"/>
      <c r="Q117" s="358"/>
    </row>
    <row r="118" spans="1:20" ht="11.25" customHeight="1" x14ac:dyDescent="0.4">
      <c r="A118" s="383"/>
      <c r="B118" s="417"/>
      <c r="C118" s="504"/>
      <c r="D118" s="505"/>
      <c r="E118" s="505"/>
      <c r="F118" s="505"/>
      <c r="G118" s="505"/>
      <c r="H118" s="507"/>
      <c r="I118" s="507"/>
      <c r="J118" s="507"/>
      <c r="K118" s="507"/>
      <c r="L118" s="507"/>
      <c r="M118" s="507"/>
      <c r="N118" s="507"/>
      <c r="O118" s="507"/>
      <c r="P118" s="373"/>
      <c r="Q118" s="358"/>
    </row>
    <row r="119" spans="1:20" s="430" customFormat="1" ht="20.25" customHeight="1" x14ac:dyDescent="0.4">
      <c r="A119" s="424"/>
      <c r="B119" s="1169" t="s">
        <v>134</v>
      </c>
      <c r="C119" s="1170"/>
      <c r="D119" s="425" t="str">
        <f t="shared" ref="D119:O119" si="14">D35</f>
        <v>dd/mm/yyyy</v>
      </c>
      <c r="E119" s="425" t="str">
        <f t="shared" si="14"/>
        <v>dd/mm/yyyy</v>
      </c>
      <c r="F119" s="425" t="str">
        <f t="shared" si="14"/>
        <v>dd/mm/yyyy</v>
      </c>
      <c r="G119" s="425" t="str">
        <f t="shared" si="14"/>
        <v>dd/mm/yyyy</v>
      </c>
      <c r="H119" s="425" t="str">
        <f t="shared" si="14"/>
        <v>dd/mm/yyyy</v>
      </c>
      <c r="I119" s="425" t="str">
        <f t="shared" si="14"/>
        <v>dd/mm/yyyy</v>
      </c>
      <c r="J119" s="425" t="str">
        <f t="shared" si="14"/>
        <v>dd/mm/yyyy</v>
      </c>
      <c r="K119" s="425" t="str">
        <f t="shared" si="14"/>
        <v>dd/mm/yyyy</v>
      </c>
      <c r="L119" s="425" t="str">
        <f t="shared" si="14"/>
        <v>dd/mm/yyyy</v>
      </c>
      <c r="M119" s="425" t="str">
        <f t="shared" si="14"/>
        <v>dd/mm/yyyy</v>
      </c>
      <c r="N119" s="425" t="str">
        <f t="shared" si="14"/>
        <v>dd/mm/yyyy</v>
      </c>
      <c r="O119" s="425" t="str">
        <f t="shared" si="14"/>
        <v>dd/mm/yyyy</v>
      </c>
      <c r="P119" s="1181" t="s">
        <v>133</v>
      </c>
      <c r="Q119" s="426"/>
    </row>
    <row r="120" spans="1:20" s="430" customFormat="1" ht="20.25" customHeight="1" x14ac:dyDescent="0.4">
      <c r="A120" s="424"/>
      <c r="B120" s="1171"/>
      <c r="C120" s="1172"/>
      <c r="D120" s="427" t="str">
        <f t="shared" ref="D120:O120" si="15">D36</f>
        <v>dd/mm/yyyy</v>
      </c>
      <c r="E120" s="427" t="str">
        <f t="shared" si="15"/>
        <v>dd/mm/yyyy</v>
      </c>
      <c r="F120" s="427" t="str">
        <f t="shared" si="15"/>
        <v>dd/mm/yyyy</v>
      </c>
      <c r="G120" s="427" t="str">
        <f t="shared" si="15"/>
        <v>dd/mm/yyyy</v>
      </c>
      <c r="H120" s="427" t="str">
        <f t="shared" si="15"/>
        <v>dd/mm/yyyy</v>
      </c>
      <c r="I120" s="427" t="str">
        <f t="shared" si="15"/>
        <v>dd/mm/yyyy</v>
      </c>
      <c r="J120" s="427" t="str">
        <f t="shared" si="15"/>
        <v>dd/mm/yyyy</v>
      </c>
      <c r="K120" s="427" t="str">
        <f t="shared" si="15"/>
        <v>dd/mm/yyyy</v>
      </c>
      <c r="L120" s="427" t="str">
        <f t="shared" si="15"/>
        <v>dd/mm/yyyy</v>
      </c>
      <c r="M120" s="427" t="str">
        <f t="shared" si="15"/>
        <v>dd/mm/yyyy</v>
      </c>
      <c r="N120" s="427" t="str">
        <f t="shared" si="15"/>
        <v>dd/mm/yyyy</v>
      </c>
      <c r="O120" s="427" t="str">
        <f t="shared" si="15"/>
        <v>dd/mm/yyyy</v>
      </c>
      <c r="P120" s="1182"/>
      <c r="Q120" s="426"/>
    </row>
    <row r="121" spans="1:20" s="430" customFormat="1" ht="20.25" customHeight="1" x14ac:dyDescent="0.4">
      <c r="A121" s="424"/>
      <c r="B121" s="1165" t="s">
        <v>185</v>
      </c>
      <c r="C121" s="1166"/>
      <c r="D121" s="428" t="str">
        <f t="shared" ref="D121:O121" si="16">IF(COUNT(D43)&lt;&gt;0, D43,"")</f>
        <v/>
      </c>
      <c r="E121" s="428" t="str">
        <f t="shared" si="16"/>
        <v/>
      </c>
      <c r="F121" s="428" t="str">
        <f t="shared" si="16"/>
        <v/>
      </c>
      <c r="G121" s="428" t="str">
        <f t="shared" si="16"/>
        <v/>
      </c>
      <c r="H121" s="428" t="str">
        <f t="shared" si="16"/>
        <v/>
      </c>
      <c r="I121" s="428" t="str">
        <f t="shared" si="16"/>
        <v/>
      </c>
      <c r="J121" s="428" t="str">
        <f t="shared" si="16"/>
        <v/>
      </c>
      <c r="K121" s="428" t="str">
        <f t="shared" si="16"/>
        <v/>
      </c>
      <c r="L121" s="428" t="str">
        <f t="shared" si="16"/>
        <v/>
      </c>
      <c r="M121" s="428" t="str">
        <f t="shared" si="16"/>
        <v/>
      </c>
      <c r="N121" s="428" t="str">
        <f t="shared" si="16"/>
        <v/>
      </c>
      <c r="O121" s="428" t="str">
        <f t="shared" si="16"/>
        <v/>
      </c>
      <c r="P121" s="429" t="str">
        <f>IF(COUNT(D121:O121)&lt;&gt;0,SUM(D121:O121),"")</f>
        <v/>
      </c>
      <c r="Q121" s="426"/>
    </row>
    <row r="122" spans="1:20" s="430" customFormat="1" ht="20.25" customHeight="1" x14ac:dyDescent="0.4">
      <c r="A122" s="424"/>
      <c r="B122" s="1165" t="s">
        <v>186</v>
      </c>
      <c r="C122" s="1166"/>
      <c r="D122" s="870" t="str">
        <f>IF(COUNT(D41)&lt;&gt;0,IF(D36="dd/mm/yyyy","",IF(YEAR(D36)&lt;=2022,(D41-D45)*0.07,IF(YEAR(D36)=2023,(D41-D45)*0.08,(D41-D45)*0.09))),"")</f>
        <v/>
      </c>
      <c r="E122" s="870" t="str">
        <f t="shared" ref="E122:O122" si="17">IF(COUNT(E41)&lt;&gt;0,IF(E36="dd/mm/yyyy","",IF(YEAR(E36)&lt;=2022,(E41-E45)*0.07,IF(YEAR(E36)=2023,(E41-E45)*0.08,(E41-E45)*0.09))),"")</f>
        <v/>
      </c>
      <c r="F122" s="870" t="str">
        <f t="shared" si="17"/>
        <v/>
      </c>
      <c r="G122" s="870" t="str">
        <f t="shared" si="17"/>
        <v/>
      </c>
      <c r="H122" s="870" t="str">
        <f t="shared" si="17"/>
        <v/>
      </c>
      <c r="I122" s="870" t="str">
        <f t="shared" si="17"/>
        <v/>
      </c>
      <c r="J122" s="870" t="str">
        <f t="shared" si="17"/>
        <v/>
      </c>
      <c r="K122" s="870" t="str">
        <f t="shared" si="17"/>
        <v/>
      </c>
      <c r="L122" s="870" t="str">
        <f t="shared" si="17"/>
        <v/>
      </c>
      <c r="M122" s="870" t="str">
        <f t="shared" si="17"/>
        <v/>
      </c>
      <c r="N122" s="870" t="str">
        <f t="shared" si="17"/>
        <v/>
      </c>
      <c r="O122" s="870" t="str">
        <f t="shared" si="17"/>
        <v/>
      </c>
      <c r="P122" s="429" t="str">
        <f>IF(COUNT(D122:O122)&lt;&gt;0,SUM(D122:O122),"")</f>
        <v/>
      </c>
      <c r="Q122" s="426"/>
      <c r="T122" s="515"/>
    </row>
    <row r="123" spans="1:20" s="430" customFormat="1" ht="42" customHeight="1" x14ac:dyDescent="0.4">
      <c r="A123" s="424"/>
      <c r="B123" s="1167" t="s">
        <v>187</v>
      </c>
      <c r="C123" s="1168"/>
      <c r="D123" s="431" t="str">
        <f t="shared" ref="D123:O123" si="18">IF(COUNT(D121,D122)&lt;&gt;0,D121-D122,"")</f>
        <v/>
      </c>
      <c r="E123" s="431" t="str">
        <f t="shared" si="18"/>
        <v/>
      </c>
      <c r="F123" s="431" t="str">
        <f t="shared" si="18"/>
        <v/>
      </c>
      <c r="G123" s="431" t="str">
        <f t="shared" si="18"/>
        <v/>
      </c>
      <c r="H123" s="431" t="str">
        <f t="shared" si="18"/>
        <v/>
      </c>
      <c r="I123" s="431" t="str">
        <f t="shared" si="18"/>
        <v/>
      </c>
      <c r="J123" s="431" t="str">
        <f t="shared" si="18"/>
        <v/>
      </c>
      <c r="K123" s="431" t="str">
        <f t="shared" si="18"/>
        <v/>
      </c>
      <c r="L123" s="431" t="str">
        <f t="shared" si="18"/>
        <v/>
      </c>
      <c r="M123" s="431" t="str">
        <f t="shared" si="18"/>
        <v/>
      </c>
      <c r="N123" s="431" t="str">
        <f t="shared" si="18"/>
        <v/>
      </c>
      <c r="O123" s="431" t="str">
        <f t="shared" si="18"/>
        <v/>
      </c>
      <c r="P123" s="432" t="str">
        <f>IF(COUNT(P121:P122)&lt;&gt;0,P121-P122,"")</f>
        <v/>
      </c>
      <c r="Q123" s="426"/>
    </row>
    <row r="124" spans="1:20" ht="20.25" customHeight="1" x14ac:dyDescent="0.4">
      <c r="A124" s="415"/>
      <c r="B124" s="433"/>
      <c r="C124" s="420"/>
      <c r="D124" s="421"/>
      <c r="E124" s="421"/>
      <c r="F124" s="421"/>
      <c r="G124" s="421"/>
      <c r="H124" s="422"/>
      <c r="I124" s="369"/>
      <c r="J124" s="369"/>
      <c r="K124" s="369"/>
      <c r="L124" s="369"/>
      <c r="M124" s="369"/>
      <c r="N124" s="369"/>
      <c r="O124" s="369"/>
      <c r="P124" s="370"/>
      <c r="Q124" s="358"/>
    </row>
    <row r="125" spans="1:20" ht="20.25" customHeight="1" x14ac:dyDescent="0.4">
      <c r="A125" s="418"/>
      <c r="B125" s="1129" t="s">
        <v>175</v>
      </c>
      <c r="C125" s="1130"/>
      <c r="D125" s="1130"/>
      <c r="E125" s="1131"/>
      <c r="F125" s="1132" t="s">
        <v>176</v>
      </c>
      <c r="G125" s="1130"/>
      <c r="H125" s="1130"/>
      <c r="I125" s="1130"/>
      <c r="J125" s="1130"/>
      <c r="K125" s="1130"/>
      <c r="L125" s="1130"/>
      <c r="M125" s="1130"/>
      <c r="N125" s="1130"/>
      <c r="O125" s="1130"/>
      <c r="P125" s="1133"/>
      <c r="Q125" s="358"/>
    </row>
    <row r="126" spans="1:20" ht="20.25" customHeight="1" x14ac:dyDescent="0.4">
      <c r="A126" s="418"/>
      <c r="B126" s="1153" t="s">
        <v>188</v>
      </c>
      <c r="C126" s="1154"/>
      <c r="D126" s="1154"/>
      <c r="E126" s="1155"/>
      <c r="F126" s="1159" t="str">
        <f>IF(AND($P$123&lt;&gt;0,$P$123&gt;10000),"PLEASE ENTER REASON BELOW","")</f>
        <v>PLEASE ENTER REASON BELOW</v>
      </c>
      <c r="G126" s="1160"/>
      <c r="H126" s="1160"/>
      <c r="I126" s="1160"/>
      <c r="J126" s="1160"/>
      <c r="K126" s="1160"/>
      <c r="L126" s="1160"/>
      <c r="M126" s="1160"/>
      <c r="N126" s="1160"/>
      <c r="O126" s="1160"/>
      <c r="P126" s="1161"/>
      <c r="Q126" s="358"/>
    </row>
    <row r="127" spans="1:20" ht="76.5" customHeight="1" x14ac:dyDescent="0.4">
      <c r="A127" s="356"/>
      <c r="B127" s="1156"/>
      <c r="C127" s="1157"/>
      <c r="D127" s="1157"/>
      <c r="E127" s="1158"/>
      <c r="F127" s="1175"/>
      <c r="G127" s="1176"/>
      <c r="H127" s="1176"/>
      <c r="I127" s="1176"/>
      <c r="J127" s="1176"/>
      <c r="K127" s="1176"/>
      <c r="L127" s="1176"/>
      <c r="M127" s="1176"/>
      <c r="N127" s="1176"/>
      <c r="O127" s="1176"/>
      <c r="P127" s="1177"/>
      <c r="Q127" s="358"/>
    </row>
    <row r="128" spans="1:20" ht="29.25" customHeight="1" x14ac:dyDescent="0.4">
      <c r="A128" s="356"/>
      <c r="B128" s="1178" t="s">
        <v>189</v>
      </c>
      <c r="C128" s="1179"/>
      <c r="D128" s="1179"/>
      <c r="E128" s="1179"/>
      <c r="F128" s="1179"/>
      <c r="G128" s="1179"/>
      <c r="H128" s="1179"/>
      <c r="I128" s="1179"/>
      <c r="J128" s="1179"/>
      <c r="K128" s="1179"/>
      <c r="L128" s="1179"/>
      <c r="M128" s="1179"/>
      <c r="N128" s="1179"/>
      <c r="O128" s="1179"/>
      <c r="P128" s="1180"/>
      <c r="Q128" s="358"/>
    </row>
    <row r="129" spans="1:17" ht="20.25" customHeight="1" x14ac:dyDescent="0.4">
      <c r="A129" s="434"/>
      <c r="B129" s="516"/>
      <c r="C129" s="504"/>
      <c r="D129" s="505"/>
      <c r="E129" s="505"/>
      <c r="F129" s="505"/>
      <c r="G129" s="505"/>
      <c r="H129" s="506"/>
      <c r="I129" s="357"/>
      <c r="J129" s="357"/>
      <c r="K129" s="357"/>
      <c r="L129" s="357"/>
      <c r="M129" s="357"/>
      <c r="N129" s="357"/>
      <c r="O129" s="357"/>
      <c r="P129" s="357"/>
      <c r="Q129" s="358"/>
    </row>
    <row r="130" spans="1:17" s="357" customFormat="1" ht="20.25" customHeight="1" x14ac:dyDescent="0.45">
      <c r="A130" s="356"/>
      <c r="B130" s="416" t="s">
        <v>190</v>
      </c>
      <c r="C130" s="420"/>
      <c r="D130" s="421"/>
      <c r="E130" s="421"/>
      <c r="F130" s="421"/>
      <c r="G130" s="421"/>
      <c r="H130" s="422"/>
      <c r="I130" s="369"/>
      <c r="J130" s="369"/>
      <c r="K130" s="369"/>
      <c r="L130" s="369"/>
      <c r="M130" s="369"/>
      <c r="N130" s="369"/>
      <c r="O130" s="369"/>
      <c r="P130" s="370"/>
      <c r="Q130" s="358"/>
    </row>
    <row r="131" spans="1:17" s="357" customFormat="1" ht="11.25" customHeight="1" x14ac:dyDescent="0.4">
      <c r="A131" s="383"/>
      <c r="B131" s="417"/>
      <c r="C131" s="504"/>
      <c r="D131" s="505"/>
      <c r="E131" s="505"/>
      <c r="F131" s="505"/>
      <c r="G131" s="505"/>
      <c r="H131" s="507"/>
      <c r="I131" s="507"/>
      <c r="J131" s="507"/>
      <c r="K131" s="507"/>
      <c r="L131" s="507"/>
      <c r="M131" s="507"/>
      <c r="N131" s="507"/>
      <c r="O131" s="507"/>
      <c r="P131" s="373"/>
      <c r="Q131" s="358"/>
    </row>
    <row r="132" spans="1:17" s="430" customFormat="1" ht="20.25" customHeight="1" x14ac:dyDescent="0.4">
      <c r="A132" s="424"/>
      <c r="B132" s="1169" t="s">
        <v>134</v>
      </c>
      <c r="C132" s="1170"/>
      <c r="D132" s="425" t="str">
        <f t="shared" ref="D132:O132" si="19">D35</f>
        <v>dd/mm/yyyy</v>
      </c>
      <c r="E132" s="425" t="str">
        <f t="shared" si="19"/>
        <v>dd/mm/yyyy</v>
      </c>
      <c r="F132" s="425" t="str">
        <f t="shared" si="19"/>
        <v>dd/mm/yyyy</v>
      </c>
      <c r="G132" s="425" t="str">
        <f t="shared" si="19"/>
        <v>dd/mm/yyyy</v>
      </c>
      <c r="H132" s="425" t="str">
        <f t="shared" si="19"/>
        <v>dd/mm/yyyy</v>
      </c>
      <c r="I132" s="425" t="str">
        <f t="shared" si="19"/>
        <v>dd/mm/yyyy</v>
      </c>
      <c r="J132" s="425" t="str">
        <f t="shared" si="19"/>
        <v>dd/mm/yyyy</v>
      </c>
      <c r="K132" s="425" t="str">
        <f t="shared" si="19"/>
        <v>dd/mm/yyyy</v>
      </c>
      <c r="L132" s="425" t="str">
        <f t="shared" si="19"/>
        <v>dd/mm/yyyy</v>
      </c>
      <c r="M132" s="425" t="str">
        <f t="shared" si="19"/>
        <v>dd/mm/yyyy</v>
      </c>
      <c r="N132" s="425" t="str">
        <f t="shared" si="19"/>
        <v>dd/mm/yyyy</v>
      </c>
      <c r="O132" s="425" t="str">
        <f t="shared" si="19"/>
        <v>dd/mm/yyyy</v>
      </c>
      <c r="P132" s="1173" t="s">
        <v>133</v>
      </c>
      <c r="Q132" s="426"/>
    </row>
    <row r="133" spans="1:17" s="430" customFormat="1" ht="20.25" customHeight="1" x14ac:dyDescent="0.4">
      <c r="A133" s="444"/>
      <c r="B133" s="1171"/>
      <c r="C133" s="1172"/>
      <c r="D133" s="427" t="str">
        <f t="shared" ref="D133:O133" si="20">D36</f>
        <v>dd/mm/yyyy</v>
      </c>
      <c r="E133" s="427" t="str">
        <f t="shared" si="20"/>
        <v>dd/mm/yyyy</v>
      </c>
      <c r="F133" s="427" t="str">
        <f t="shared" si="20"/>
        <v>dd/mm/yyyy</v>
      </c>
      <c r="G133" s="427" t="str">
        <f t="shared" si="20"/>
        <v>dd/mm/yyyy</v>
      </c>
      <c r="H133" s="427" t="str">
        <f t="shared" si="20"/>
        <v>dd/mm/yyyy</v>
      </c>
      <c r="I133" s="427" t="str">
        <f t="shared" si="20"/>
        <v>dd/mm/yyyy</v>
      </c>
      <c r="J133" s="427" t="str">
        <f t="shared" si="20"/>
        <v>dd/mm/yyyy</v>
      </c>
      <c r="K133" s="427" t="str">
        <f t="shared" si="20"/>
        <v>dd/mm/yyyy</v>
      </c>
      <c r="L133" s="427" t="str">
        <f t="shared" si="20"/>
        <v>dd/mm/yyyy</v>
      </c>
      <c r="M133" s="427" t="str">
        <f t="shared" si="20"/>
        <v>dd/mm/yyyy</v>
      </c>
      <c r="N133" s="427" t="str">
        <f t="shared" si="20"/>
        <v>dd/mm/yyyy</v>
      </c>
      <c r="O133" s="427" t="str">
        <f t="shared" si="20"/>
        <v>dd/mm/yyyy</v>
      </c>
      <c r="P133" s="1174"/>
      <c r="Q133" s="426"/>
    </row>
    <row r="134" spans="1:17" ht="48.75" customHeight="1" x14ac:dyDescent="0.4">
      <c r="A134" s="356"/>
      <c r="B134" s="1151" t="s">
        <v>157</v>
      </c>
      <c r="C134" s="1152"/>
      <c r="D134" s="517" t="str">
        <f>IF(COUNT(D40,D41,D47,D48,D63)&gt;0,(D41/(D40-D47-D48-D49-D63)),"")</f>
        <v/>
      </c>
      <c r="E134" s="517" t="str">
        <f t="shared" ref="E134:O134" si="21">IF(COUNT(E40,E41,E47,E48,E63)&gt;0,(E41/(E40-E47-E48-E49-E63)),"")</f>
        <v/>
      </c>
      <c r="F134" s="517" t="str">
        <f t="shared" si="21"/>
        <v/>
      </c>
      <c r="G134" s="517" t="str">
        <f t="shared" si="21"/>
        <v/>
      </c>
      <c r="H134" s="517" t="str">
        <f t="shared" si="21"/>
        <v/>
      </c>
      <c r="I134" s="517" t="str">
        <f t="shared" si="21"/>
        <v/>
      </c>
      <c r="J134" s="517" t="str">
        <f t="shared" si="21"/>
        <v/>
      </c>
      <c r="K134" s="517" t="str">
        <f t="shared" si="21"/>
        <v/>
      </c>
      <c r="L134" s="517" t="str">
        <f t="shared" si="21"/>
        <v/>
      </c>
      <c r="M134" s="517" t="str">
        <f t="shared" si="21"/>
        <v/>
      </c>
      <c r="N134" s="517" t="str">
        <f t="shared" si="21"/>
        <v/>
      </c>
      <c r="O134" s="517" t="str">
        <f t="shared" si="21"/>
        <v/>
      </c>
      <c r="P134" s="517" t="str">
        <f>IF(COUNT(D134:O134)&gt;0,(P41/(P40-P47-P48-P49-P63)),"")</f>
        <v/>
      </c>
      <c r="Q134" s="358"/>
    </row>
    <row r="135" spans="1:17" ht="20.25" customHeight="1" x14ac:dyDescent="0.4">
      <c r="A135" s="434"/>
      <c r="B135" s="445"/>
      <c r="C135" s="504"/>
      <c r="D135" s="505"/>
      <c r="E135" s="505"/>
      <c r="F135" s="505"/>
      <c r="G135" s="505"/>
      <c r="H135" s="506"/>
      <c r="I135" s="357"/>
      <c r="J135" s="357"/>
      <c r="K135" s="357"/>
      <c r="L135" s="357"/>
      <c r="M135" s="357"/>
      <c r="N135" s="357"/>
      <c r="O135" s="357"/>
      <c r="P135" s="373"/>
      <c r="Q135" s="358"/>
    </row>
    <row r="136" spans="1:17" ht="20.25" customHeight="1" x14ac:dyDescent="0.4">
      <c r="A136" s="356"/>
      <c r="B136" s="1129" t="s">
        <v>175</v>
      </c>
      <c r="C136" s="1130"/>
      <c r="D136" s="1130"/>
      <c r="E136" s="1131"/>
      <c r="F136" s="1132" t="s">
        <v>176</v>
      </c>
      <c r="G136" s="1130"/>
      <c r="H136" s="1130"/>
      <c r="I136" s="1130"/>
      <c r="J136" s="1130"/>
      <c r="K136" s="1130"/>
      <c r="L136" s="1130"/>
      <c r="M136" s="1130"/>
      <c r="N136" s="1130"/>
      <c r="O136" s="1130"/>
      <c r="P136" s="1133"/>
      <c r="Q136" s="358"/>
    </row>
    <row r="137" spans="1:17" ht="20.25" customHeight="1" x14ac:dyDescent="0.4">
      <c r="A137" s="356"/>
      <c r="B137" s="1153" t="s">
        <v>191</v>
      </c>
      <c r="C137" s="1154"/>
      <c r="D137" s="1154"/>
      <c r="E137" s="1155"/>
      <c r="F137" s="1159" t="str">
        <f>IF(AND($P$134&lt;&gt;0,$P$134&gt;1.2),"PLEASE ENTER REASON BELOW","")</f>
        <v>PLEASE ENTER REASON BELOW</v>
      </c>
      <c r="G137" s="1160"/>
      <c r="H137" s="1160"/>
      <c r="I137" s="1160"/>
      <c r="J137" s="1160"/>
      <c r="K137" s="1160"/>
      <c r="L137" s="1160"/>
      <c r="M137" s="1160"/>
      <c r="N137" s="1160"/>
      <c r="O137" s="1160"/>
      <c r="P137" s="1161"/>
      <c r="Q137" s="358"/>
    </row>
    <row r="138" spans="1:17" ht="61.5" customHeight="1" x14ac:dyDescent="0.4">
      <c r="A138" s="356"/>
      <c r="B138" s="1156"/>
      <c r="C138" s="1157"/>
      <c r="D138" s="1157"/>
      <c r="E138" s="1158"/>
      <c r="F138" s="1162"/>
      <c r="G138" s="1163"/>
      <c r="H138" s="1163"/>
      <c r="I138" s="1163"/>
      <c r="J138" s="1163"/>
      <c r="K138" s="1163"/>
      <c r="L138" s="1163"/>
      <c r="M138" s="1163"/>
      <c r="N138" s="1163"/>
      <c r="O138" s="1163"/>
      <c r="P138" s="1164"/>
      <c r="Q138" s="358"/>
    </row>
    <row r="139" spans="1:17" ht="20.25" customHeight="1" x14ac:dyDescent="0.4">
      <c r="A139" s="434"/>
      <c r="B139" s="516"/>
      <c r="C139" s="504"/>
      <c r="D139" s="505"/>
      <c r="E139" s="505"/>
      <c r="F139" s="505"/>
      <c r="G139" s="505"/>
      <c r="H139" s="506"/>
      <c r="I139" s="357"/>
      <c r="J139" s="357"/>
      <c r="K139" s="357"/>
      <c r="L139" s="357"/>
      <c r="M139" s="357"/>
      <c r="N139" s="357"/>
      <c r="O139" s="357"/>
      <c r="P139" s="357"/>
      <c r="Q139" s="358"/>
    </row>
    <row r="140" spans="1:17" ht="20.25" hidden="1" customHeight="1" x14ac:dyDescent="0.4">
      <c r="A140" s="356"/>
      <c r="B140" s="518"/>
      <c r="C140" s="357"/>
      <c r="D140" s="357"/>
      <c r="E140" s="357"/>
      <c r="F140" s="357"/>
      <c r="G140" s="357"/>
      <c r="H140" s="357"/>
      <c r="I140" s="357"/>
      <c r="J140" s="357"/>
      <c r="K140" s="357"/>
      <c r="L140" s="357"/>
      <c r="M140" s="357"/>
      <c r="N140" s="357"/>
      <c r="O140" s="357"/>
      <c r="P140" s="357"/>
      <c r="Q140" s="358"/>
    </row>
    <row r="141" spans="1:17" ht="20.25" hidden="1" customHeight="1" x14ac:dyDescent="0.4">
      <c r="A141" s="356"/>
      <c r="B141" s="518"/>
      <c r="C141" s="357"/>
      <c r="D141" s="357"/>
      <c r="E141" s="357"/>
      <c r="F141" s="357"/>
      <c r="G141" s="357"/>
      <c r="H141" s="357"/>
      <c r="I141" s="357"/>
      <c r="J141" s="357"/>
      <c r="K141" s="357"/>
      <c r="L141" s="357"/>
      <c r="M141" s="357"/>
      <c r="N141" s="357"/>
      <c r="O141" s="357"/>
      <c r="P141" s="357"/>
      <c r="Q141" s="358"/>
    </row>
    <row r="142" spans="1:17" ht="27.75" customHeight="1" x14ac:dyDescent="0.5">
      <c r="A142" s="365"/>
      <c r="B142" s="519" t="s">
        <v>192</v>
      </c>
      <c r="C142" s="367"/>
      <c r="D142" s="367"/>
      <c r="E142" s="367"/>
      <c r="F142" s="367"/>
      <c r="G142" s="369"/>
      <c r="H142" s="446"/>
      <c r="I142" s="369"/>
      <c r="J142" s="369"/>
      <c r="K142" s="369"/>
      <c r="L142" s="369"/>
      <c r="M142" s="369"/>
      <c r="N142" s="369"/>
      <c r="O142" s="369"/>
      <c r="P142" s="370"/>
      <c r="Q142" s="358"/>
    </row>
    <row r="143" spans="1:17" ht="20.25" customHeight="1" x14ac:dyDescent="0.4">
      <c r="A143" s="365"/>
      <c r="B143" s="371"/>
      <c r="C143" s="357"/>
      <c r="D143" s="357"/>
      <c r="E143" s="357"/>
      <c r="F143" s="357"/>
      <c r="G143" s="357"/>
      <c r="H143" s="357"/>
      <c r="I143" s="357"/>
      <c r="J143" s="357"/>
      <c r="K143" s="357"/>
      <c r="L143" s="357"/>
      <c r="M143" s="357"/>
      <c r="N143" s="357"/>
      <c r="O143" s="357"/>
      <c r="P143" s="373"/>
      <c r="Q143" s="358"/>
    </row>
    <row r="144" spans="1:17" ht="20.25" customHeight="1" x14ac:dyDescent="0.4">
      <c r="A144" s="520"/>
      <c r="B144" s="521" t="s">
        <v>193</v>
      </c>
      <c r="C144" s="522"/>
      <c r="D144" s="522"/>
      <c r="E144" s="522"/>
      <c r="F144" s="523"/>
      <c r="G144" s="523"/>
      <c r="H144" s="524"/>
      <c r="P144" s="381"/>
      <c r="Q144" s="382"/>
    </row>
    <row r="145" spans="1:17" s="357" customFormat="1" ht="11.25" customHeight="1" x14ac:dyDescent="0.45">
      <c r="A145" s="383"/>
      <c r="B145" s="447"/>
      <c r="P145" s="373"/>
      <c r="Q145" s="358"/>
    </row>
    <row r="146" spans="1:17" ht="20.25" customHeight="1" x14ac:dyDescent="0.4">
      <c r="A146" s="356"/>
      <c r="B146" s="1129" t="s">
        <v>175</v>
      </c>
      <c r="C146" s="1130"/>
      <c r="D146" s="1130"/>
      <c r="E146" s="1130"/>
      <c r="F146" s="1130"/>
      <c r="G146" s="1131"/>
      <c r="H146" s="1132" t="s">
        <v>194</v>
      </c>
      <c r="I146" s="1130"/>
      <c r="J146" s="1130"/>
      <c r="K146" s="1130"/>
      <c r="L146" s="1130"/>
      <c r="M146" s="1130"/>
      <c r="N146" s="1130"/>
      <c r="O146" s="1130"/>
      <c r="P146" s="1133"/>
      <c r="Q146" s="358"/>
    </row>
    <row r="147" spans="1:17" ht="30" customHeight="1" x14ac:dyDescent="0.4">
      <c r="A147" s="356"/>
      <c r="B147" s="525"/>
      <c r="C147" s="526"/>
      <c r="D147" s="527"/>
      <c r="E147" s="448"/>
      <c r="F147" s="448"/>
      <c r="G147" s="449"/>
      <c r="H147" s="1134" t="str">
        <f>IF(AND($E$154&gt;=75%,$E$152&gt;150000),"PLEASE ENTER REASON BELOW","")</f>
        <v>PLEASE ENTER REASON BELOW</v>
      </c>
      <c r="I147" s="1135"/>
      <c r="J147" s="1135"/>
      <c r="K147" s="1135" t="str">
        <f>IF(AND($E$154&lt;75%,$E$152&gt;500000),"PLEASE ENTER REASON BELOW","")</f>
        <v/>
      </c>
      <c r="L147" s="1135"/>
      <c r="M147" s="1135"/>
      <c r="N147" s="1135"/>
      <c r="O147" s="1135"/>
      <c r="P147" s="1136"/>
      <c r="Q147" s="358"/>
    </row>
    <row r="148" spans="1:17" ht="28.5" customHeight="1" x14ac:dyDescent="0.4">
      <c r="A148" s="356"/>
      <c r="B148" s="450" t="s">
        <v>195</v>
      </c>
      <c r="C148" s="357"/>
      <c r="D148" s="528"/>
      <c r="E148" s="1137"/>
      <c r="F148" s="1138"/>
      <c r="G148" s="451"/>
      <c r="H148" s="1139"/>
      <c r="I148" s="1140"/>
      <c r="J148" s="1140"/>
      <c r="K148" s="1140"/>
      <c r="L148" s="1140"/>
      <c r="M148" s="1140"/>
      <c r="N148" s="1140"/>
      <c r="O148" s="1140"/>
      <c r="P148" s="1141"/>
      <c r="Q148" s="358"/>
    </row>
    <row r="149" spans="1:17" ht="16.399999999999999" customHeight="1" x14ac:dyDescent="0.4">
      <c r="A149" s="356"/>
      <c r="B149" s="450"/>
      <c r="C149" s="357"/>
      <c r="D149" s="528"/>
      <c r="E149" s="452"/>
      <c r="F149" s="452"/>
      <c r="G149" s="451"/>
      <c r="H149" s="1139"/>
      <c r="I149" s="1140"/>
      <c r="J149" s="1140"/>
      <c r="K149" s="1140"/>
      <c r="L149" s="1140"/>
      <c r="M149" s="1140"/>
      <c r="N149" s="1140"/>
      <c r="O149" s="1140"/>
      <c r="P149" s="1141"/>
      <c r="Q149" s="358"/>
    </row>
    <row r="150" spans="1:17" ht="28.5" customHeight="1" x14ac:dyDescent="0.4">
      <c r="A150" s="356"/>
      <c r="B150" s="453" t="s">
        <v>196</v>
      </c>
      <c r="C150" s="357"/>
      <c r="D150" s="529"/>
      <c r="E150" s="1145" t="str">
        <f>IF(COUNT(P40,P47,P48,P49,P63)&gt;0,IFERROR((IF(P40="",0,P40)-IF(P47="",0,P47)-IF(P48="",0,P48)-IF(P49="",0,P49)-IF(P63="",0,P63)),""),"")</f>
        <v/>
      </c>
      <c r="F150" s="1146"/>
      <c r="G150" s="451"/>
      <c r="H150" s="1139"/>
      <c r="I150" s="1140"/>
      <c r="J150" s="1140"/>
      <c r="K150" s="1140"/>
      <c r="L150" s="1140"/>
      <c r="M150" s="1140"/>
      <c r="N150" s="1140"/>
      <c r="O150" s="1140"/>
      <c r="P150" s="1141"/>
      <c r="Q150" s="358"/>
    </row>
    <row r="151" spans="1:17" ht="16.399999999999999" customHeight="1" x14ac:dyDescent="0.4">
      <c r="A151" s="356"/>
      <c r="B151" s="453"/>
      <c r="C151" s="357"/>
      <c r="D151" s="529"/>
      <c r="E151" s="452"/>
      <c r="F151" s="452"/>
      <c r="G151" s="451"/>
      <c r="H151" s="1139"/>
      <c r="I151" s="1140"/>
      <c r="J151" s="1140"/>
      <c r="K151" s="1140"/>
      <c r="L151" s="1140"/>
      <c r="M151" s="1140"/>
      <c r="N151" s="1140"/>
      <c r="O151" s="1140"/>
      <c r="P151" s="1141"/>
      <c r="Q151" s="358"/>
    </row>
    <row r="152" spans="1:17" ht="28.5" customHeight="1" x14ac:dyDescent="0.4">
      <c r="A152" s="356"/>
      <c r="B152" s="453" t="s">
        <v>197</v>
      </c>
      <c r="C152" s="357"/>
      <c r="D152" s="529"/>
      <c r="E152" s="1147" t="str">
        <f>IF(COUNT(E148,E150)&gt;0,(E148-E150),"")</f>
        <v/>
      </c>
      <c r="F152" s="1148"/>
      <c r="G152" s="451"/>
      <c r="H152" s="1139"/>
      <c r="I152" s="1140"/>
      <c r="J152" s="1140"/>
      <c r="K152" s="1140"/>
      <c r="L152" s="1140"/>
      <c r="M152" s="1140"/>
      <c r="N152" s="1140"/>
      <c r="O152" s="1140"/>
      <c r="P152" s="1141"/>
      <c r="Q152" s="358"/>
    </row>
    <row r="153" spans="1:17" ht="16.399999999999999" customHeight="1" x14ac:dyDescent="0.4">
      <c r="A153" s="356"/>
      <c r="B153" s="453"/>
      <c r="C153" s="357"/>
      <c r="D153" s="529"/>
      <c r="E153" s="454"/>
      <c r="F153" s="57"/>
      <c r="G153" s="451"/>
      <c r="H153" s="1139"/>
      <c r="I153" s="1140"/>
      <c r="J153" s="1140"/>
      <c r="K153" s="1140"/>
      <c r="L153" s="1140"/>
      <c r="M153" s="1140"/>
      <c r="N153" s="1140"/>
      <c r="O153" s="1140"/>
      <c r="P153" s="1141"/>
      <c r="Q153" s="358"/>
    </row>
    <row r="154" spans="1:17" ht="28.5" customHeight="1" x14ac:dyDescent="0.4">
      <c r="A154" s="356"/>
      <c r="B154" s="924" t="s">
        <v>198</v>
      </c>
      <c r="D154" s="529"/>
      <c r="E154" s="1149" t="str">
        <f>IF(COUNT(P37,P40,P47,P48,P49,P63)&gt;0,IFERROR(((IF(P37="",0,P37)-IF(P47="",0,P47)-IF(P48="",0,P48)-IF(P49="",0,P49)-IF(P63="",0,P63))/(IF(P40="",0,P40)-IF(P47="",0,P47)-IF(P48="",0,P48)-IF(P49="",0,P49)-IF(P63="",0,P63))),""),"")</f>
        <v/>
      </c>
      <c r="F154" s="1150"/>
      <c r="G154" s="451"/>
      <c r="H154" s="1139"/>
      <c r="I154" s="1140"/>
      <c r="J154" s="1140"/>
      <c r="K154" s="1140"/>
      <c r="L154" s="1140"/>
      <c r="M154" s="1140"/>
      <c r="N154" s="1140"/>
      <c r="O154" s="1140"/>
      <c r="P154" s="1141"/>
      <c r="Q154" s="358"/>
    </row>
    <row r="155" spans="1:17" ht="20.25" customHeight="1" x14ac:dyDescent="0.4">
      <c r="A155" s="356"/>
      <c r="B155" s="450"/>
      <c r="C155" s="357"/>
      <c r="D155" s="529"/>
      <c r="E155" s="455"/>
      <c r="F155" s="530"/>
      <c r="G155" s="451"/>
      <c r="H155" s="1139"/>
      <c r="I155" s="1140"/>
      <c r="J155" s="1140"/>
      <c r="K155" s="1140"/>
      <c r="L155" s="1140"/>
      <c r="M155" s="1140"/>
      <c r="N155" s="1140"/>
      <c r="O155" s="1140"/>
      <c r="P155" s="1141"/>
      <c r="Q155" s="358"/>
    </row>
    <row r="156" spans="1:17" ht="20.25" customHeight="1" x14ac:dyDescent="0.4">
      <c r="A156" s="356"/>
      <c r="B156" s="450" t="s">
        <v>199</v>
      </c>
      <c r="C156" s="357"/>
      <c r="D156" s="529"/>
      <c r="E156" s="455"/>
      <c r="F156" s="530"/>
      <c r="G156" s="451"/>
      <c r="H156" s="1139"/>
      <c r="I156" s="1140"/>
      <c r="J156" s="1140"/>
      <c r="K156" s="1140"/>
      <c r="L156" s="1140"/>
      <c r="M156" s="1140"/>
      <c r="N156" s="1140"/>
      <c r="O156" s="1140"/>
      <c r="P156" s="1141"/>
      <c r="Q156" s="358"/>
    </row>
    <row r="157" spans="1:17" ht="20.25" customHeight="1" x14ac:dyDescent="0.4">
      <c r="A157" s="356"/>
      <c r="B157" s="450" t="s">
        <v>200</v>
      </c>
      <c r="C157" s="357"/>
      <c r="D157" s="529"/>
      <c r="E157" s="455"/>
      <c r="F157" s="530"/>
      <c r="G157" s="456"/>
      <c r="H157" s="1139"/>
      <c r="I157" s="1140"/>
      <c r="J157" s="1140"/>
      <c r="K157" s="1140"/>
      <c r="L157" s="1140"/>
      <c r="M157" s="1140"/>
      <c r="N157" s="1140"/>
      <c r="O157" s="1140"/>
      <c r="P157" s="1141"/>
      <c r="Q157" s="358"/>
    </row>
    <row r="158" spans="1:17" ht="20.25" customHeight="1" x14ac:dyDescent="0.4">
      <c r="A158" s="356"/>
      <c r="B158" s="450" t="s">
        <v>201</v>
      </c>
      <c r="C158" s="357"/>
      <c r="D158" s="529"/>
      <c r="E158" s="455"/>
      <c r="F158" s="530"/>
      <c r="G158" s="531"/>
      <c r="H158" s="1139"/>
      <c r="I158" s="1140"/>
      <c r="J158" s="1140"/>
      <c r="K158" s="1140"/>
      <c r="L158" s="1140"/>
      <c r="M158" s="1140"/>
      <c r="N158" s="1140"/>
      <c r="O158" s="1140"/>
      <c r="P158" s="1141"/>
      <c r="Q158" s="358"/>
    </row>
    <row r="159" spans="1:17" ht="20.25" customHeight="1" x14ac:dyDescent="0.4">
      <c r="A159" s="356"/>
      <c r="B159" s="532"/>
      <c r="C159" s="386"/>
      <c r="D159" s="533"/>
      <c r="E159" s="457"/>
      <c r="F159" s="458"/>
      <c r="G159" s="534"/>
      <c r="H159" s="1142"/>
      <c r="I159" s="1143"/>
      <c r="J159" s="1143"/>
      <c r="K159" s="1143"/>
      <c r="L159" s="1143"/>
      <c r="M159" s="1143"/>
      <c r="N159" s="1143"/>
      <c r="O159" s="1143"/>
      <c r="P159" s="1144"/>
      <c r="Q159" s="358"/>
    </row>
  </sheetData>
  <mergeCells count="68">
    <mergeCell ref="X5:Z9"/>
    <mergeCell ref="C7:C8"/>
    <mergeCell ref="D7:L8"/>
    <mergeCell ref="C9:C10"/>
    <mergeCell ref="D9:F10"/>
    <mergeCell ref="G9:I10"/>
    <mergeCell ref="J9:L10"/>
    <mergeCell ref="N9:O10"/>
    <mergeCell ref="P9:P10"/>
    <mergeCell ref="G11:I12"/>
    <mergeCell ref="J11:L12"/>
    <mergeCell ref="N11:O12"/>
    <mergeCell ref="A1:Q1"/>
    <mergeCell ref="A2:Q2"/>
    <mergeCell ref="N3:P8"/>
    <mergeCell ref="P11:P12"/>
    <mergeCell ref="C11:C12"/>
    <mergeCell ref="D11:F12"/>
    <mergeCell ref="B99:E99"/>
    <mergeCell ref="F99:P99"/>
    <mergeCell ref="B100:E100"/>
    <mergeCell ref="F100:P100"/>
    <mergeCell ref="D13:F13"/>
    <mergeCell ref="J13:L13"/>
    <mergeCell ref="D25:E25"/>
    <mergeCell ref="D27:G27"/>
    <mergeCell ref="D29:O29"/>
    <mergeCell ref="P35:P36"/>
    <mergeCell ref="B62:P62"/>
    <mergeCell ref="P71:P72"/>
    <mergeCell ref="B104:C105"/>
    <mergeCell ref="P104:P105"/>
    <mergeCell ref="B106:C106"/>
    <mergeCell ref="B119:C120"/>
    <mergeCell ref="P119:P120"/>
    <mergeCell ref="B107:C107"/>
    <mergeCell ref="B108:C108"/>
    <mergeCell ref="B110:E110"/>
    <mergeCell ref="F110:P110"/>
    <mergeCell ref="B111:E112"/>
    <mergeCell ref="F111:P111"/>
    <mergeCell ref="F112:P112"/>
    <mergeCell ref="B121:C121"/>
    <mergeCell ref="B122:C122"/>
    <mergeCell ref="B123:C123"/>
    <mergeCell ref="B132:C133"/>
    <mergeCell ref="P132:P133"/>
    <mergeCell ref="B126:E127"/>
    <mergeCell ref="F126:P126"/>
    <mergeCell ref="F127:P127"/>
    <mergeCell ref="B128:P128"/>
    <mergeCell ref="B125:E125"/>
    <mergeCell ref="F125:P125"/>
    <mergeCell ref="B134:C134"/>
    <mergeCell ref="B136:E136"/>
    <mergeCell ref="F136:P136"/>
    <mergeCell ref="B137:E138"/>
    <mergeCell ref="F137:P137"/>
    <mergeCell ref="F138:P138"/>
    <mergeCell ref="B146:G146"/>
    <mergeCell ref="H146:P146"/>
    <mergeCell ref="H147:J147"/>
    <mergeCell ref="K147:P147"/>
    <mergeCell ref="E148:F148"/>
    <mergeCell ref="H148:P159"/>
    <mergeCell ref="E150:F150"/>
    <mergeCell ref="E152:F152"/>
    <mergeCell ref="E154:F154"/>
  </mergeCells>
  <dataValidations count="3">
    <dataValidation allowBlank="1" showInputMessage="1" showErrorMessage="1" promptTitle="Approved Schemes" prompt="Approved Schemes include: _x000a_- Approved Contract Manufacturer and Trader  (ACMT) Scheme_x000a_- Approved Import GST Suspension Scheme (AISS)_x000a_- Approved Marine Customer Scheme (AMCS)_x000a_- Approved Refiner and Consolidator Scheme (ARCS)" sqref="C45 C81" xr:uid="{2322C932-E8FD-4672-AF35-5B8494520A47}"/>
    <dataValidation allowBlank="1" showInputMessage="1" showErrorMessage="1" promptTitle="Deferred import GST payable" prompt="under Import GST Deferment Scheme (IGDS)" sqref="C51 C87" xr:uid="{77FAAFA7-0B5A-4A4A-A2AC-5F519D603D0E}"/>
    <dataValidation allowBlank="1" showInputMessage="1" showErrorMessage="1" promptTitle="IGDS" prompt="Import GST Deferment Scheme" sqref="C52 C88" xr:uid="{976EFBF3-3569-4347-9BBF-8CD3F76F82EF}"/>
  </dataValidations>
  <pageMargins left="0.47244094488188981" right="0.31496062992125984" top="0.47244094488188981" bottom="0.51181102362204722" header="0.31496062992125984" footer="0.31496062992125984"/>
  <pageSetup paperSize="9" scale="17" orientation="portrait" r:id="rId1"/>
  <headerFooter>
    <oddFooter>&amp;L&amp;"Arial,Regular"&amp;12ACAP Renewal/1025/ACAP&amp;C&amp;"Arial,Regular"&amp;12Page &amp;P of &amp;N</oddFooter>
  </headerFooter>
  <rowBreaks count="2" manualBreakCount="2">
    <brk id="68" max="17" man="1"/>
    <brk id="114" max="1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E7E2B-9A26-439B-82F5-9EF91875C271}">
  <sheetPr codeName="Sheet2"/>
  <dimension ref="A1:N48"/>
  <sheetViews>
    <sheetView zoomScaleNormal="100" zoomScaleSheetLayoutView="85" workbookViewId="0">
      <selection activeCell="B1" sqref="B1"/>
    </sheetView>
  </sheetViews>
  <sheetFormatPr defaultColWidth="9.1796875" defaultRowHeight="13" outlineLevelCol="1" x14ac:dyDescent="0.25"/>
  <cols>
    <col min="1" max="1" width="4.1796875" style="535" customWidth="1"/>
    <col min="2" max="2" width="29.81640625" style="120" customWidth="1"/>
    <col min="3" max="8" width="17.26953125" style="120" customWidth="1"/>
    <col min="9" max="12" width="17.26953125" style="120" hidden="1" customWidth="1" outlineLevel="1"/>
    <col min="13" max="13" width="17.26953125" style="120" hidden="1" customWidth="1" outlineLevel="1" collapsed="1"/>
    <col min="14" max="14" width="9.1796875" style="120" collapsed="1"/>
    <col min="15" max="16384" width="9.1796875" style="120"/>
  </cols>
  <sheetData>
    <row r="1" spans="1:13" ht="15.5" x14ac:dyDescent="0.35">
      <c r="B1" s="109" t="s">
        <v>202</v>
      </c>
    </row>
    <row r="2" spans="1:13" ht="15.5" x14ac:dyDescent="0.25">
      <c r="B2" s="536" t="s">
        <v>203</v>
      </c>
      <c r="C2" s="536"/>
      <c r="D2" s="536"/>
      <c r="E2" s="536"/>
    </row>
    <row r="3" spans="1:13" ht="12.75" customHeight="1" x14ac:dyDescent="0.25">
      <c r="B3" s="1245" t="s">
        <v>204</v>
      </c>
      <c r="C3" s="1245"/>
      <c r="D3" s="1245"/>
      <c r="E3" s="1245"/>
      <c r="F3" s="1245"/>
      <c r="G3" s="1245"/>
      <c r="H3" s="537"/>
    </row>
    <row r="4" spans="1:13" ht="12.75" customHeight="1" x14ac:dyDescent="0.25">
      <c r="B4" s="1245"/>
      <c r="C4" s="1245"/>
      <c r="D4" s="1245"/>
      <c r="E4" s="1245"/>
      <c r="F4" s="1245"/>
      <c r="G4" s="1245"/>
      <c r="H4" s="537"/>
    </row>
    <row r="5" spans="1:13" ht="12.75" customHeight="1" x14ac:dyDescent="0.25">
      <c r="B5" s="1245"/>
      <c r="C5" s="1245"/>
      <c r="D5" s="1245"/>
      <c r="E5" s="1245"/>
      <c r="F5" s="1245"/>
      <c r="G5" s="1245"/>
      <c r="H5" s="537"/>
    </row>
    <row r="6" spans="1:13" x14ac:dyDescent="0.25">
      <c r="B6" s="538" t="s">
        <v>205</v>
      </c>
      <c r="C6" s="1246" t="str">
        <f>IF(ISBLANK('GST Trend Analysis'!D7),"(Name of Business)",CONCATENATE('GST Trend Analysis'!D7," ( ",'GST Trend Analysis'!D9,")"))</f>
        <v>(Name of Business)</v>
      </c>
      <c r="D6" s="1246"/>
      <c r="E6" s="1246"/>
      <c r="F6" s="1246"/>
      <c r="G6" s="1246"/>
      <c r="H6" s="208"/>
    </row>
    <row r="7" spans="1:13" x14ac:dyDescent="0.25">
      <c r="C7" s="208"/>
    </row>
    <row r="8" spans="1:13" x14ac:dyDescent="0.3">
      <c r="C8" s="539" t="s">
        <v>206</v>
      </c>
      <c r="D8" s="540">
        <v>1</v>
      </c>
      <c r="E8" s="540">
        <v>2</v>
      </c>
      <c r="F8" s="540">
        <v>3</v>
      </c>
      <c r="G8" s="540">
        <v>4</v>
      </c>
      <c r="H8" s="540">
        <v>5</v>
      </c>
      <c r="I8" s="540">
        <v>6</v>
      </c>
      <c r="J8" s="540">
        <v>7</v>
      </c>
      <c r="K8" s="540">
        <v>8</v>
      </c>
      <c r="L8" s="540">
        <v>9</v>
      </c>
      <c r="M8" s="540">
        <v>10</v>
      </c>
    </row>
    <row r="9" spans="1:13" ht="51" customHeight="1" x14ac:dyDescent="0.25">
      <c r="A9" s="541" t="s">
        <v>130</v>
      </c>
      <c r="B9" s="542" t="s">
        <v>207</v>
      </c>
      <c r="C9" s="543"/>
      <c r="D9" s="544"/>
      <c r="E9" s="544"/>
      <c r="F9" s="544"/>
      <c r="G9" s="544"/>
      <c r="H9" s="544"/>
      <c r="I9" s="544"/>
      <c r="J9" s="544"/>
      <c r="K9" s="544"/>
      <c r="L9" s="544"/>
      <c r="M9" s="544"/>
    </row>
    <row r="10" spans="1:13" x14ac:dyDescent="0.3">
      <c r="A10" s="541"/>
      <c r="B10" s="545" t="s">
        <v>208</v>
      </c>
      <c r="C10" s="546"/>
      <c r="D10" s="544"/>
      <c r="E10" s="544"/>
      <c r="F10" s="544"/>
      <c r="G10" s="544"/>
      <c r="H10" s="544"/>
      <c r="I10" s="544"/>
      <c r="J10" s="544"/>
      <c r="K10" s="544"/>
      <c r="L10" s="544"/>
      <c r="M10" s="544"/>
    </row>
    <row r="11" spans="1:13" s="118" customFormat="1" ht="25" x14ac:dyDescent="0.35">
      <c r="A11" s="547">
        <v>1</v>
      </c>
      <c r="B11" s="548" t="s">
        <v>135</v>
      </c>
      <c r="C11" s="549" t="str">
        <f>IF(COUNT(D11:M11)&gt;0,SUM(D11:M11),"")</f>
        <v/>
      </c>
      <c r="D11" s="550"/>
      <c r="E11" s="550"/>
      <c r="F11" s="550"/>
      <c r="G11" s="550"/>
      <c r="H11" s="550"/>
      <c r="I11" s="550"/>
      <c r="J11" s="550"/>
      <c r="K11" s="550"/>
      <c r="L11" s="550"/>
      <c r="M11" s="550"/>
    </row>
    <row r="12" spans="1:13" s="118" customFormat="1" ht="12.5" x14ac:dyDescent="0.35">
      <c r="A12" s="547">
        <v>2</v>
      </c>
      <c r="B12" s="548" t="s">
        <v>136</v>
      </c>
      <c r="C12" s="549" t="str">
        <f>IF(COUNT(D12:M12)&gt;0,SUM(D12:M12),"")</f>
        <v/>
      </c>
      <c r="D12" s="550"/>
      <c r="E12" s="550"/>
      <c r="F12" s="550"/>
      <c r="G12" s="550"/>
      <c r="H12" s="550"/>
      <c r="I12" s="550"/>
      <c r="J12" s="550"/>
      <c r="K12" s="550"/>
      <c r="L12" s="550"/>
      <c r="M12" s="550"/>
    </row>
    <row r="13" spans="1:13" s="118" customFormat="1" ht="12.5" x14ac:dyDescent="0.35">
      <c r="A13" s="547">
        <v>3</v>
      </c>
      <c r="B13" s="548" t="s">
        <v>209</v>
      </c>
      <c r="C13" s="549" t="str">
        <f>IF(SUM(D13:M13)=0,"",SUM(D13:M13))</f>
        <v/>
      </c>
      <c r="D13" s="551">
        <f t="shared" ref="D13:M13" si="0">D14+D15</f>
        <v>0</v>
      </c>
      <c r="E13" s="551">
        <f t="shared" si="0"/>
        <v>0</v>
      </c>
      <c r="F13" s="551">
        <f t="shared" si="0"/>
        <v>0</v>
      </c>
      <c r="G13" s="551">
        <f t="shared" si="0"/>
        <v>0</v>
      </c>
      <c r="H13" s="551">
        <f t="shared" si="0"/>
        <v>0</v>
      </c>
      <c r="I13" s="551">
        <f t="shared" si="0"/>
        <v>0</v>
      </c>
      <c r="J13" s="551">
        <f t="shared" si="0"/>
        <v>0</v>
      </c>
      <c r="K13" s="551">
        <f t="shared" si="0"/>
        <v>0</v>
      </c>
      <c r="L13" s="551">
        <f t="shared" si="0"/>
        <v>0</v>
      </c>
      <c r="M13" s="551">
        <f t="shared" si="0"/>
        <v>0</v>
      </c>
    </row>
    <row r="14" spans="1:13" s="118" customFormat="1" x14ac:dyDescent="0.35">
      <c r="A14" s="547"/>
      <c r="B14" s="552" t="s">
        <v>210</v>
      </c>
      <c r="C14" s="549" t="str">
        <f>IF(COUNT(D14:M14)&gt;0,SUM(D14:M14),"")</f>
        <v/>
      </c>
      <c r="D14" s="550"/>
      <c r="E14" s="550"/>
      <c r="F14" s="550"/>
      <c r="G14" s="550"/>
      <c r="H14" s="550"/>
      <c r="I14" s="550"/>
      <c r="J14" s="550"/>
      <c r="K14" s="550"/>
      <c r="L14" s="550"/>
      <c r="M14" s="550"/>
    </row>
    <row r="15" spans="1:13" s="118" customFormat="1" x14ac:dyDescent="0.35">
      <c r="A15" s="547"/>
      <c r="B15" s="552" t="s">
        <v>211</v>
      </c>
      <c r="C15" s="549" t="str">
        <f>IF(COUNT(D15:M15)&gt;0,SUM(D15:M15),"")</f>
        <v/>
      </c>
      <c r="D15" s="550"/>
      <c r="E15" s="550"/>
      <c r="F15" s="550"/>
      <c r="G15" s="550"/>
      <c r="H15" s="550"/>
      <c r="I15" s="550"/>
      <c r="J15" s="550"/>
      <c r="K15" s="550"/>
      <c r="L15" s="550"/>
      <c r="M15" s="550"/>
    </row>
    <row r="16" spans="1:13" s="118" customFormat="1" ht="12.5" x14ac:dyDescent="0.35">
      <c r="A16" s="547">
        <v>4</v>
      </c>
      <c r="B16" s="548" t="s">
        <v>212</v>
      </c>
      <c r="C16" s="549" t="str">
        <f>IF(SUM(D16:M16)=0,"",SUM(D16:M16))</f>
        <v/>
      </c>
      <c r="D16" s="551">
        <f t="shared" ref="D16:M16" si="1">D11+D12+D13</f>
        <v>0</v>
      </c>
      <c r="E16" s="551">
        <f t="shared" si="1"/>
        <v>0</v>
      </c>
      <c r="F16" s="551">
        <f t="shared" si="1"/>
        <v>0</v>
      </c>
      <c r="G16" s="551">
        <f t="shared" si="1"/>
        <v>0</v>
      </c>
      <c r="H16" s="551">
        <f t="shared" si="1"/>
        <v>0</v>
      </c>
      <c r="I16" s="551">
        <f t="shared" si="1"/>
        <v>0</v>
      </c>
      <c r="J16" s="551">
        <f t="shared" si="1"/>
        <v>0</v>
      </c>
      <c r="K16" s="551">
        <f t="shared" si="1"/>
        <v>0</v>
      </c>
      <c r="L16" s="551">
        <f t="shared" si="1"/>
        <v>0</v>
      </c>
      <c r="M16" s="551">
        <f t="shared" si="1"/>
        <v>0</v>
      </c>
    </row>
    <row r="17" spans="1:13" s="118" customFormat="1" ht="12.5" x14ac:dyDescent="0.35">
      <c r="A17" s="547">
        <v>5</v>
      </c>
      <c r="B17" s="548" t="s">
        <v>213</v>
      </c>
      <c r="C17" s="549" t="str">
        <f>IF(COUNT(D17:M17)&gt;0,SUM(D17:M17),"")</f>
        <v/>
      </c>
      <c r="D17" s="550"/>
      <c r="E17" s="550"/>
      <c r="F17" s="550"/>
      <c r="G17" s="550"/>
      <c r="H17" s="550"/>
      <c r="I17" s="550"/>
      <c r="J17" s="550"/>
      <c r="K17" s="550"/>
      <c r="L17" s="550"/>
      <c r="M17" s="550"/>
    </row>
    <row r="18" spans="1:13" s="118" customFormat="1" ht="12.5" x14ac:dyDescent="0.35">
      <c r="A18" s="547">
        <v>6</v>
      </c>
      <c r="B18" s="548" t="s">
        <v>214</v>
      </c>
      <c r="C18" s="549" t="str">
        <f>IF(COUNT(D18:M18)&gt;0,SUM(D18:M18),"")</f>
        <v/>
      </c>
      <c r="D18" s="553"/>
      <c r="E18" s="553"/>
      <c r="F18" s="553"/>
      <c r="G18" s="553"/>
      <c r="H18" s="553"/>
      <c r="I18" s="553"/>
      <c r="J18" s="553"/>
      <c r="K18" s="553"/>
      <c r="L18" s="553"/>
      <c r="M18" s="553"/>
    </row>
    <row r="19" spans="1:13" s="118" customFormat="1" ht="12.5" x14ac:dyDescent="0.35">
      <c r="A19" s="547">
        <v>7</v>
      </c>
      <c r="B19" s="548" t="s">
        <v>215</v>
      </c>
      <c r="C19" s="549" t="str">
        <f>IF(SUM(D19:M19)=0,"",SUM(D19:M19))</f>
        <v/>
      </c>
      <c r="D19" s="554">
        <f>D20+D21</f>
        <v>0</v>
      </c>
      <c r="E19" s="554">
        <f>E20+E21</f>
        <v>0</v>
      </c>
      <c r="F19" s="554">
        <f t="shared" ref="F19:M19" si="2">F20+F21</f>
        <v>0</v>
      </c>
      <c r="G19" s="554">
        <f t="shared" si="2"/>
        <v>0</v>
      </c>
      <c r="H19" s="554">
        <f t="shared" si="2"/>
        <v>0</v>
      </c>
      <c r="I19" s="554">
        <f t="shared" si="2"/>
        <v>0</v>
      </c>
      <c r="J19" s="554">
        <f t="shared" si="2"/>
        <v>0</v>
      </c>
      <c r="K19" s="554">
        <f t="shared" si="2"/>
        <v>0</v>
      </c>
      <c r="L19" s="554">
        <f t="shared" si="2"/>
        <v>0</v>
      </c>
      <c r="M19" s="554">
        <f t="shared" si="2"/>
        <v>0</v>
      </c>
    </row>
    <row r="20" spans="1:13" s="118" customFormat="1" ht="26" x14ac:dyDescent="0.35">
      <c r="A20" s="541"/>
      <c r="B20" s="552" t="s">
        <v>216</v>
      </c>
      <c r="C20" s="549" t="str">
        <f>IF(COUNT(D20:M20)&gt;0,SUM(D20:M20),"")</f>
        <v/>
      </c>
      <c r="D20" s="553"/>
      <c r="E20" s="553"/>
      <c r="F20" s="553"/>
      <c r="G20" s="553"/>
      <c r="H20" s="553"/>
      <c r="I20" s="553"/>
      <c r="J20" s="553"/>
      <c r="K20" s="553"/>
      <c r="L20" s="553"/>
      <c r="M20" s="553"/>
    </row>
    <row r="21" spans="1:13" s="118" customFormat="1" x14ac:dyDescent="0.35">
      <c r="A21" s="541"/>
      <c r="B21" s="555" t="s">
        <v>217</v>
      </c>
      <c r="C21" s="549" t="str">
        <f>IF(COUNT(D21:M21)&gt;0,SUM(D21:M21),"")</f>
        <v/>
      </c>
      <c r="D21" s="553"/>
      <c r="E21" s="553"/>
      <c r="F21" s="553"/>
      <c r="G21" s="553"/>
      <c r="H21" s="553"/>
      <c r="I21" s="553"/>
      <c r="J21" s="553"/>
      <c r="K21" s="553"/>
      <c r="L21" s="553"/>
      <c r="M21" s="553"/>
    </row>
    <row r="22" spans="1:13" s="118" customFormat="1" ht="12.5" x14ac:dyDescent="0.35">
      <c r="A22" s="547">
        <v>8</v>
      </c>
      <c r="B22" s="548" t="s">
        <v>218</v>
      </c>
      <c r="C22" s="549" t="str">
        <f>IF(SUM(D22:M22)=0,"",SUM(D22:M22))</f>
        <v/>
      </c>
      <c r="D22" s="556">
        <f t="shared" ref="D22:M22" si="3">D18-D19</f>
        <v>0</v>
      </c>
      <c r="E22" s="556">
        <f t="shared" si="3"/>
        <v>0</v>
      </c>
      <c r="F22" s="556">
        <f t="shared" si="3"/>
        <v>0</v>
      </c>
      <c r="G22" s="556">
        <f t="shared" si="3"/>
        <v>0</v>
      </c>
      <c r="H22" s="556">
        <f t="shared" si="3"/>
        <v>0</v>
      </c>
      <c r="I22" s="556">
        <f t="shared" si="3"/>
        <v>0</v>
      </c>
      <c r="J22" s="556">
        <f t="shared" si="3"/>
        <v>0</v>
      </c>
      <c r="K22" s="556">
        <f t="shared" si="3"/>
        <v>0</v>
      </c>
      <c r="L22" s="556">
        <f t="shared" si="3"/>
        <v>0</v>
      </c>
      <c r="M22" s="556">
        <f t="shared" si="3"/>
        <v>0</v>
      </c>
    </row>
    <row r="23" spans="1:13" s="118" customFormat="1" ht="37.5" x14ac:dyDescent="0.35">
      <c r="A23" s="547">
        <v>9</v>
      </c>
      <c r="B23" s="548" t="s">
        <v>143</v>
      </c>
      <c r="C23" s="549" t="str">
        <f t="shared" ref="C23:C32" si="4">IF(COUNT(D23:M23)&gt;0,SUM(D23:M23),"")</f>
        <v/>
      </c>
      <c r="D23" s="553"/>
      <c r="E23" s="553"/>
      <c r="F23" s="553"/>
      <c r="G23" s="553"/>
      <c r="H23" s="553"/>
      <c r="I23" s="553"/>
      <c r="J23" s="553"/>
      <c r="K23" s="553"/>
      <c r="L23" s="553"/>
      <c r="M23" s="553"/>
    </row>
    <row r="24" spans="1:13" s="118" customFormat="1" ht="12.5" x14ac:dyDescent="0.35">
      <c r="A24" s="547">
        <v>10</v>
      </c>
      <c r="B24" s="548" t="s">
        <v>144</v>
      </c>
      <c r="C24" s="549" t="str">
        <f t="shared" si="4"/>
        <v/>
      </c>
      <c r="D24" s="553"/>
      <c r="E24" s="553"/>
      <c r="F24" s="553"/>
      <c r="G24" s="553"/>
      <c r="H24" s="553"/>
      <c r="I24" s="553"/>
      <c r="J24" s="553"/>
      <c r="K24" s="553"/>
      <c r="L24" s="553"/>
      <c r="M24" s="553"/>
    </row>
    <row r="25" spans="1:13" s="118" customFormat="1" ht="37.5" x14ac:dyDescent="0.35">
      <c r="A25" s="928">
        <v>14</v>
      </c>
      <c r="B25" s="926" t="s">
        <v>145</v>
      </c>
      <c r="C25" s="549" t="str">
        <f t="shared" si="4"/>
        <v/>
      </c>
      <c r="D25" s="553"/>
      <c r="E25" s="553"/>
      <c r="F25" s="553"/>
      <c r="G25" s="553"/>
      <c r="H25" s="553"/>
      <c r="I25" s="553"/>
      <c r="J25" s="553"/>
      <c r="K25" s="553"/>
      <c r="L25" s="553"/>
      <c r="M25" s="553"/>
    </row>
    <row r="26" spans="1:13" s="118" customFormat="1" ht="37.5" x14ac:dyDescent="0.35">
      <c r="A26" s="928">
        <v>15</v>
      </c>
      <c r="B26" s="926" t="s">
        <v>146</v>
      </c>
      <c r="C26" s="549" t="str">
        <f t="shared" si="4"/>
        <v/>
      </c>
      <c r="D26" s="553"/>
      <c r="E26" s="553"/>
      <c r="F26" s="553"/>
      <c r="G26" s="553"/>
      <c r="H26" s="553"/>
      <c r="I26" s="553"/>
      <c r="J26" s="553"/>
      <c r="K26" s="553"/>
      <c r="L26" s="553"/>
      <c r="M26" s="553"/>
    </row>
    <row r="27" spans="1:13" s="118" customFormat="1" ht="39.5" x14ac:dyDescent="0.35">
      <c r="A27" s="928">
        <v>16</v>
      </c>
      <c r="B27" s="953" t="s">
        <v>219</v>
      </c>
      <c r="C27" s="549" t="str">
        <f t="shared" si="4"/>
        <v/>
      </c>
      <c r="D27" s="553"/>
      <c r="E27" s="553"/>
      <c r="F27" s="553"/>
      <c r="G27" s="553"/>
      <c r="H27" s="553"/>
      <c r="I27" s="553"/>
      <c r="J27" s="553"/>
      <c r="K27" s="553"/>
      <c r="L27" s="553"/>
      <c r="M27" s="553"/>
    </row>
    <row r="28" spans="1:13" s="118" customFormat="1" ht="27" x14ac:dyDescent="0.35">
      <c r="A28" s="929">
        <v>17</v>
      </c>
      <c r="B28" s="934" t="s">
        <v>220</v>
      </c>
      <c r="C28" s="549" t="str">
        <f t="shared" si="4"/>
        <v/>
      </c>
      <c r="D28" s="553"/>
      <c r="E28" s="553"/>
      <c r="F28" s="553"/>
      <c r="G28" s="553"/>
      <c r="H28" s="553"/>
      <c r="I28" s="553"/>
      <c r="J28" s="553"/>
      <c r="K28" s="553"/>
      <c r="L28" s="553"/>
      <c r="M28" s="553"/>
    </row>
    <row r="29" spans="1:13" s="118" customFormat="1" ht="12.5" x14ac:dyDescent="0.35">
      <c r="A29" s="928">
        <v>19</v>
      </c>
      <c r="B29" s="927" t="s">
        <v>149</v>
      </c>
      <c r="C29" s="549" t="str">
        <f t="shared" si="4"/>
        <v/>
      </c>
      <c r="D29" s="553"/>
      <c r="E29" s="553"/>
      <c r="F29" s="553"/>
      <c r="G29" s="553"/>
      <c r="H29" s="553"/>
      <c r="I29" s="553"/>
      <c r="J29" s="553"/>
      <c r="K29" s="553"/>
      <c r="L29" s="553"/>
      <c r="M29" s="553"/>
    </row>
    <row r="30" spans="1:13" s="118" customFormat="1" ht="25" x14ac:dyDescent="0.35">
      <c r="A30" s="928">
        <v>21</v>
      </c>
      <c r="B30" s="927" t="s">
        <v>150</v>
      </c>
      <c r="C30" s="549" t="str">
        <f t="shared" si="4"/>
        <v/>
      </c>
      <c r="D30" s="553"/>
      <c r="E30" s="553"/>
      <c r="F30" s="553"/>
      <c r="G30" s="553"/>
      <c r="H30" s="553"/>
      <c r="I30" s="553"/>
      <c r="J30" s="553"/>
      <c r="K30" s="553"/>
      <c r="L30" s="553"/>
      <c r="M30" s="553"/>
    </row>
    <row r="31" spans="1:13" s="118" customFormat="1" ht="25" x14ac:dyDescent="0.35">
      <c r="A31" s="541"/>
      <c r="B31" s="548" t="s">
        <v>221</v>
      </c>
      <c r="C31" s="549" t="str">
        <f t="shared" si="4"/>
        <v/>
      </c>
      <c r="D31" s="553"/>
      <c r="E31" s="553"/>
      <c r="F31" s="553"/>
      <c r="G31" s="553"/>
      <c r="H31" s="553"/>
      <c r="I31" s="553"/>
      <c r="J31" s="553"/>
      <c r="K31" s="553"/>
      <c r="L31" s="553"/>
      <c r="M31" s="553"/>
    </row>
    <row r="32" spans="1:13" s="118" customFormat="1" ht="25" x14ac:dyDescent="0.35">
      <c r="A32" s="541"/>
      <c r="B32" s="548" t="s">
        <v>222</v>
      </c>
      <c r="C32" s="549" t="str">
        <f t="shared" si="4"/>
        <v/>
      </c>
      <c r="D32" s="553"/>
      <c r="E32" s="553"/>
      <c r="F32" s="553"/>
      <c r="G32" s="553"/>
      <c r="H32" s="553"/>
      <c r="I32" s="553"/>
      <c r="J32" s="553"/>
      <c r="K32" s="553"/>
      <c r="L32" s="553"/>
      <c r="M32" s="553"/>
    </row>
    <row r="33" spans="1:13" ht="12.5" x14ac:dyDescent="0.25">
      <c r="A33" s="958" t="s">
        <v>162</v>
      </c>
      <c r="B33" s="959" t="s">
        <v>163</v>
      </c>
    </row>
    <row r="34" spans="1:13" ht="12.5" x14ac:dyDescent="0.25">
      <c r="A34" s="960" t="s">
        <v>164</v>
      </c>
      <c r="B34" s="959" t="s">
        <v>165</v>
      </c>
    </row>
    <row r="35" spans="1:13" x14ac:dyDescent="0.25">
      <c r="B35" s="557" t="s">
        <v>223</v>
      </c>
      <c r="C35" s="558" t="str">
        <f t="shared" ref="C35:C42" si="5">IF(SUM(D35:M35)=0,"",SUM(D35:M35))</f>
        <v/>
      </c>
      <c r="D35" s="559" t="str">
        <f t="shared" ref="D35:M36" si="6">IF(ISBLANK(D11),"",D11/$C11)</f>
        <v/>
      </c>
      <c r="E35" s="559" t="str">
        <f t="shared" si="6"/>
        <v/>
      </c>
      <c r="F35" s="559" t="str">
        <f t="shared" si="6"/>
        <v/>
      </c>
      <c r="G35" s="559" t="str">
        <f t="shared" si="6"/>
        <v/>
      </c>
      <c r="H35" s="559" t="str">
        <f t="shared" si="6"/>
        <v/>
      </c>
      <c r="I35" s="559" t="str">
        <f t="shared" si="6"/>
        <v/>
      </c>
      <c r="J35" s="559" t="str">
        <f t="shared" si="6"/>
        <v/>
      </c>
      <c r="K35" s="559" t="str">
        <f t="shared" si="6"/>
        <v/>
      </c>
      <c r="L35" s="559" t="str">
        <f t="shared" si="6"/>
        <v/>
      </c>
      <c r="M35" s="559" t="str">
        <f t="shared" si="6"/>
        <v/>
      </c>
    </row>
    <row r="36" spans="1:13" x14ac:dyDescent="0.25">
      <c r="B36" s="557" t="s">
        <v>224</v>
      </c>
      <c r="C36" s="558" t="str">
        <f t="shared" si="5"/>
        <v/>
      </c>
      <c r="D36" s="559" t="str">
        <f t="shared" si="6"/>
        <v/>
      </c>
      <c r="E36" s="559" t="str">
        <f t="shared" si="6"/>
        <v/>
      </c>
      <c r="F36" s="559" t="str">
        <f t="shared" si="6"/>
        <v/>
      </c>
      <c r="G36" s="559" t="str">
        <f t="shared" si="6"/>
        <v/>
      </c>
      <c r="H36" s="559" t="str">
        <f t="shared" si="6"/>
        <v/>
      </c>
      <c r="I36" s="559" t="str">
        <f t="shared" si="6"/>
        <v/>
      </c>
      <c r="J36" s="559" t="str">
        <f t="shared" si="6"/>
        <v/>
      </c>
      <c r="K36" s="559" t="str">
        <f t="shared" si="6"/>
        <v/>
      </c>
      <c r="L36" s="559" t="str">
        <f t="shared" si="6"/>
        <v/>
      </c>
      <c r="M36" s="559" t="str">
        <f t="shared" si="6"/>
        <v/>
      </c>
    </row>
    <row r="37" spans="1:13" x14ac:dyDescent="0.25">
      <c r="B37" s="557" t="s">
        <v>225</v>
      </c>
      <c r="C37" s="558" t="str">
        <f t="shared" si="5"/>
        <v/>
      </c>
      <c r="D37" s="559" t="str">
        <f t="shared" ref="D37:M37" si="7">IF(D13=0,"",D13/$C13)</f>
        <v/>
      </c>
      <c r="E37" s="559" t="str">
        <f t="shared" si="7"/>
        <v/>
      </c>
      <c r="F37" s="559" t="str">
        <f t="shared" si="7"/>
        <v/>
      </c>
      <c r="G37" s="559" t="str">
        <f t="shared" si="7"/>
        <v/>
      </c>
      <c r="H37" s="559" t="str">
        <f t="shared" si="7"/>
        <v/>
      </c>
      <c r="I37" s="559" t="str">
        <f t="shared" si="7"/>
        <v/>
      </c>
      <c r="J37" s="559" t="str">
        <f t="shared" si="7"/>
        <v/>
      </c>
      <c r="K37" s="559" t="str">
        <f t="shared" si="7"/>
        <v/>
      </c>
      <c r="L37" s="559" t="str">
        <f t="shared" si="7"/>
        <v/>
      </c>
      <c r="M37" s="559" t="str">
        <f t="shared" si="7"/>
        <v/>
      </c>
    </row>
    <row r="38" spans="1:13" x14ac:dyDescent="0.25">
      <c r="B38" s="557" t="s">
        <v>226</v>
      </c>
      <c r="C38" s="558" t="str">
        <f t="shared" si="5"/>
        <v/>
      </c>
      <c r="D38" s="559" t="str">
        <f t="shared" ref="D38:M38" si="8">IF(D16=0,"",D16/$C16)</f>
        <v/>
      </c>
      <c r="E38" s="559" t="str">
        <f t="shared" si="8"/>
        <v/>
      </c>
      <c r="F38" s="559" t="str">
        <f t="shared" si="8"/>
        <v/>
      </c>
      <c r="G38" s="559" t="str">
        <f t="shared" si="8"/>
        <v/>
      </c>
      <c r="H38" s="559" t="str">
        <f t="shared" si="8"/>
        <v/>
      </c>
      <c r="I38" s="559" t="str">
        <f t="shared" si="8"/>
        <v/>
      </c>
      <c r="J38" s="559" t="str">
        <f t="shared" si="8"/>
        <v/>
      </c>
      <c r="K38" s="559" t="str">
        <f t="shared" si="8"/>
        <v/>
      </c>
      <c r="L38" s="559" t="str">
        <f t="shared" si="8"/>
        <v/>
      </c>
      <c r="M38" s="559" t="str">
        <f t="shared" si="8"/>
        <v/>
      </c>
    </row>
    <row r="39" spans="1:13" x14ac:dyDescent="0.25">
      <c r="B39" s="557" t="s">
        <v>227</v>
      </c>
      <c r="C39" s="558" t="str">
        <f t="shared" si="5"/>
        <v/>
      </c>
      <c r="D39" s="559" t="str">
        <f t="shared" ref="D39:M40" si="9">IF(ISBLANK(D17),"",D17/$C17)</f>
        <v/>
      </c>
      <c r="E39" s="559" t="str">
        <f t="shared" si="9"/>
        <v/>
      </c>
      <c r="F39" s="559" t="str">
        <f t="shared" si="9"/>
        <v/>
      </c>
      <c r="G39" s="559" t="str">
        <f t="shared" si="9"/>
        <v/>
      </c>
      <c r="H39" s="559" t="str">
        <f t="shared" si="9"/>
        <v/>
      </c>
      <c r="I39" s="559" t="str">
        <f t="shared" si="9"/>
        <v/>
      </c>
      <c r="J39" s="559" t="str">
        <f t="shared" si="9"/>
        <v/>
      </c>
      <c r="K39" s="559" t="str">
        <f t="shared" si="9"/>
        <v/>
      </c>
      <c r="L39" s="559" t="str">
        <f t="shared" si="9"/>
        <v/>
      </c>
      <c r="M39" s="559" t="str">
        <f t="shared" si="9"/>
        <v/>
      </c>
    </row>
    <row r="40" spans="1:13" x14ac:dyDescent="0.25">
      <c r="B40" s="557" t="s">
        <v>228</v>
      </c>
      <c r="C40" s="558" t="str">
        <f t="shared" si="5"/>
        <v/>
      </c>
      <c r="D40" s="559" t="str">
        <f t="shared" si="9"/>
        <v/>
      </c>
      <c r="E40" s="559" t="str">
        <f t="shared" si="9"/>
        <v/>
      </c>
      <c r="F40" s="559" t="str">
        <f t="shared" si="9"/>
        <v/>
      </c>
      <c r="G40" s="559" t="str">
        <f t="shared" si="9"/>
        <v/>
      </c>
      <c r="H40" s="559" t="str">
        <f t="shared" si="9"/>
        <v/>
      </c>
      <c r="I40" s="559" t="str">
        <f t="shared" si="9"/>
        <v/>
      </c>
      <c r="J40" s="559" t="str">
        <f t="shared" si="9"/>
        <v/>
      </c>
      <c r="K40" s="559" t="str">
        <f t="shared" si="9"/>
        <v/>
      </c>
      <c r="L40" s="559" t="str">
        <f t="shared" si="9"/>
        <v/>
      </c>
      <c r="M40" s="559" t="str">
        <f t="shared" si="9"/>
        <v/>
      </c>
    </row>
    <row r="41" spans="1:13" x14ac:dyDescent="0.25">
      <c r="B41" s="557" t="s">
        <v>229</v>
      </c>
      <c r="C41" s="558" t="str">
        <f t="shared" si="5"/>
        <v/>
      </c>
      <c r="D41" s="559" t="str">
        <f t="shared" ref="D41:M41" si="10">IF(D19=0,"",D19/$C19)</f>
        <v/>
      </c>
      <c r="E41" s="559" t="str">
        <f t="shared" si="10"/>
        <v/>
      </c>
      <c r="F41" s="559" t="str">
        <f t="shared" si="10"/>
        <v/>
      </c>
      <c r="G41" s="559" t="str">
        <f t="shared" si="10"/>
        <v/>
      </c>
      <c r="H41" s="559" t="str">
        <f t="shared" si="10"/>
        <v/>
      </c>
      <c r="I41" s="559" t="str">
        <f t="shared" si="10"/>
        <v/>
      </c>
      <c r="J41" s="559" t="str">
        <f t="shared" si="10"/>
        <v/>
      </c>
      <c r="K41" s="559" t="str">
        <f t="shared" si="10"/>
        <v/>
      </c>
      <c r="L41" s="559" t="str">
        <f t="shared" si="10"/>
        <v/>
      </c>
      <c r="M41" s="559" t="str">
        <f t="shared" si="10"/>
        <v/>
      </c>
    </row>
    <row r="42" spans="1:13" x14ac:dyDescent="0.25">
      <c r="B42" s="557" t="s">
        <v>230</v>
      </c>
      <c r="C42" s="558" t="str">
        <f t="shared" si="5"/>
        <v/>
      </c>
      <c r="D42" s="559" t="str">
        <f t="shared" ref="D42:M42" si="11">IF(ISBLANK(D23),"",D23/$C23)</f>
        <v/>
      </c>
      <c r="E42" s="559" t="str">
        <f t="shared" si="11"/>
        <v/>
      </c>
      <c r="F42" s="559" t="str">
        <f t="shared" si="11"/>
        <v/>
      </c>
      <c r="G42" s="559" t="str">
        <f t="shared" si="11"/>
        <v/>
      </c>
      <c r="H42" s="559" t="str">
        <f t="shared" si="11"/>
        <v/>
      </c>
      <c r="I42" s="559" t="str">
        <f t="shared" si="11"/>
        <v/>
      </c>
      <c r="J42" s="559" t="str">
        <f t="shared" si="11"/>
        <v/>
      </c>
      <c r="K42" s="559" t="str">
        <f t="shared" si="11"/>
        <v/>
      </c>
      <c r="L42" s="559" t="str">
        <f t="shared" si="11"/>
        <v/>
      </c>
      <c r="M42" s="559" t="str">
        <f t="shared" si="11"/>
        <v/>
      </c>
    </row>
    <row r="44" spans="1:13" x14ac:dyDescent="0.25">
      <c r="B44" s="121" t="s">
        <v>231</v>
      </c>
    </row>
    <row r="45" spans="1:13" x14ac:dyDescent="0.25">
      <c r="B45" s="1247"/>
      <c r="C45" s="1248"/>
      <c r="D45" s="1248"/>
      <c r="E45" s="1248"/>
      <c r="F45" s="1248"/>
      <c r="G45" s="1248"/>
      <c r="H45" s="1249"/>
    </row>
    <row r="46" spans="1:13" x14ac:dyDescent="0.25">
      <c r="B46" s="1250"/>
      <c r="C46" s="1251"/>
      <c r="D46" s="1251"/>
      <c r="E46" s="1251"/>
      <c r="F46" s="1251"/>
      <c r="G46" s="1251"/>
      <c r="H46" s="1252"/>
    </row>
    <row r="47" spans="1:13" x14ac:dyDescent="0.25">
      <c r="B47" s="1250"/>
      <c r="C47" s="1251"/>
      <c r="D47" s="1251"/>
      <c r="E47" s="1251"/>
      <c r="F47" s="1251"/>
      <c r="G47" s="1251"/>
      <c r="H47" s="1252"/>
    </row>
    <row r="48" spans="1:13" x14ac:dyDescent="0.25">
      <c r="B48" s="1253"/>
      <c r="C48" s="1025"/>
      <c r="D48" s="1025"/>
      <c r="E48" s="1025"/>
      <c r="F48" s="1025"/>
      <c r="G48" s="1025"/>
      <c r="H48" s="1254"/>
    </row>
  </sheetData>
  <sheetProtection formatCells="0" formatColumns="0" autoFilter="0" pivotTables="0"/>
  <mergeCells count="3">
    <mergeCell ref="B3:G5"/>
    <mergeCell ref="C6:G6"/>
    <mergeCell ref="B45:H48"/>
  </mergeCells>
  <dataValidations count="2">
    <dataValidation allowBlank="1" showInputMessage="1" showErrorMessage="1" promptTitle="IGDS" prompt="Import GST Deferment Scheme" sqref="B30" xr:uid="{52F036A0-D9BA-4538-9294-4E7E05175CF5}"/>
    <dataValidation allowBlank="1" showInputMessage="1" showErrorMessage="1" promptTitle="Deferred import GST payable" prompt="under Import GST Deferment Scheme (IGDS)" sqref="B29" xr:uid="{E9FFE93E-4A89-465F-9D24-8FDD362144A0}"/>
  </dataValidations>
  <pageMargins left="0.51181102362204722" right="0.31496062992125984" top="0.74803149606299213" bottom="0.55118110236220474" header="0.31496062992125984" footer="0.31496062992125984"/>
  <pageSetup paperSize="9" orientation="portrait" r:id="rId1"/>
  <headerFooter>
    <oddFooter>&amp;L&amp;"Arial,Regular"&amp;10ACAP Renewal/1025/ACAP&amp;C&amp;"Arial,Regular"&amp;10&amp;A, 
page &amp;P of &amp;N</oddFooter>
  </headerFooter>
  <rowBreaks count="1" manualBreakCount="1">
    <brk id="23" max="12"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T189"/>
  <sheetViews>
    <sheetView showGridLines="0" topLeftCell="A12" zoomScaleNormal="100" zoomScaleSheetLayoutView="115" workbookViewId="0">
      <selection activeCell="B12" sqref="B12"/>
    </sheetView>
  </sheetViews>
  <sheetFormatPr defaultColWidth="8.81640625" defaultRowHeight="14.5" x14ac:dyDescent="0.35"/>
  <cols>
    <col min="1" max="1" width="2.54296875" customWidth="1"/>
    <col min="2" max="2" width="5.453125" style="4" customWidth="1"/>
    <col min="3" max="3" width="3.54296875" customWidth="1"/>
    <col min="4" max="25" width="3.26953125" customWidth="1"/>
    <col min="26" max="26" width="2.81640625" customWidth="1"/>
    <col min="27" max="27" width="42.1796875" style="4" customWidth="1"/>
    <col min="28" max="28" width="8.81640625" style="4"/>
    <col min="29" max="29" width="8.81640625" style="5"/>
    <col min="30" max="46" width="8.81640625" style="4"/>
  </cols>
  <sheetData>
    <row r="1" spans="1:29" s="189" customFormat="1" hidden="1" x14ac:dyDescent="0.35">
      <c r="B1" s="834" t="s">
        <v>43</v>
      </c>
      <c r="I1" s="189" t="s">
        <v>232</v>
      </c>
      <c r="AA1" s="189" t="s">
        <v>233</v>
      </c>
      <c r="AB1" s="965" t="b">
        <v>0</v>
      </c>
      <c r="AC1" s="841"/>
    </row>
    <row r="2" spans="1:29" s="189" customFormat="1" hidden="1" x14ac:dyDescent="0.35">
      <c r="I2" s="189" t="s">
        <v>234</v>
      </c>
      <c r="AA2" s="189" t="s">
        <v>235</v>
      </c>
      <c r="AB2" s="965" t="b">
        <v>1</v>
      </c>
      <c r="AC2" s="841"/>
    </row>
    <row r="3" spans="1:29" s="189" customFormat="1" hidden="1" x14ac:dyDescent="0.35">
      <c r="B3" s="189" t="s">
        <v>236</v>
      </c>
      <c r="I3" s="189" t="s">
        <v>237</v>
      </c>
      <c r="AA3" s="189" t="s">
        <v>238</v>
      </c>
      <c r="AC3" s="841"/>
    </row>
    <row r="4" spans="1:29" s="189" customFormat="1" hidden="1" x14ac:dyDescent="0.35">
      <c r="B4" s="189" t="s">
        <v>239</v>
      </c>
      <c r="I4" s="189" t="s">
        <v>240</v>
      </c>
      <c r="AA4" s="189" t="s">
        <v>241</v>
      </c>
      <c r="AC4" s="841"/>
    </row>
    <row r="5" spans="1:29" s="189" customFormat="1" hidden="1" x14ac:dyDescent="0.35">
      <c r="I5" s="189" t="s">
        <v>242</v>
      </c>
      <c r="AA5" s="189" t="s">
        <v>243</v>
      </c>
      <c r="AC5" s="841"/>
    </row>
    <row r="6" spans="1:29" s="189" customFormat="1" hidden="1" x14ac:dyDescent="0.35">
      <c r="I6" s="189" t="s">
        <v>244</v>
      </c>
      <c r="AA6" s="189" t="s">
        <v>245</v>
      </c>
      <c r="AC6" s="841"/>
    </row>
    <row r="7" spans="1:29" s="189" customFormat="1" hidden="1" x14ac:dyDescent="0.35">
      <c r="I7" s="189" t="s">
        <v>246</v>
      </c>
      <c r="AA7" s="189" t="s">
        <v>247</v>
      </c>
      <c r="AC7" s="841"/>
    </row>
    <row r="8" spans="1:29" s="189" customFormat="1" hidden="1" x14ac:dyDescent="0.35">
      <c r="AA8" s="189" t="s">
        <v>248</v>
      </c>
      <c r="AC8" s="841"/>
    </row>
    <row r="9" spans="1:29" s="189" customFormat="1" hidden="1" x14ac:dyDescent="0.35">
      <c r="AC9" s="841"/>
    </row>
    <row r="10" spans="1:29" s="189" customFormat="1" hidden="1" x14ac:dyDescent="0.35">
      <c r="AC10" s="841"/>
    </row>
    <row r="11" spans="1:29" s="189" customFormat="1" hidden="1" x14ac:dyDescent="0.35">
      <c r="A11" s="835" t="s">
        <v>249</v>
      </c>
      <c r="AC11" s="841"/>
    </row>
    <row r="12" spans="1:29" ht="15.5" x14ac:dyDescent="0.35">
      <c r="A12" s="4"/>
      <c r="B12" s="3" t="s">
        <v>69</v>
      </c>
      <c r="C12" s="4"/>
      <c r="D12" s="4"/>
      <c r="E12" s="4"/>
      <c r="F12" s="4"/>
      <c r="G12" s="4"/>
      <c r="H12" s="4"/>
      <c r="I12" s="4"/>
      <c r="J12" s="4"/>
      <c r="K12" s="4"/>
      <c r="L12" s="4"/>
      <c r="M12" s="4"/>
      <c r="N12" s="4"/>
      <c r="O12" s="4"/>
      <c r="P12" s="4"/>
      <c r="Q12" s="4"/>
      <c r="R12" s="4"/>
      <c r="S12" s="4"/>
      <c r="T12" s="4"/>
      <c r="U12" s="4"/>
      <c r="V12" s="4"/>
      <c r="W12" s="4"/>
      <c r="X12" s="4"/>
      <c r="Y12" s="4"/>
      <c r="Z12" s="4"/>
    </row>
    <row r="13" spans="1:29" ht="8.25" customHeight="1" x14ac:dyDescent="0.35">
      <c r="A13" s="4"/>
      <c r="C13" s="4"/>
      <c r="D13" s="4"/>
      <c r="E13" s="4"/>
      <c r="F13" s="4"/>
      <c r="G13" s="4"/>
      <c r="H13" s="4"/>
      <c r="I13" s="4"/>
      <c r="J13" s="4"/>
      <c r="K13" s="4"/>
      <c r="L13" s="4"/>
      <c r="M13" s="4"/>
      <c r="N13" s="4"/>
      <c r="O13" s="4"/>
      <c r="P13" s="4"/>
      <c r="Q13" s="4"/>
      <c r="R13" s="4"/>
      <c r="S13" s="4"/>
      <c r="T13" s="4"/>
      <c r="U13" s="4"/>
      <c r="V13" s="4"/>
      <c r="W13" s="4"/>
      <c r="X13" s="4"/>
      <c r="Y13" s="4"/>
      <c r="Z13" s="4"/>
    </row>
    <row r="14" spans="1:29" s="4" customFormat="1" x14ac:dyDescent="0.35">
      <c r="B14" s="1261" t="s">
        <v>44</v>
      </c>
      <c r="C14" s="1262"/>
      <c r="D14" s="1262"/>
      <c r="E14" s="1262"/>
      <c r="F14" s="1262"/>
      <c r="G14" s="1262"/>
      <c r="H14" s="1262"/>
      <c r="I14" s="1263"/>
      <c r="J14" s="1264"/>
      <c r="K14" s="1264"/>
      <c r="L14" s="1264"/>
      <c r="M14" s="1264"/>
      <c r="N14" s="1264"/>
      <c r="O14" s="1264"/>
      <c r="P14" s="1264"/>
      <c r="Q14" s="1264"/>
      <c r="R14" s="1264"/>
      <c r="S14" s="1264"/>
      <c r="T14" s="1264"/>
      <c r="U14" s="1264"/>
      <c r="V14" s="1264"/>
      <c r="W14" s="1264"/>
      <c r="X14" s="1264"/>
      <c r="Y14" s="1265"/>
      <c r="AC14" s="5"/>
    </row>
    <row r="15" spans="1:29" s="4" customFormat="1" x14ac:dyDescent="0.35">
      <c r="B15" s="1261" t="s">
        <v>46</v>
      </c>
      <c r="C15" s="1262"/>
      <c r="D15" s="1262"/>
      <c r="E15" s="1262"/>
      <c r="F15" s="1262"/>
      <c r="G15" s="1262"/>
      <c r="H15" s="1262"/>
      <c r="I15" s="1266"/>
      <c r="J15" s="1099"/>
      <c r="K15" s="1099"/>
      <c r="L15" s="1099"/>
      <c r="M15" s="1099"/>
      <c r="N15" s="1099"/>
      <c r="O15" s="1099"/>
      <c r="P15" s="1099"/>
      <c r="Q15" s="1099"/>
      <c r="R15" s="1099"/>
      <c r="S15" s="1099"/>
      <c r="T15" s="1099"/>
      <c r="U15" s="1099"/>
      <c r="V15" s="1099"/>
      <c r="W15" s="1099"/>
      <c r="X15" s="1099"/>
      <c r="Y15" s="1267"/>
      <c r="AC15" s="5"/>
    </row>
    <row r="16" spans="1:29" s="4" customFormat="1" x14ac:dyDescent="0.35">
      <c r="B16" s="1261" t="s">
        <v>129</v>
      </c>
      <c r="C16" s="1262"/>
      <c r="D16" s="1262"/>
      <c r="E16" s="1262"/>
      <c r="F16" s="1262"/>
      <c r="G16" s="1262"/>
      <c r="H16" s="1262"/>
      <c r="I16" s="1266"/>
      <c r="J16" s="1099"/>
      <c r="K16" s="1099"/>
      <c r="L16" s="1099"/>
      <c r="M16" s="1099"/>
      <c r="N16" s="1099"/>
      <c r="O16" s="1099"/>
      <c r="P16" s="1099"/>
      <c r="Q16" s="1099"/>
      <c r="R16" s="1099"/>
      <c r="S16" s="1099"/>
      <c r="T16" s="1099"/>
      <c r="U16" s="1099"/>
      <c r="V16" s="1099"/>
      <c r="W16" s="1099"/>
      <c r="X16" s="1099"/>
      <c r="Y16" s="1267"/>
      <c r="AC16" s="5"/>
    </row>
    <row r="17" spans="1:29" s="4" customFormat="1" x14ac:dyDescent="0.35">
      <c r="B17" s="1261" t="s">
        <v>250</v>
      </c>
      <c r="C17" s="1262"/>
      <c r="D17" s="1262"/>
      <c r="E17" s="1262"/>
      <c r="F17" s="1262"/>
      <c r="G17" s="1262"/>
      <c r="H17" s="1262"/>
      <c r="I17" s="1287"/>
      <c r="J17" s="1288"/>
      <c r="K17" s="1288"/>
      <c r="L17" s="1288"/>
      <c r="M17" s="1288"/>
      <c r="N17" s="1288"/>
      <c r="O17" s="1288"/>
      <c r="P17" s="1288"/>
      <c r="Q17" s="1288"/>
      <c r="R17" s="1288"/>
      <c r="S17" s="1288"/>
      <c r="T17" s="1288"/>
      <c r="U17" s="1288"/>
      <c r="V17" s="1288"/>
      <c r="W17" s="1288"/>
      <c r="X17" s="1288"/>
      <c r="Y17" s="1289"/>
      <c r="AC17" s="5"/>
    </row>
    <row r="18" spans="1:29" s="4" customFormat="1" x14ac:dyDescent="0.35">
      <c r="C18" s="5"/>
      <c r="AC18" s="5"/>
    </row>
    <row r="19" spans="1:29" s="288" customFormat="1" ht="18.5" x14ac:dyDescent="0.45">
      <c r="A19" s="129"/>
      <c r="B19" s="319" t="s">
        <v>9</v>
      </c>
      <c r="C19" s="61"/>
      <c r="D19" s="313"/>
      <c r="E19" s="123"/>
      <c r="F19" s="60"/>
      <c r="G19" s="60"/>
      <c r="H19" s="60"/>
      <c r="I19" s="61"/>
      <c r="J19" s="61"/>
      <c r="K19" s="61"/>
      <c r="L19" s="61"/>
      <c r="M19" s="61"/>
      <c r="N19" s="61"/>
      <c r="O19" s="61"/>
      <c r="P19" s="61"/>
      <c r="Q19" s="61"/>
      <c r="R19" s="61"/>
      <c r="S19" s="61"/>
      <c r="T19" s="61"/>
      <c r="U19" s="61"/>
      <c r="V19" s="61"/>
      <c r="W19" s="61"/>
      <c r="X19" s="61"/>
      <c r="Y19" s="61"/>
      <c r="Z19" s="129"/>
      <c r="AC19" s="842"/>
    </row>
    <row r="20" spans="1:29" s="4" customFormat="1" ht="3.75" customHeight="1" x14ac:dyDescent="0.35">
      <c r="C20" s="5"/>
      <c r="AC20" s="5"/>
    </row>
    <row r="21" spans="1:29" s="4" customFormat="1" x14ac:dyDescent="0.35">
      <c r="B21" s="172" t="s">
        <v>251</v>
      </c>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AC21" s="5"/>
    </row>
    <row r="22" spans="1:29" s="4" customFormat="1" x14ac:dyDescent="0.35">
      <c r="B22" s="124"/>
      <c r="C22" s="124"/>
      <c r="D22" s="124"/>
      <c r="E22" s="124"/>
      <c r="F22" s="124"/>
      <c r="G22" s="124"/>
      <c r="H22" s="124"/>
      <c r="I22" s="124"/>
      <c r="J22" s="124"/>
      <c r="K22" s="124"/>
      <c r="L22" s="124"/>
      <c r="M22" s="124"/>
      <c r="N22" s="124"/>
      <c r="O22" s="124"/>
      <c r="P22" s="124"/>
      <c r="Q22" s="124"/>
      <c r="R22" s="124"/>
      <c r="S22" s="124"/>
      <c r="T22" s="124"/>
      <c r="U22" s="124"/>
      <c r="V22" s="171"/>
      <c r="W22" s="124"/>
      <c r="X22" s="124"/>
      <c r="Y22" s="124"/>
      <c r="AC22" s="5"/>
    </row>
    <row r="23" spans="1:29" s="4" customFormat="1" x14ac:dyDescent="0.35">
      <c r="B23" s="124"/>
      <c r="C23" s="124"/>
      <c r="D23" s="124"/>
      <c r="E23" s="124"/>
      <c r="F23" s="124"/>
      <c r="G23" s="124"/>
      <c r="H23" s="124"/>
      <c r="I23" s="124"/>
      <c r="J23" s="124"/>
      <c r="K23" s="124"/>
      <c r="L23" s="124"/>
      <c r="M23" s="124"/>
      <c r="N23" s="124"/>
      <c r="O23" s="124"/>
      <c r="P23" s="124"/>
      <c r="Q23" s="124"/>
      <c r="R23" s="124"/>
      <c r="S23" s="160"/>
      <c r="T23" s="160"/>
      <c r="U23" s="161"/>
      <c r="V23" s="1290" t="s">
        <v>61</v>
      </c>
      <c r="W23" s="1291"/>
      <c r="X23" s="1291" t="s">
        <v>252</v>
      </c>
      <c r="Y23" s="1291"/>
      <c r="Z23" s="1292"/>
      <c r="AA23" s="1293"/>
      <c r="AB23" s="124"/>
      <c r="AC23" s="5"/>
    </row>
    <row r="24" spans="1:29" s="4" customFormat="1" ht="25" x14ac:dyDescent="0.35">
      <c r="B24" s="152" t="s">
        <v>253</v>
      </c>
      <c r="C24" s="1294" t="s">
        <v>254</v>
      </c>
      <c r="D24" s="1294"/>
      <c r="E24" s="1294"/>
      <c r="F24" s="1294"/>
      <c r="G24" s="1294"/>
      <c r="H24" s="1294"/>
      <c r="I24" s="1294"/>
      <c r="J24" s="1294"/>
      <c r="K24" s="1294"/>
      <c r="L24" s="1294"/>
      <c r="M24" s="1294"/>
      <c r="N24" s="1294"/>
      <c r="O24" s="1294"/>
      <c r="P24" s="1294"/>
      <c r="Q24" s="1294"/>
      <c r="R24" s="1294"/>
      <c r="S24" s="1294"/>
      <c r="T24" s="1294"/>
      <c r="U24" s="153"/>
      <c r="V24" s="135"/>
      <c r="W24" s="136"/>
      <c r="X24" s="135"/>
      <c r="Y24" s="136"/>
      <c r="Z24" s="137"/>
      <c r="AA24" s="133"/>
      <c r="AB24" s="133"/>
      <c r="AC24" s="5"/>
    </row>
    <row r="25" spans="1:29" s="4" customFormat="1" ht="22.5" customHeight="1" x14ac:dyDescent="0.35">
      <c r="B25" s="299" t="s">
        <v>255</v>
      </c>
      <c r="C25" s="1245" t="s">
        <v>256</v>
      </c>
      <c r="D25" s="1036"/>
      <c r="E25" s="1036"/>
      <c r="F25" s="1036"/>
      <c r="G25" s="1036"/>
      <c r="H25" s="1036"/>
      <c r="I25" s="1036"/>
      <c r="J25" s="1036"/>
      <c r="K25" s="1036"/>
      <c r="L25" s="1036"/>
      <c r="M25" s="1036"/>
      <c r="N25" s="1036"/>
      <c r="O25" s="1036"/>
      <c r="P25" s="1036"/>
      <c r="Q25" s="1036"/>
      <c r="R25" s="1036"/>
      <c r="S25" s="1036"/>
      <c r="T25" s="1036"/>
      <c r="U25" s="141"/>
      <c r="V25" s="137"/>
      <c r="W25" s="138"/>
      <c r="X25" s="137"/>
      <c r="Y25" s="138"/>
      <c r="Z25" s="137"/>
      <c r="AA25" s="133"/>
      <c r="AB25" s="133"/>
      <c r="AC25" s="5"/>
    </row>
    <row r="26" spans="1:29" s="4" customFormat="1" x14ac:dyDescent="0.35">
      <c r="B26" s="299" t="s">
        <v>255</v>
      </c>
      <c r="C26" s="1295" t="s">
        <v>257</v>
      </c>
      <c r="D26" s="1295"/>
      <c r="E26" s="1295"/>
      <c r="F26" s="1295"/>
      <c r="G26" s="1295"/>
      <c r="H26" s="1295"/>
      <c r="I26" s="1295"/>
      <c r="J26" s="1295"/>
      <c r="K26" s="1295"/>
      <c r="L26" s="1295"/>
      <c r="M26" s="1295"/>
      <c r="N26" s="1295"/>
      <c r="O26" s="1295"/>
      <c r="P26" s="1295"/>
      <c r="Q26" s="1295"/>
      <c r="R26" s="1295"/>
      <c r="S26" s="1295"/>
      <c r="T26" s="1295"/>
      <c r="U26" s="141"/>
      <c r="V26" s="137"/>
      <c r="W26" s="138"/>
      <c r="X26" s="137"/>
      <c r="Y26" s="138"/>
      <c r="Z26" s="137"/>
      <c r="AA26" s="133"/>
      <c r="AB26" s="133"/>
      <c r="AC26" s="5"/>
    </row>
    <row r="27" spans="1:29" s="320" customFormat="1" x14ac:dyDescent="0.35">
      <c r="B27" s="299"/>
      <c r="C27" s="1274"/>
      <c r="D27" s="1275"/>
      <c r="E27" s="1275"/>
      <c r="F27" s="1275"/>
      <c r="G27" s="1275"/>
      <c r="H27" s="1275"/>
      <c r="I27" s="1275"/>
      <c r="J27" s="1275"/>
      <c r="K27" s="1275"/>
      <c r="L27" s="1275"/>
      <c r="M27" s="1275"/>
      <c r="N27" s="1275"/>
      <c r="O27" s="1275"/>
      <c r="P27" s="1275"/>
      <c r="Q27" s="1275"/>
      <c r="R27" s="1275"/>
      <c r="S27" s="1275"/>
      <c r="T27" s="1276"/>
      <c r="U27" s="141"/>
      <c r="V27" s="299"/>
      <c r="W27" s="141"/>
      <c r="X27" s="299"/>
      <c r="Y27" s="141"/>
      <c r="Z27" s="299"/>
      <c r="AA27" s="294"/>
      <c r="AB27" s="294"/>
      <c r="AC27" s="843"/>
    </row>
    <row r="28" spans="1:29" s="320" customFormat="1" x14ac:dyDescent="0.35">
      <c r="B28" s="299"/>
      <c r="C28" s="1277"/>
      <c r="D28" s="1278"/>
      <c r="E28" s="1278"/>
      <c r="F28" s="1278"/>
      <c r="G28" s="1278"/>
      <c r="H28" s="1278"/>
      <c r="I28" s="1278"/>
      <c r="J28" s="1278"/>
      <c r="K28" s="1278"/>
      <c r="L28" s="1278"/>
      <c r="M28" s="1278"/>
      <c r="N28" s="1278"/>
      <c r="O28" s="1278"/>
      <c r="P28" s="1278"/>
      <c r="Q28" s="1278"/>
      <c r="R28" s="1278"/>
      <c r="S28" s="1278"/>
      <c r="T28" s="1279"/>
      <c r="U28" s="141"/>
      <c r="V28" s="299"/>
      <c r="W28" s="141"/>
      <c r="X28" s="299"/>
      <c r="Y28" s="141"/>
      <c r="Z28" s="299"/>
      <c r="AA28" s="294"/>
      <c r="AB28" s="294"/>
      <c r="AC28" s="843"/>
    </row>
    <row r="29" spans="1:29" s="4" customFormat="1" ht="8.25" customHeight="1" x14ac:dyDescent="0.35">
      <c r="B29" s="300"/>
      <c r="C29" s="142"/>
      <c r="D29" s="142"/>
      <c r="E29" s="142"/>
      <c r="F29" s="142"/>
      <c r="G29" s="142"/>
      <c r="H29" s="142"/>
      <c r="I29" s="142"/>
      <c r="J29" s="142"/>
      <c r="K29" s="142"/>
      <c r="L29" s="142"/>
      <c r="M29" s="142"/>
      <c r="N29" s="142"/>
      <c r="O29" s="142"/>
      <c r="P29" s="142"/>
      <c r="Q29" s="142"/>
      <c r="R29" s="142"/>
      <c r="S29" s="142"/>
      <c r="T29" s="142"/>
      <c r="U29" s="147"/>
      <c r="V29" s="300"/>
      <c r="W29" s="147"/>
      <c r="X29" s="300"/>
      <c r="Y29" s="147"/>
      <c r="Z29" s="299"/>
      <c r="AA29" s="294"/>
      <c r="AB29" s="294"/>
      <c r="AC29" s="5"/>
    </row>
    <row r="30" spans="1:29" s="4" customFormat="1" ht="25" x14ac:dyDescent="0.35">
      <c r="B30" s="152" t="s">
        <v>258</v>
      </c>
      <c r="C30" s="1294" t="s">
        <v>259</v>
      </c>
      <c r="D30" s="1294"/>
      <c r="E30" s="1294"/>
      <c r="F30" s="1294"/>
      <c r="G30" s="1294"/>
      <c r="H30" s="1294"/>
      <c r="I30" s="1294"/>
      <c r="J30" s="1294"/>
      <c r="K30" s="1294"/>
      <c r="L30" s="1294"/>
      <c r="M30" s="1294"/>
      <c r="N30" s="1294"/>
      <c r="O30" s="1294"/>
      <c r="P30" s="1294"/>
      <c r="Q30" s="1294"/>
      <c r="R30" s="1294"/>
      <c r="S30" s="1294"/>
      <c r="T30" s="1294"/>
      <c r="U30" s="153"/>
      <c r="V30" s="145"/>
      <c r="W30" s="146"/>
      <c r="X30" s="145"/>
      <c r="Y30" s="146"/>
      <c r="Z30" s="139"/>
      <c r="AA30" s="38"/>
      <c r="AB30" s="38"/>
      <c r="AC30" s="5"/>
    </row>
    <row r="31" spans="1:29" s="4" customFormat="1" x14ac:dyDescent="0.35">
      <c r="B31" s="299" t="s">
        <v>255</v>
      </c>
      <c r="C31" s="1295" t="s">
        <v>257</v>
      </c>
      <c r="D31" s="1295"/>
      <c r="E31" s="1295"/>
      <c r="F31" s="1295"/>
      <c r="G31" s="1295"/>
      <c r="H31" s="1295"/>
      <c r="I31" s="1295"/>
      <c r="J31" s="1295"/>
      <c r="K31" s="1295"/>
      <c r="L31" s="1295"/>
      <c r="M31" s="1295"/>
      <c r="N31" s="1295"/>
      <c r="O31" s="1295"/>
      <c r="P31" s="1295"/>
      <c r="Q31" s="1295"/>
      <c r="R31" s="1295"/>
      <c r="S31" s="1295"/>
      <c r="T31" s="1295"/>
      <c r="U31" s="141"/>
      <c r="V31" s="137"/>
      <c r="W31" s="138"/>
      <c r="X31" s="137"/>
      <c r="Y31" s="138"/>
      <c r="Z31" s="137"/>
      <c r="AA31" s="133"/>
      <c r="AB31" s="133"/>
      <c r="AC31" s="5"/>
    </row>
    <row r="32" spans="1:29" s="320" customFormat="1" x14ac:dyDescent="0.35">
      <c r="B32" s="299"/>
      <c r="C32" s="1274"/>
      <c r="D32" s="1275"/>
      <c r="E32" s="1275"/>
      <c r="F32" s="1275"/>
      <c r="G32" s="1275"/>
      <c r="H32" s="1275"/>
      <c r="I32" s="1275"/>
      <c r="J32" s="1275"/>
      <c r="K32" s="1275"/>
      <c r="L32" s="1275"/>
      <c r="M32" s="1275"/>
      <c r="N32" s="1275"/>
      <c r="O32" s="1275"/>
      <c r="P32" s="1275"/>
      <c r="Q32" s="1275"/>
      <c r="R32" s="1275"/>
      <c r="S32" s="1275"/>
      <c r="T32" s="1276"/>
      <c r="U32" s="141"/>
      <c r="V32" s="299"/>
      <c r="W32" s="141"/>
      <c r="X32" s="299"/>
      <c r="Y32" s="141"/>
      <c r="Z32" s="299"/>
      <c r="AA32" s="294"/>
      <c r="AB32" s="294"/>
      <c r="AC32" s="843"/>
    </row>
    <row r="33" spans="2:29" s="320" customFormat="1" x14ac:dyDescent="0.35">
      <c r="B33" s="299"/>
      <c r="C33" s="1277"/>
      <c r="D33" s="1278"/>
      <c r="E33" s="1278"/>
      <c r="F33" s="1278"/>
      <c r="G33" s="1278"/>
      <c r="H33" s="1278"/>
      <c r="I33" s="1278"/>
      <c r="J33" s="1278"/>
      <c r="K33" s="1278"/>
      <c r="L33" s="1278"/>
      <c r="M33" s="1278"/>
      <c r="N33" s="1278"/>
      <c r="O33" s="1278"/>
      <c r="P33" s="1278"/>
      <c r="Q33" s="1278"/>
      <c r="R33" s="1278"/>
      <c r="S33" s="1278"/>
      <c r="T33" s="1279"/>
      <c r="U33" s="141"/>
      <c r="V33" s="299"/>
      <c r="W33" s="141"/>
      <c r="X33" s="299"/>
      <c r="Y33" s="141"/>
      <c r="Z33" s="299"/>
      <c r="AA33" s="294"/>
      <c r="AB33" s="294"/>
      <c r="AC33" s="843"/>
    </row>
    <row r="34" spans="2:29" s="4" customFormat="1" ht="8.25" customHeight="1" x14ac:dyDescent="0.35">
      <c r="B34" s="300"/>
      <c r="C34" s="142"/>
      <c r="D34" s="142"/>
      <c r="E34" s="142"/>
      <c r="F34" s="142"/>
      <c r="G34" s="142"/>
      <c r="H34" s="142"/>
      <c r="I34" s="142"/>
      <c r="J34" s="142"/>
      <c r="K34" s="142"/>
      <c r="L34" s="142"/>
      <c r="M34" s="142"/>
      <c r="N34" s="142"/>
      <c r="O34" s="142"/>
      <c r="P34" s="142"/>
      <c r="Q34" s="142"/>
      <c r="R34" s="142"/>
      <c r="S34" s="142"/>
      <c r="T34" s="142"/>
      <c r="U34" s="147"/>
      <c r="V34" s="300"/>
      <c r="W34" s="147"/>
      <c r="X34" s="300"/>
      <c r="Y34" s="147"/>
      <c r="Z34" s="299"/>
      <c r="AA34" s="294"/>
      <c r="AB34" s="294"/>
      <c r="AC34" s="5"/>
    </row>
    <row r="35" spans="2:29" s="4" customFormat="1" ht="43.15" customHeight="1" x14ac:dyDescent="0.35">
      <c r="B35" s="152" t="s">
        <v>260</v>
      </c>
      <c r="C35" s="1296" t="s">
        <v>261</v>
      </c>
      <c r="D35" s="1296"/>
      <c r="E35" s="1296"/>
      <c r="F35" s="1296"/>
      <c r="G35" s="1296"/>
      <c r="H35" s="1296"/>
      <c r="I35" s="1296"/>
      <c r="J35" s="1296"/>
      <c r="K35" s="1296"/>
      <c r="L35" s="1296"/>
      <c r="M35" s="1296"/>
      <c r="N35" s="1296"/>
      <c r="O35" s="1296"/>
      <c r="P35" s="1296"/>
      <c r="Q35" s="1296"/>
      <c r="R35" s="1296"/>
      <c r="S35" s="1296"/>
      <c r="T35" s="1296"/>
      <c r="U35" s="280"/>
      <c r="V35" s="281"/>
      <c r="W35" s="282"/>
      <c r="X35" s="281"/>
      <c r="Y35" s="282"/>
      <c r="Z35" s="137"/>
      <c r="AA35" s="133"/>
      <c r="AB35" s="133"/>
      <c r="AC35" s="5"/>
    </row>
    <row r="36" spans="2:29" s="4" customFormat="1" x14ac:dyDescent="0.35">
      <c r="B36" s="299" t="s">
        <v>255</v>
      </c>
      <c r="C36" s="1297" t="s">
        <v>257</v>
      </c>
      <c r="D36" s="1297"/>
      <c r="E36" s="1297"/>
      <c r="F36" s="1297"/>
      <c r="G36" s="1297"/>
      <c r="H36" s="1297"/>
      <c r="I36" s="1297"/>
      <c r="J36" s="1297"/>
      <c r="K36" s="1297"/>
      <c r="L36" s="1297"/>
      <c r="M36" s="1297"/>
      <c r="N36" s="1297"/>
      <c r="O36" s="1297"/>
      <c r="P36" s="1297"/>
      <c r="Q36" s="1297"/>
      <c r="R36" s="1297"/>
      <c r="S36" s="1297"/>
      <c r="T36" s="1297"/>
      <c r="U36" s="141"/>
      <c r="V36" s="137"/>
      <c r="W36" s="138"/>
      <c r="X36" s="137"/>
      <c r="Y36" s="138"/>
      <c r="Z36" s="137"/>
      <c r="AA36" s="133"/>
      <c r="AB36" s="133"/>
      <c r="AC36" s="5"/>
    </row>
    <row r="37" spans="2:29" s="320" customFormat="1" x14ac:dyDescent="0.35">
      <c r="B37" s="299"/>
      <c r="C37" s="1274"/>
      <c r="D37" s="1275"/>
      <c r="E37" s="1275"/>
      <c r="F37" s="1275"/>
      <c r="G37" s="1275"/>
      <c r="H37" s="1275"/>
      <c r="I37" s="1275"/>
      <c r="J37" s="1275"/>
      <c r="K37" s="1275"/>
      <c r="L37" s="1275"/>
      <c r="M37" s="1275"/>
      <c r="N37" s="1275"/>
      <c r="O37" s="1275"/>
      <c r="P37" s="1275"/>
      <c r="Q37" s="1275"/>
      <c r="R37" s="1275"/>
      <c r="S37" s="1275"/>
      <c r="T37" s="1276"/>
      <c r="U37" s="141"/>
      <c r="V37" s="299"/>
      <c r="W37" s="141"/>
      <c r="X37" s="299"/>
      <c r="Y37" s="141"/>
      <c r="Z37" s="299"/>
      <c r="AA37" s="294"/>
      <c r="AB37" s="294"/>
      <c r="AC37" s="843"/>
    </row>
    <row r="38" spans="2:29" s="320" customFormat="1" x14ac:dyDescent="0.35">
      <c r="B38" s="299"/>
      <c r="C38" s="1277"/>
      <c r="D38" s="1278"/>
      <c r="E38" s="1278"/>
      <c r="F38" s="1278"/>
      <c r="G38" s="1278"/>
      <c r="H38" s="1278"/>
      <c r="I38" s="1278"/>
      <c r="J38" s="1278"/>
      <c r="K38" s="1278"/>
      <c r="L38" s="1278"/>
      <c r="M38" s="1278"/>
      <c r="N38" s="1278"/>
      <c r="O38" s="1278"/>
      <c r="P38" s="1278"/>
      <c r="Q38" s="1278"/>
      <c r="R38" s="1278"/>
      <c r="S38" s="1278"/>
      <c r="T38" s="1279"/>
      <c r="U38" s="141"/>
      <c r="V38" s="299"/>
      <c r="W38" s="141"/>
      <c r="X38" s="299"/>
      <c r="Y38" s="141"/>
      <c r="Z38" s="299"/>
      <c r="AA38" s="294"/>
      <c r="AB38" s="294"/>
      <c r="AC38" s="843"/>
    </row>
    <row r="39" spans="2:29" s="4" customFormat="1" ht="8.25" customHeight="1" x14ac:dyDescent="0.35">
      <c r="B39" s="300"/>
      <c r="C39" s="142"/>
      <c r="D39" s="142"/>
      <c r="E39" s="142"/>
      <c r="F39" s="142"/>
      <c r="G39" s="142"/>
      <c r="H39" s="142"/>
      <c r="I39" s="142"/>
      <c r="J39" s="142"/>
      <c r="K39" s="142"/>
      <c r="L39" s="142"/>
      <c r="M39" s="142"/>
      <c r="N39" s="142"/>
      <c r="O39" s="142"/>
      <c r="P39" s="142"/>
      <c r="Q39" s="142"/>
      <c r="R39" s="142"/>
      <c r="S39" s="142"/>
      <c r="T39" s="142"/>
      <c r="U39" s="147"/>
      <c r="V39" s="300"/>
      <c r="W39" s="147"/>
      <c r="X39" s="300"/>
      <c r="Y39" s="147"/>
      <c r="Z39" s="299"/>
      <c r="AA39" s="294"/>
      <c r="AB39" s="294"/>
      <c r="AC39" s="5"/>
    </row>
    <row r="40" spans="2:29" s="4" customFormat="1" ht="9.75" customHeight="1" x14ac:dyDescent="0.35">
      <c r="B40" s="294"/>
      <c r="C40" s="294"/>
      <c r="D40" s="294"/>
      <c r="E40" s="294"/>
      <c r="F40" s="294"/>
      <c r="G40" s="294"/>
      <c r="H40" s="294"/>
      <c r="I40" s="294"/>
      <c r="J40" s="294"/>
      <c r="K40" s="294"/>
      <c r="L40" s="294"/>
      <c r="M40" s="294"/>
      <c r="N40" s="294"/>
      <c r="O40" s="294"/>
      <c r="P40" s="134"/>
      <c r="Q40" s="134"/>
      <c r="R40" s="134"/>
      <c r="S40" s="134"/>
      <c r="T40" s="134"/>
      <c r="U40" s="134"/>
      <c r="V40" s="134"/>
      <c r="W40" s="134"/>
      <c r="X40" s="134"/>
      <c r="Y40" s="134"/>
      <c r="AC40" s="5"/>
    </row>
    <row r="41" spans="2:29" s="4" customFormat="1" x14ac:dyDescent="0.35">
      <c r="B41" s="1298" t="s">
        <v>262</v>
      </c>
      <c r="C41" s="1298"/>
      <c r="D41" s="1298"/>
      <c r="E41" s="1298"/>
      <c r="F41" s="1298"/>
      <c r="G41" s="1298"/>
      <c r="H41" s="1298"/>
      <c r="I41" s="1298"/>
      <c r="J41" s="1298"/>
      <c r="K41" s="1298"/>
      <c r="L41" s="1298"/>
      <c r="M41" s="1298"/>
      <c r="N41" s="1298"/>
      <c r="O41" s="1298"/>
      <c r="P41" s="1298"/>
      <c r="Q41" s="1298"/>
      <c r="R41" s="1298"/>
      <c r="S41" s="1298"/>
      <c r="T41" s="1298"/>
      <c r="U41" s="1298"/>
      <c r="V41" s="1298"/>
      <c r="W41" s="1298"/>
      <c r="X41" s="1298"/>
      <c r="Y41" s="1298"/>
      <c r="AC41" s="5"/>
    </row>
    <row r="42" spans="2:29" s="4" customFormat="1" ht="5.25" customHeight="1" x14ac:dyDescent="0.35">
      <c r="B42" s="173"/>
      <c r="C42" s="173"/>
      <c r="D42" s="173"/>
      <c r="E42" s="173"/>
      <c r="F42" s="173"/>
      <c r="G42" s="173"/>
      <c r="H42" s="173"/>
      <c r="I42" s="173"/>
      <c r="J42" s="173"/>
      <c r="K42" s="173"/>
      <c r="L42" s="173"/>
      <c r="M42" s="173"/>
      <c r="N42" s="173"/>
      <c r="O42" s="173"/>
      <c r="P42" s="173"/>
      <c r="Q42" s="173"/>
      <c r="R42" s="173"/>
      <c r="S42" s="173"/>
      <c r="T42" s="173"/>
      <c r="U42" s="173"/>
      <c r="V42" s="173"/>
      <c r="W42" s="173"/>
      <c r="X42" s="173"/>
      <c r="Y42" s="173"/>
      <c r="AC42" s="5"/>
    </row>
    <row r="43" spans="2:29" s="4" customFormat="1" x14ac:dyDescent="0.35">
      <c r="B43" s="294">
        <v>1.4</v>
      </c>
      <c r="C43" s="1282" t="s">
        <v>805</v>
      </c>
      <c r="D43" s="1282"/>
      <c r="E43" s="1282"/>
      <c r="F43" s="1282"/>
      <c r="G43" s="1282"/>
      <c r="H43" s="1282"/>
      <c r="I43" s="1282"/>
      <c r="J43" s="1282"/>
      <c r="K43" s="1282"/>
      <c r="L43" s="1282"/>
      <c r="M43" s="1282"/>
      <c r="N43" s="1282"/>
      <c r="O43" s="1282"/>
      <c r="P43" s="1282"/>
      <c r="Q43" s="1282"/>
      <c r="R43" s="1282"/>
      <c r="S43" s="1282"/>
      <c r="T43" s="1282"/>
      <c r="U43" s="1282"/>
      <c r="V43" s="1282"/>
      <c r="W43" s="1282"/>
      <c r="X43" s="1282"/>
      <c r="Y43" s="1282"/>
      <c r="AC43" s="5"/>
    </row>
    <row r="44" spans="2:29" s="4" customFormat="1" x14ac:dyDescent="0.35">
      <c r="B44" s="294"/>
      <c r="C44" s="1283"/>
      <c r="D44" s="1283"/>
      <c r="E44" s="1283"/>
      <c r="F44" s="1283"/>
      <c r="G44" s="1283"/>
      <c r="H44" s="1283"/>
      <c r="I44" s="1283"/>
      <c r="J44" s="1283"/>
      <c r="K44" s="1283"/>
      <c r="L44" s="1283"/>
      <c r="M44" s="1283"/>
      <c r="N44" s="1283"/>
      <c r="O44" s="1283"/>
      <c r="P44" s="1283"/>
      <c r="Q44" s="1283"/>
      <c r="R44" s="1283"/>
      <c r="S44" s="1283"/>
      <c r="T44" s="1283"/>
      <c r="U44" s="1283"/>
      <c r="V44" s="1283"/>
      <c r="W44" s="1283"/>
      <c r="X44" s="1283"/>
      <c r="Y44" s="1283"/>
      <c r="AC44" s="5"/>
    </row>
    <row r="45" spans="2:29" s="4" customFormat="1" ht="18" customHeight="1" x14ac:dyDescent="0.35">
      <c r="B45" s="961" t="s">
        <v>263</v>
      </c>
      <c r="C45" s="1299" t="s">
        <v>264</v>
      </c>
      <c r="D45" s="1300"/>
      <c r="E45" s="1300"/>
      <c r="F45" s="1300"/>
      <c r="G45" s="1300"/>
      <c r="H45" s="1300"/>
      <c r="I45" s="1300"/>
      <c r="J45" s="1300"/>
      <c r="K45" s="1300"/>
      <c r="L45" s="1300"/>
      <c r="M45" s="1300"/>
      <c r="N45" s="1300"/>
      <c r="O45" s="1300"/>
      <c r="P45" s="1300"/>
      <c r="Q45" s="1300"/>
      <c r="R45" s="1300"/>
      <c r="S45" s="1300"/>
      <c r="T45" s="1300"/>
      <c r="U45" s="1300"/>
      <c r="V45" s="1300"/>
      <c r="W45" s="1300"/>
      <c r="X45" s="1300"/>
      <c r="Y45" s="1300"/>
      <c r="AC45" s="5"/>
    </row>
    <row r="46" spans="2:29" s="4" customFormat="1" ht="18" customHeight="1" x14ac:dyDescent="0.35">
      <c r="B46" s="925" t="s">
        <v>265</v>
      </c>
      <c r="C46" s="962" t="s">
        <v>266</v>
      </c>
      <c r="D46" s="962"/>
      <c r="E46" s="962"/>
      <c r="F46" s="962"/>
      <c r="G46" s="962"/>
      <c r="H46" s="962"/>
      <c r="I46" s="962"/>
      <c r="J46" s="962"/>
      <c r="K46" s="962"/>
      <c r="L46" s="962"/>
      <c r="M46" s="962"/>
      <c r="N46" s="962"/>
      <c r="O46" s="962"/>
      <c r="P46" s="962"/>
      <c r="Q46" s="962"/>
      <c r="R46" s="962"/>
      <c r="S46" s="962"/>
      <c r="T46" s="962"/>
      <c r="U46" s="962"/>
      <c r="V46" s="962"/>
      <c r="W46" s="962"/>
      <c r="X46" s="962"/>
      <c r="Y46" s="963"/>
      <c r="AC46" s="5"/>
    </row>
    <row r="47" spans="2:29" s="80" customFormat="1" x14ac:dyDescent="0.35">
      <c r="B47" s="1280"/>
      <c r="C47" s="1268"/>
      <c r="D47" s="1269"/>
      <c r="E47" s="1269"/>
      <c r="F47" s="1269"/>
      <c r="G47" s="1269"/>
      <c r="H47" s="1269"/>
      <c r="I47" s="1269"/>
      <c r="J47" s="1269"/>
      <c r="K47" s="1269"/>
      <c r="L47" s="1269"/>
      <c r="M47" s="1269"/>
      <c r="N47" s="1269"/>
      <c r="O47" s="1269"/>
      <c r="P47" s="1269"/>
      <c r="Q47" s="1269"/>
      <c r="R47" s="1269"/>
      <c r="S47" s="1269"/>
      <c r="T47" s="1269"/>
      <c r="U47" s="1269"/>
      <c r="V47" s="1269"/>
      <c r="W47" s="1269"/>
      <c r="X47" s="1269"/>
      <c r="Y47" s="1270"/>
      <c r="AC47" s="844"/>
    </row>
    <row r="48" spans="2:29" s="80" customFormat="1" x14ac:dyDescent="0.35">
      <c r="B48" s="1281"/>
      <c r="C48" s="1271"/>
      <c r="D48" s="1272"/>
      <c r="E48" s="1272"/>
      <c r="F48" s="1272"/>
      <c r="G48" s="1272"/>
      <c r="H48" s="1272"/>
      <c r="I48" s="1272"/>
      <c r="J48" s="1272"/>
      <c r="K48" s="1272"/>
      <c r="L48" s="1272"/>
      <c r="M48" s="1272"/>
      <c r="N48" s="1272"/>
      <c r="O48" s="1272"/>
      <c r="P48" s="1272"/>
      <c r="Q48" s="1272"/>
      <c r="R48" s="1272"/>
      <c r="S48" s="1272"/>
      <c r="T48" s="1272"/>
      <c r="U48" s="1272"/>
      <c r="V48" s="1272"/>
      <c r="W48" s="1272"/>
      <c r="X48" s="1272"/>
      <c r="Y48" s="1273"/>
      <c r="AC48" s="844"/>
    </row>
    <row r="49" spans="2:29" s="80" customFormat="1" x14ac:dyDescent="0.35">
      <c r="B49" s="1280"/>
      <c r="C49" s="1268"/>
      <c r="D49" s="1269"/>
      <c r="E49" s="1269"/>
      <c r="F49" s="1269"/>
      <c r="G49" s="1269"/>
      <c r="H49" s="1269"/>
      <c r="I49" s="1269"/>
      <c r="J49" s="1269"/>
      <c r="K49" s="1269"/>
      <c r="L49" s="1269"/>
      <c r="M49" s="1269"/>
      <c r="N49" s="1269"/>
      <c r="O49" s="1269"/>
      <c r="P49" s="1269"/>
      <c r="Q49" s="1269"/>
      <c r="R49" s="1269"/>
      <c r="S49" s="1269"/>
      <c r="T49" s="1269"/>
      <c r="U49" s="1269"/>
      <c r="V49" s="1269"/>
      <c r="W49" s="1269"/>
      <c r="X49" s="1269"/>
      <c r="Y49" s="1270"/>
      <c r="AC49" s="844"/>
    </row>
    <row r="50" spans="2:29" s="80" customFormat="1" x14ac:dyDescent="0.35">
      <c r="B50" s="1281"/>
      <c r="C50" s="1271"/>
      <c r="D50" s="1272"/>
      <c r="E50" s="1272"/>
      <c r="F50" s="1272"/>
      <c r="G50" s="1272"/>
      <c r="H50" s="1272"/>
      <c r="I50" s="1272"/>
      <c r="J50" s="1272"/>
      <c r="K50" s="1272"/>
      <c r="L50" s="1272"/>
      <c r="M50" s="1272"/>
      <c r="N50" s="1272"/>
      <c r="O50" s="1272"/>
      <c r="P50" s="1272"/>
      <c r="Q50" s="1272"/>
      <c r="R50" s="1272"/>
      <c r="S50" s="1272"/>
      <c r="T50" s="1272"/>
      <c r="U50" s="1272"/>
      <c r="V50" s="1272"/>
      <c r="W50" s="1272"/>
      <c r="X50" s="1272"/>
      <c r="Y50" s="1273"/>
      <c r="AC50" s="844"/>
    </row>
    <row r="51" spans="2:29" s="80" customFormat="1" x14ac:dyDescent="0.35">
      <c r="B51" s="1280"/>
      <c r="C51" s="1268"/>
      <c r="D51" s="1269"/>
      <c r="E51" s="1269"/>
      <c r="F51" s="1269"/>
      <c r="G51" s="1269"/>
      <c r="H51" s="1269"/>
      <c r="I51" s="1269"/>
      <c r="J51" s="1269"/>
      <c r="K51" s="1269"/>
      <c r="L51" s="1269"/>
      <c r="M51" s="1269"/>
      <c r="N51" s="1269"/>
      <c r="O51" s="1269"/>
      <c r="P51" s="1269"/>
      <c r="Q51" s="1269"/>
      <c r="R51" s="1269"/>
      <c r="S51" s="1269"/>
      <c r="T51" s="1269"/>
      <c r="U51" s="1269"/>
      <c r="V51" s="1269"/>
      <c r="W51" s="1269"/>
      <c r="X51" s="1269"/>
      <c r="Y51" s="1270"/>
      <c r="AC51" s="844"/>
    </row>
    <row r="52" spans="2:29" s="80" customFormat="1" x14ac:dyDescent="0.35">
      <c r="B52" s="1281"/>
      <c r="C52" s="1271"/>
      <c r="D52" s="1272"/>
      <c r="E52" s="1272"/>
      <c r="F52" s="1272"/>
      <c r="G52" s="1272"/>
      <c r="H52" s="1272"/>
      <c r="I52" s="1272"/>
      <c r="J52" s="1272"/>
      <c r="K52" s="1272"/>
      <c r="L52" s="1272"/>
      <c r="M52" s="1272"/>
      <c r="N52" s="1272"/>
      <c r="O52" s="1272"/>
      <c r="P52" s="1272"/>
      <c r="Q52" s="1272"/>
      <c r="R52" s="1272"/>
      <c r="S52" s="1272"/>
      <c r="T52" s="1272"/>
      <c r="U52" s="1272"/>
      <c r="V52" s="1272"/>
      <c r="W52" s="1272"/>
      <c r="X52" s="1272"/>
      <c r="Y52" s="1273"/>
      <c r="AC52" s="844"/>
    </row>
    <row r="53" spans="2:29" s="80" customFormat="1" x14ac:dyDescent="0.35">
      <c r="B53" s="1280"/>
      <c r="C53" s="1268"/>
      <c r="D53" s="1269"/>
      <c r="E53" s="1269"/>
      <c r="F53" s="1269"/>
      <c r="G53" s="1269"/>
      <c r="H53" s="1269"/>
      <c r="I53" s="1269"/>
      <c r="J53" s="1269"/>
      <c r="K53" s="1269"/>
      <c r="L53" s="1269"/>
      <c r="M53" s="1269"/>
      <c r="N53" s="1269"/>
      <c r="O53" s="1269"/>
      <c r="P53" s="1269"/>
      <c r="Q53" s="1269"/>
      <c r="R53" s="1269"/>
      <c r="S53" s="1269"/>
      <c r="T53" s="1269"/>
      <c r="U53" s="1269"/>
      <c r="V53" s="1269"/>
      <c r="W53" s="1269"/>
      <c r="X53" s="1269"/>
      <c r="Y53" s="1270"/>
      <c r="AC53" s="844"/>
    </row>
    <row r="54" spans="2:29" s="80" customFormat="1" x14ac:dyDescent="0.35">
      <c r="B54" s="1281"/>
      <c r="C54" s="1271"/>
      <c r="D54" s="1272"/>
      <c r="E54" s="1272"/>
      <c r="F54" s="1272"/>
      <c r="G54" s="1272"/>
      <c r="H54" s="1272"/>
      <c r="I54" s="1272"/>
      <c r="J54" s="1272"/>
      <c r="K54" s="1272"/>
      <c r="L54" s="1272"/>
      <c r="M54" s="1272"/>
      <c r="N54" s="1272"/>
      <c r="O54" s="1272"/>
      <c r="P54" s="1272"/>
      <c r="Q54" s="1272"/>
      <c r="R54" s="1272"/>
      <c r="S54" s="1272"/>
      <c r="T54" s="1272"/>
      <c r="U54" s="1272"/>
      <c r="V54" s="1272"/>
      <c r="W54" s="1272"/>
      <c r="X54" s="1272"/>
      <c r="Y54" s="1273"/>
      <c r="AC54" s="844"/>
    </row>
    <row r="55" spans="2:29" s="80" customFormat="1" x14ac:dyDescent="0.35">
      <c r="B55" s="1280"/>
      <c r="C55" s="1268"/>
      <c r="D55" s="1269"/>
      <c r="E55" s="1269"/>
      <c r="F55" s="1269"/>
      <c r="G55" s="1269"/>
      <c r="H55" s="1269"/>
      <c r="I55" s="1269"/>
      <c r="J55" s="1269"/>
      <c r="K55" s="1269"/>
      <c r="L55" s="1269"/>
      <c r="M55" s="1269"/>
      <c r="N55" s="1269"/>
      <c r="O55" s="1269"/>
      <c r="P55" s="1269"/>
      <c r="Q55" s="1269"/>
      <c r="R55" s="1269"/>
      <c r="S55" s="1269"/>
      <c r="T55" s="1269"/>
      <c r="U55" s="1269"/>
      <c r="V55" s="1269"/>
      <c r="W55" s="1269"/>
      <c r="X55" s="1269"/>
      <c r="Y55" s="1270"/>
      <c r="AC55" s="844"/>
    </row>
    <row r="56" spans="2:29" s="80" customFormat="1" x14ac:dyDescent="0.35">
      <c r="B56" s="1281"/>
      <c r="C56" s="1271"/>
      <c r="D56" s="1272"/>
      <c r="E56" s="1272"/>
      <c r="F56" s="1272"/>
      <c r="G56" s="1272"/>
      <c r="H56" s="1272"/>
      <c r="I56" s="1272"/>
      <c r="J56" s="1272"/>
      <c r="K56" s="1272"/>
      <c r="L56" s="1272"/>
      <c r="M56" s="1272"/>
      <c r="N56" s="1272"/>
      <c r="O56" s="1272"/>
      <c r="P56" s="1272"/>
      <c r="Q56" s="1272"/>
      <c r="R56" s="1272"/>
      <c r="S56" s="1272"/>
      <c r="T56" s="1272"/>
      <c r="U56" s="1272"/>
      <c r="V56" s="1272"/>
      <c r="W56" s="1272"/>
      <c r="X56" s="1272"/>
      <c r="Y56" s="1273"/>
      <c r="AC56" s="844"/>
    </row>
    <row r="57" spans="2:29" s="80" customFormat="1" x14ac:dyDescent="0.35">
      <c r="B57" s="1280"/>
      <c r="C57" s="1268"/>
      <c r="D57" s="1269"/>
      <c r="E57" s="1269"/>
      <c r="F57" s="1269"/>
      <c r="G57" s="1269"/>
      <c r="H57" s="1269"/>
      <c r="I57" s="1269"/>
      <c r="J57" s="1269"/>
      <c r="K57" s="1269"/>
      <c r="L57" s="1269"/>
      <c r="M57" s="1269"/>
      <c r="N57" s="1269"/>
      <c r="O57" s="1269"/>
      <c r="P57" s="1269"/>
      <c r="Q57" s="1269"/>
      <c r="R57" s="1269"/>
      <c r="S57" s="1269"/>
      <c r="T57" s="1269"/>
      <c r="U57" s="1269"/>
      <c r="V57" s="1269"/>
      <c r="W57" s="1269"/>
      <c r="X57" s="1269"/>
      <c r="Y57" s="1270"/>
      <c r="AC57" s="844"/>
    </row>
    <row r="58" spans="2:29" s="80" customFormat="1" x14ac:dyDescent="0.35">
      <c r="B58" s="1281"/>
      <c r="C58" s="1271"/>
      <c r="D58" s="1272"/>
      <c r="E58" s="1272"/>
      <c r="F58" s="1272"/>
      <c r="G58" s="1272"/>
      <c r="H58" s="1272"/>
      <c r="I58" s="1272"/>
      <c r="J58" s="1272"/>
      <c r="K58" s="1272"/>
      <c r="L58" s="1272"/>
      <c r="M58" s="1272"/>
      <c r="N58" s="1272"/>
      <c r="O58" s="1272"/>
      <c r="P58" s="1272"/>
      <c r="Q58" s="1272"/>
      <c r="R58" s="1272"/>
      <c r="S58" s="1272"/>
      <c r="T58" s="1272"/>
      <c r="U58" s="1272"/>
      <c r="V58" s="1272"/>
      <c r="W58" s="1272"/>
      <c r="X58" s="1272"/>
      <c r="Y58" s="1273"/>
      <c r="AC58" s="844"/>
    </row>
    <row r="59" spans="2:29" s="4" customFormat="1" ht="62.25" customHeight="1" x14ac:dyDescent="0.35">
      <c r="B59" s="964" t="s">
        <v>267</v>
      </c>
      <c r="C59" s="1284" t="s">
        <v>268</v>
      </c>
      <c r="D59" s="1285"/>
      <c r="E59" s="1285"/>
      <c r="F59" s="1285"/>
      <c r="G59" s="1285"/>
      <c r="H59" s="1285"/>
      <c r="I59" s="1285"/>
      <c r="J59" s="1285"/>
      <c r="K59" s="1285"/>
      <c r="L59" s="1285"/>
      <c r="M59" s="1285"/>
      <c r="N59" s="1285"/>
      <c r="O59" s="1285"/>
      <c r="P59" s="1285"/>
      <c r="Q59" s="1285"/>
      <c r="R59" s="1285"/>
      <c r="S59" s="1285"/>
      <c r="T59" s="1285"/>
      <c r="U59" s="1285"/>
      <c r="V59" s="1285"/>
      <c r="W59" s="1285"/>
      <c r="X59" s="1285"/>
      <c r="Y59" s="1286"/>
      <c r="AC59" s="5"/>
    </row>
    <row r="60" spans="2:29" s="80" customFormat="1" x14ac:dyDescent="0.35">
      <c r="B60" s="1280"/>
      <c r="C60" s="1268"/>
      <c r="D60" s="1269"/>
      <c r="E60" s="1269"/>
      <c r="F60" s="1269"/>
      <c r="G60" s="1269"/>
      <c r="H60" s="1269"/>
      <c r="I60" s="1269"/>
      <c r="J60" s="1269"/>
      <c r="K60" s="1269"/>
      <c r="L60" s="1269"/>
      <c r="M60" s="1269"/>
      <c r="N60" s="1269"/>
      <c r="O60" s="1269"/>
      <c r="P60" s="1269"/>
      <c r="Q60" s="1269"/>
      <c r="R60" s="1269"/>
      <c r="S60" s="1269"/>
      <c r="T60" s="1269"/>
      <c r="U60" s="1269"/>
      <c r="V60" s="1269"/>
      <c r="W60" s="1269"/>
      <c r="X60" s="1269"/>
      <c r="Y60" s="1270"/>
      <c r="AC60" s="844"/>
    </row>
    <row r="61" spans="2:29" s="80" customFormat="1" x14ac:dyDescent="0.35">
      <c r="B61" s="1281"/>
      <c r="C61" s="1271"/>
      <c r="D61" s="1272"/>
      <c r="E61" s="1272"/>
      <c r="F61" s="1272"/>
      <c r="G61" s="1272"/>
      <c r="H61" s="1272"/>
      <c r="I61" s="1272"/>
      <c r="J61" s="1272"/>
      <c r="K61" s="1272"/>
      <c r="L61" s="1272"/>
      <c r="M61" s="1272"/>
      <c r="N61" s="1272"/>
      <c r="O61" s="1272"/>
      <c r="P61" s="1272"/>
      <c r="Q61" s="1272"/>
      <c r="R61" s="1272"/>
      <c r="S61" s="1272"/>
      <c r="T61" s="1272"/>
      <c r="U61" s="1272"/>
      <c r="V61" s="1272"/>
      <c r="W61" s="1272"/>
      <c r="X61" s="1272"/>
      <c r="Y61" s="1273"/>
      <c r="AC61" s="844"/>
    </row>
    <row r="62" spans="2:29" s="80" customFormat="1" x14ac:dyDescent="0.35">
      <c r="B62" s="1280"/>
      <c r="C62" s="1268"/>
      <c r="D62" s="1269"/>
      <c r="E62" s="1269"/>
      <c r="F62" s="1269"/>
      <c r="G62" s="1269"/>
      <c r="H62" s="1269"/>
      <c r="I62" s="1269"/>
      <c r="J62" s="1269"/>
      <c r="K62" s="1269"/>
      <c r="L62" s="1269"/>
      <c r="M62" s="1269"/>
      <c r="N62" s="1269"/>
      <c r="O62" s="1269"/>
      <c r="P62" s="1269"/>
      <c r="Q62" s="1269"/>
      <c r="R62" s="1269"/>
      <c r="S62" s="1269"/>
      <c r="T62" s="1269"/>
      <c r="U62" s="1269"/>
      <c r="V62" s="1269"/>
      <c r="W62" s="1269"/>
      <c r="X62" s="1269"/>
      <c r="Y62" s="1270"/>
      <c r="AC62" s="844"/>
    </row>
    <row r="63" spans="2:29" s="80" customFormat="1" x14ac:dyDescent="0.35">
      <c r="B63" s="1281"/>
      <c r="C63" s="1271"/>
      <c r="D63" s="1272"/>
      <c r="E63" s="1272"/>
      <c r="F63" s="1272"/>
      <c r="G63" s="1272"/>
      <c r="H63" s="1272"/>
      <c r="I63" s="1272"/>
      <c r="J63" s="1272"/>
      <c r="K63" s="1272"/>
      <c r="L63" s="1272"/>
      <c r="M63" s="1272"/>
      <c r="N63" s="1272"/>
      <c r="O63" s="1272"/>
      <c r="P63" s="1272"/>
      <c r="Q63" s="1272"/>
      <c r="R63" s="1272"/>
      <c r="S63" s="1272"/>
      <c r="T63" s="1272"/>
      <c r="U63" s="1272"/>
      <c r="V63" s="1272"/>
      <c r="W63" s="1272"/>
      <c r="X63" s="1272"/>
      <c r="Y63" s="1273"/>
      <c r="AC63" s="844"/>
    </row>
    <row r="64" spans="2:29" s="80" customFormat="1" x14ac:dyDescent="0.35">
      <c r="B64" s="1280"/>
      <c r="C64" s="1268"/>
      <c r="D64" s="1269"/>
      <c r="E64" s="1269"/>
      <c r="F64" s="1269"/>
      <c r="G64" s="1269"/>
      <c r="H64" s="1269"/>
      <c r="I64" s="1269"/>
      <c r="J64" s="1269"/>
      <c r="K64" s="1269"/>
      <c r="L64" s="1269"/>
      <c r="M64" s="1269"/>
      <c r="N64" s="1269"/>
      <c r="O64" s="1269"/>
      <c r="P64" s="1269"/>
      <c r="Q64" s="1269"/>
      <c r="R64" s="1269"/>
      <c r="S64" s="1269"/>
      <c r="T64" s="1269"/>
      <c r="U64" s="1269"/>
      <c r="V64" s="1269"/>
      <c r="W64" s="1269"/>
      <c r="X64" s="1269"/>
      <c r="Y64" s="1270"/>
      <c r="AC64" s="844"/>
    </row>
    <row r="65" spans="2:29" s="80" customFormat="1" x14ac:dyDescent="0.35">
      <c r="B65" s="1281"/>
      <c r="C65" s="1271"/>
      <c r="D65" s="1272"/>
      <c r="E65" s="1272"/>
      <c r="F65" s="1272"/>
      <c r="G65" s="1272"/>
      <c r="H65" s="1272"/>
      <c r="I65" s="1272"/>
      <c r="J65" s="1272"/>
      <c r="K65" s="1272"/>
      <c r="L65" s="1272"/>
      <c r="M65" s="1272"/>
      <c r="N65" s="1272"/>
      <c r="O65" s="1272"/>
      <c r="P65" s="1272"/>
      <c r="Q65" s="1272"/>
      <c r="R65" s="1272"/>
      <c r="S65" s="1272"/>
      <c r="T65" s="1272"/>
      <c r="U65" s="1272"/>
      <c r="V65" s="1272"/>
      <c r="W65" s="1272"/>
      <c r="X65" s="1272"/>
      <c r="Y65" s="1273"/>
      <c r="AC65" s="844"/>
    </row>
    <row r="66" spans="2:29" s="80" customFormat="1" x14ac:dyDescent="0.35">
      <c r="B66" s="1280"/>
      <c r="C66" s="1268"/>
      <c r="D66" s="1269"/>
      <c r="E66" s="1269"/>
      <c r="F66" s="1269"/>
      <c r="G66" s="1269"/>
      <c r="H66" s="1269"/>
      <c r="I66" s="1269"/>
      <c r="J66" s="1269"/>
      <c r="K66" s="1269"/>
      <c r="L66" s="1269"/>
      <c r="M66" s="1269"/>
      <c r="N66" s="1269"/>
      <c r="O66" s="1269"/>
      <c r="P66" s="1269"/>
      <c r="Q66" s="1269"/>
      <c r="R66" s="1269"/>
      <c r="S66" s="1269"/>
      <c r="T66" s="1269"/>
      <c r="U66" s="1269"/>
      <c r="V66" s="1269"/>
      <c r="W66" s="1269"/>
      <c r="X66" s="1269"/>
      <c r="Y66" s="1270"/>
      <c r="AC66" s="844"/>
    </row>
    <row r="67" spans="2:29" s="80" customFormat="1" x14ac:dyDescent="0.35">
      <c r="B67" s="1281"/>
      <c r="C67" s="1271"/>
      <c r="D67" s="1272"/>
      <c r="E67" s="1272"/>
      <c r="F67" s="1272"/>
      <c r="G67" s="1272"/>
      <c r="H67" s="1272"/>
      <c r="I67" s="1272"/>
      <c r="J67" s="1272"/>
      <c r="K67" s="1272"/>
      <c r="L67" s="1272"/>
      <c r="M67" s="1272"/>
      <c r="N67" s="1272"/>
      <c r="O67" s="1272"/>
      <c r="P67" s="1272"/>
      <c r="Q67" s="1272"/>
      <c r="R67" s="1272"/>
      <c r="S67" s="1272"/>
      <c r="T67" s="1272"/>
      <c r="U67" s="1272"/>
      <c r="V67" s="1272"/>
      <c r="W67" s="1272"/>
      <c r="X67" s="1272"/>
      <c r="Y67" s="1273"/>
      <c r="AC67" s="844"/>
    </row>
    <row r="68" spans="2:29" s="80" customFormat="1" x14ac:dyDescent="0.35">
      <c r="B68" s="1280"/>
      <c r="C68" s="1268"/>
      <c r="D68" s="1269"/>
      <c r="E68" s="1269"/>
      <c r="F68" s="1269"/>
      <c r="G68" s="1269"/>
      <c r="H68" s="1269"/>
      <c r="I68" s="1269"/>
      <c r="J68" s="1269"/>
      <c r="K68" s="1269"/>
      <c r="L68" s="1269"/>
      <c r="M68" s="1269"/>
      <c r="N68" s="1269"/>
      <c r="O68" s="1269"/>
      <c r="P68" s="1269"/>
      <c r="Q68" s="1269"/>
      <c r="R68" s="1269"/>
      <c r="S68" s="1269"/>
      <c r="T68" s="1269"/>
      <c r="U68" s="1269"/>
      <c r="V68" s="1269"/>
      <c r="W68" s="1269"/>
      <c r="X68" s="1269"/>
      <c r="Y68" s="1270"/>
      <c r="AC68" s="844"/>
    </row>
    <row r="69" spans="2:29" s="80" customFormat="1" x14ac:dyDescent="0.35">
      <c r="B69" s="1281"/>
      <c r="C69" s="1271"/>
      <c r="D69" s="1272"/>
      <c r="E69" s="1272"/>
      <c r="F69" s="1272"/>
      <c r="G69" s="1272"/>
      <c r="H69" s="1272"/>
      <c r="I69" s="1272"/>
      <c r="J69" s="1272"/>
      <c r="K69" s="1272"/>
      <c r="L69" s="1272"/>
      <c r="M69" s="1272"/>
      <c r="N69" s="1272"/>
      <c r="O69" s="1272"/>
      <c r="P69" s="1272"/>
      <c r="Q69" s="1272"/>
      <c r="R69" s="1272"/>
      <c r="S69" s="1272"/>
      <c r="T69" s="1272"/>
      <c r="U69" s="1272"/>
      <c r="V69" s="1272"/>
      <c r="W69" s="1272"/>
      <c r="X69" s="1272"/>
      <c r="Y69" s="1273"/>
      <c r="AC69" s="844"/>
    </row>
    <row r="70" spans="2:29" s="80" customFormat="1" x14ac:dyDescent="0.35">
      <c r="B70" s="1280"/>
      <c r="C70" s="1268"/>
      <c r="D70" s="1269"/>
      <c r="E70" s="1269"/>
      <c r="F70" s="1269"/>
      <c r="G70" s="1269"/>
      <c r="H70" s="1269"/>
      <c r="I70" s="1269"/>
      <c r="J70" s="1269"/>
      <c r="K70" s="1269"/>
      <c r="L70" s="1269"/>
      <c r="M70" s="1269"/>
      <c r="N70" s="1269"/>
      <c r="O70" s="1269"/>
      <c r="P70" s="1269"/>
      <c r="Q70" s="1269"/>
      <c r="R70" s="1269"/>
      <c r="S70" s="1269"/>
      <c r="T70" s="1269"/>
      <c r="U70" s="1269"/>
      <c r="V70" s="1269"/>
      <c r="W70" s="1269"/>
      <c r="X70" s="1269"/>
      <c r="Y70" s="1270"/>
      <c r="AC70" s="844"/>
    </row>
    <row r="71" spans="2:29" s="80" customFormat="1" x14ac:dyDescent="0.35">
      <c r="B71" s="1281"/>
      <c r="C71" s="1271"/>
      <c r="D71" s="1272"/>
      <c r="E71" s="1272"/>
      <c r="F71" s="1272"/>
      <c r="G71" s="1272"/>
      <c r="H71" s="1272"/>
      <c r="I71" s="1272"/>
      <c r="J71" s="1272"/>
      <c r="K71" s="1272"/>
      <c r="L71" s="1272"/>
      <c r="M71" s="1272"/>
      <c r="N71" s="1272"/>
      <c r="O71" s="1272"/>
      <c r="P71" s="1272"/>
      <c r="Q71" s="1272"/>
      <c r="R71" s="1272"/>
      <c r="S71" s="1272"/>
      <c r="T71" s="1272"/>
      <c r="U71" s="1272"/>
      <c r="V71" s="1272"/>
      <c r="W71" s="1272"/>
      <c r="X71" s="1272"/>
      <c r="Y71" s="1273"/>
      <c r="AC71" s="844"/>
    </row>
    <row r="72" spans="2:29" s="4" customFormat="1" ht="18" customHeight="1" x14ac:dyDescent="0.35">
      <c r="B72" s="925" t="s">
        <v>269</v>
      </c>
      <c r="C72" s="1255" t="s">
        <v>270</v>
      </c>
      <c r="D72" s="1256"/>
      <c r="E72" s="1256"/>
      <c r="F72" s="1256"/>
      <c r="G72" s="1256"/>
      <c r="H72" s="1256"/>
      <c r="I72" s="1256"/>
      <c r="J72" s="1256"/>
      <c r="K72" s="1256"/>
      <c r="L72" s="1256"/>
      <c r="M72" s="1256"/>
      <c r="N72" s="1256"/>
      <c r="O72" s="1256"/>
      <c r="P72" s="1256"/>
      <c r="Q72" s="1256"/>
      <c r="R72" s="1256"/>
      <c r="S72" s="1256"/>
      <c r="T72" s="1256"/>
      <c r="U72" s="1256"/>
      <c r="V72" s="1256"/>
      <c r="W72" s="1256"/>
      <c r="X72" s="1256"/>
      <c r="Y72" s="1257"/>
      <c r="AC72" s="5"/>
    </row>
    <row r="73" spans="2:29" s="80" customFormat="1" x14ac:dyDescent="0.35">
      <c r="B73" s="1280"/>
      <c r="C73" s="1268"/>
      <c r="D73" s="1269"/>
      <c r="E73" s="1269"/>
      <c r="F73" s="1269"/>
      <c r="G73" s="1269"/>
      <c r="H73" s="1269"/>
      <c r="I73" s="1269"/>
      <c r="J73" s="1269"/>
      <c r="K73" s="1269"/>
      <c r="L73" s="1269"/>
      <c r="M73" s="1269"/>
      <c r="N73" s="1269"/>
      <c r="O73" s="1269"/>
      <c r="P73" s="1269"/>
      <c r="Q73" s="1269"/>
      <c r="R73" s="1269"/>
      <c r="S73" s="1269"/>
      <c r="T73" s="1269"/>
      <c r="U73" s="1269"/>
      <c r="V73" s="1269"/>
      <c r="W73" s="1269"/>
      <c r="X73" s="1269"/>
      <c r="Y73" s="1270"/>
      <c r="AC73" s="844"/>
    </row>
    <row r="74" spans="2:29" s="80" customFormat="1" x14ac:dyDescent="0.35">
      <c r="B74" s="1281"/>
      <c r="C74" s="1271"/>
      <c r="D74" s="1272"/>
      <c r="E74" s="1272"/>
      <c r="F74" s="1272"/>
      <c r="G74" s="1272"/>
      <c r="H74" s="1272"/>
      <c r="I74" s="1272"/>
      <c r="J74" s="1272"/>
      <c r="K74" s="1272"/>
      <c r="L74" s="1272"/>
      <c r="M74" s="1272"/>
      <c r="N74" s="1272"/>
      <c r="O74" s="1272"/>
      <c r="P74" s="1272"/>
      <c r="Q74" s="1272"/>
      <c r="R74" s="1272"/>
      <c r="S74" s="1272"/>
      <c r="T74" s="1272"/>
      <c r="U74" s="1272"/>
      <c r="V74" s="1272"/>
      <c r="W74" s="1272"/>
      <c r="X74" s="1272"/>
      <c r="Y74" s="1273"/>
      <c r="AC74" s="844"/>
    </row>
    <row r="75" spans="2:29" s="80" customFormat="1" x14ac:dyDescent="0.35">
      <c r="B75" s="1280"/>
      <c r="C75" s="1268"/>
      <c r="D75" s="1269"/>
      <c r="E75" s="1269"/>
      <c r="F75" s="1269"/>
      <c r="G75" s="1269"/>
      <c r="H75" s="1269"/>
      <c r="I75" s="1269"/>
      <c r="J75" s="1269"/>
      <c r="K75" s="1269"/>
      <c r="L75" s="1269"/>
      <c r="M75" s="1269"/>
      <c r="N75" s="1269"/>
      <c r="O75" s="1269"/>
      <c r="P75" s="1269"/>
      <c r="Q75" s="1269"/>
      <c r="R75" s="1269"/>
      <c r="S75" s="1269"/>
      <c r="T75" s="1269"/>
      <c r="U75" s="1269"/>
      <c r="V75" s="1269"/>
      <c r="W75" s="1269"/>
      <c r="X75" s="1269"/>
      <c r="Y75" s="1270"/>
      <c r="AC75" s="844"/>
    </row>
    <row r="76" spans="2:29" s="80" customFormat="1" x14ac:dyDescent="0.35">
      <c r="B76" s="1281"/>
      <c r="C76" s="1271"/>
      <c r="D76" s="1272"/>
      <c r="E76" s="1272"/>
      <c r="F76" s="1272"/>
      <c r="G76" s="1272"/>
      <c r="H76" s="1272"/>
      <c r="I76" s="1272"/>
      <c r="J76" s="1272"/>
      <c r="K76" s="1272"/>
      <c r="L76" s="1272"/>
      <c r="M76" s="1272"/>
      <c r="N76" s="1272"/>
      <c r="O76" s="1272"/>
      <c r="P76" s="1272"/>
      <c r="Q76" s="1272"/>
      <c r="R76" s="1272"/>
      <c r="S76" s="1272"/>
      <c r="T76" s="1272"/>
      <c r="U76" s="1272"/>
      <c r="V76" s="1272"/>
      <c r="W76" s="1272"/>
      <c r="X76" s="1272"/>
      <c r="Y76" s="1273"/>
      <c r="AC76" s="844"/>
    </row>
    <row r="77" spans="2:29" s="80" customFormat="1" x14ac:dyDescent="0.35">
      <c r="B77" s="1280"/>
      <c r="C77" s="1268"/>
      <c r="D77" s="1269"/>
      <c r="E77" s="1269"/>
      <c r="F77" s="1269"/>
      <c r="G77" s="1269"/>
      <c r="H77" s="1269"/>
      <c r="I77" s="1269"/>
      <c r="J77" s="1269"/>
      <c r="K77" s="1269"/>
      <c r="L77" s="1269"/>
      <c r="M77" s="1269"/>
      <c r="N77" s="1269"/>
      <c r="O77" s="1269"/>
      <c r="P77" s="1269"/>
      <c r="Q77" s="1269"/>
      <c r="R77" s="1269"/>
      <c r="S77" s="1269"/>
      <c r="T77" s="1269"/>
      <c r="U77" s="1269"/>
      <c r="V77" s="1269"/>
      <c r="W77" s="1269"/>
      <c r="X77" s="1269"/>
      <c r="Y77" s="1270"/>
      <c r="AC77" s="844"/>
    </row>
    <row r="78" spans="2:29" s="80" customFormat="1" x14ac:dyDescent="0.35">
      <c r="B78" s="1281"/>
      <c r="C78" s="1271"/>
      <c r="D78" s="1272"/>
      <c r="E78" s="1272"/>
      <c r="F78" s="1272"/>
      <c r="G78" s="1272"/>
      <c r="H78" s="1272"/>
      <c r="I78" s="1272"/>
      <c r="J78" s="1272"/>
      <c r="K78" s="1272"/>
      <c r="L78" s="1272"/>
      <c r="M78" s="1272"/>
      <c r="N78" s="1272"/>
      <c r="O78" s="1272"/>
      <c r="P78" s="1272"/>
      <c r="Q78" s="1272"/>
      <c r="R78" s="1272"/>
      <c r="S78" s="1272"/>
      <c r="T78" s="1272"/>
      <c r="U78" s="1272"/>
      <c r="V78" s="1272"/>
      <c r="W78" s="1272"/>
      <c r="X78" s="1272"/>
      <c r="Y78" s="1273"/>
      <c r="AC78" s="844"/>
    </row>
    <row r="79" spans="2:29" s="80" customFormat="1" x14ac:dyDescent="0.35">
      <c r="B79" s="1280"/>
      <c r="C79" s="1268"/>
      <c r="D79" s="1269"/>
      <c r="E79" s="1269"/>
      <c r="F79" s="1269"/>
      <c r="G79" s="1269"/>
      <c r="H79" s="1269"/>
      <c r="I79" s="1269"/>
      <c r="J79" s="1269"/>
      <c r="K79" s="1269"/>
      <c r="L79" s="1269"/>
      <c r="M79" s="1269"/>
      <c r="N79" s="1269"/>
      <c r="O79" s="1269"/>
      <c r="P79" s="1269"/>
      <c r="Q79" s="1269"/>
      <c r="R79" s="1269"/>
      <c r="S79" s="1269"/>
      <c r="T79" s="1269"/>
      <c r="U79" s="1269"/>
      <c r="V79" s="1269"/>
      <c r="W79" s="1269"/>
      <c r="X79" s="1269"/>
      <c r="Y79" s="1270"/>
      <c r="AC79" s="844"/>
    </row>
    <row r="80" spans="2:29" s="80" customFormat="1" x14ac:dyDescent="0.35">
      <c r="B80" s="1281"/>
      <c r="C80" s="1271"/>
      <c r="D80" s="1272"/>
      <c r="E80" s="1272"/>
      <c r="F80" s="1272"/>
      <c r="G80" s="1272"/>
      <c r="H80" s="1272"/>
      <c r="I80" s="1272"/>
      <c r="J80" s="1272"/>
      <c r="K80" s="1272"/>
      <c r="L80" s="1272"/>
      <c r="M80" s="1272"/>
      <c r="N80" s="1272"/>
      <c r="O80" s="1272"/>
      <c r="P80" s="1272"/>
      <c r="Q80" s="1272"/>
      <c r="R80" s="1272"/>
      <c r="S80" s="1272"/>
      <c r="T80" s="1272"/>
      <c r="U80" s="1272"/>
      <c r="V80" s="1272"/>
      <c r="W80" s="1272"/>
      <c r="X80" s="1272"/>
      <c r="Y80" s="1273"/>
      <c r="AC80" s="844"/>
    </row>
    <row r="81" spans="2:29" s="80" customFormat="1" x14ac:dyDescent="0.35">
      <c r="B81" s="1280"/>
      <c r="C81" s="1268"/>
      <c r="D81" s="1269"/>
      <c r="E81" s="1269"/>
      <c r="F81" s="1269"/>
      <c r="G81" s="1269"/>
      <c r="H81" s="1269"/>
      <c r="I81" s="1269"/>
      <c r="J81" s="1269"/>
      <c r="K81" s="1269"/>
      <c r="L81" s="1269"/>
      <c r="M81" s="1269"/>
      <c r="N81" s="1269"/>
      <c r="O81" s="1269"/>
      <c r="P81" s="1269"/>
      <c r="Q81" s="1269"/>
      <c r="R81" s="1269"/>
      <c r="S81" s="1269"/>
      <c r="T81" s="1269"/>
      <c r="U81" s="1269"/>
      <c r="V81" s="1269"/>
      <c r="W81" s="1269"/>
      <c r="X81" s="1269"/>
      <c r="Y81" s="1270"/>
      <c r="AC81" s="844"/>
    </row>
    <row r="82" spans="2:29" s="80" customFormat="1" x14ac:dyDescent="0.35">
      <c r="B82" s="1281"/>
      <c r="C82" s="1271"/>
      <c r="D82" s="1272"/>
      <c r="E82" s="1272"/>
      <c r="F82" s="1272"/>
      <c r="G82" s="1272"/>
      <c r="H82" s="1272"/>
      <c r="I82" s="1272"/>
      <c r="J82" s="1272"/>
      <c r="K82" s="1272"/>
      <c r="L82" s="1272"/>
      <c r="M82" s="1272"/>
      <c r="N82" s="1272"/>
      <c r="O82" s="1272"/>
      <c r="P82" s="1272"/>
      <c r="Q82" s="1272"/>
      <c r="R82" s="1272"/>
      <c r="S82" s="1272"/>
      <c r="T82" s="1272"/>
      <c r="U82" s="1272"/>
      <c r="V82" s="1272"/>
      <c r="W82" s="1272"/>
      <c r="X82" s="1272"/>
      <c r="Y82" s="1273"/>
      <c r="AC82" s="844"/>
    </row>
    <row r="83" spans="2:29" s="80" customFormat="1" x14ac:dyDescent="0.35">
      <c r="B83" s="1280"/>
      <c r="C83" s="1268"/>
      <c r="D83" s="1269"/>
      <c r="E83" s="1269"/>
      <c r="F83" s="1269"/>
      <c r="G83" s="1269"/>
      <c r="H83" s="1269"/>
      <c r="I83" s="1269"/>
      <c r="J83" s="1269"/>
      <c r="K83" s="1269"/>
      <c r="L83" s="1269"/>
      <c r="M83" s="1269"/>
      <c r="N83" s="1269"/>
      <c r="O83" s="1269"/>
      <c r="P83" s="1269"/>
      <c r="Q83" s="1269"/>
      <c r="R83" s="1269"/>
      <c r="S83" s="1269"/>
      <c r="T83" s="1269"/>
      <c r="U83" s="1269"/>
      <c r="V83" s="1269"/>
      <c r="W83" s="1269"/>
      <c r="X83" s="1269"/>
      <c r="Y83" s="1270"/>
      <c r="AC83" s="844"/>
    </row>
    <row r="84" spans="2:29" s="80" customFormat="1" x14ac:dyDescent="0.35">
      <c r="B84" s="1281"/>
      <c r="C84" s="1271"/>
      <c r="D84" s="1272"/>
      <c r="E84" s="1272"/>
      <c r="F84" s="1272"/>
      <c r="G84" s="1272"/>
      <c r="H84" s="1272"/>
      <c r="I84" s="1272"/>
      <c r="J84" s="1272"/>
      <c r="K84" s="1272"/>
      <c r="L84" s="1272"/>
      <c r="M84" s="1272"/>
      <c r="N84" s="1272"/>
      <c r="O84" s="1272"/>
      <c r="P84" s="1272"/>
      <c r="Q84" s="1272"/>
      <c r="R84" s="1272"/>
      <c r="S84" s="1272"/>
      <c r="T84" s="1272"/>
      <c r="U84" s="1272"/>
      <c r="V84" s="1272"/>
      <c r="W84" s="1272"/>
      <c r="X84" s="1272"/>
      <c r="Y84" s="1273"/>
      <c r="AC84" s="844"/>
    </row>
    <row r="85" spans="2:29" s="4" customFormat="1" ht="18" customHeight="1" x14ac:dyDescent="0.35">
      <c r="B85" s="925" t="s">
        <v>271</v>
      </c>
      <c r="C85" s="1255" t="s">
        <v>272</v>
      </c>
      <c r="D85" s="1256"/>
      <c r="E85" s="1256"/>
      <c r="F85" s="1256"/>
      <c r="G85" s="1256"/>
      <c r="H85" s="1256"/>
      <c r="I85" s="1256"/>
      <c r="J85" s="1256"/>
      <c r="K85" s="1256"/>
      <c r="L85" s="1256"/>
      <c r="M85" s="1256"/>
      <c r="N85" s="1256"/>
      <c r="O85" s="1256"/>
      <c r="P85" s="1256"/>
      <c r="Q85" s="1256"/>
      <c r="R85" s="1256"/>
      <c r="S85" s="1256"/>
      <c r="T85" s="1256"/>
      <c r="U85" s="1256"/>
      <c r="V85" s="1256"/>
      <c r="W85" s="1256"/>
      <c r="X85" s="1256"/>
      <c r="Y85" s="1257"/>
      <c r="AC85" s="5"/>
    </row>
    <row r="86" spans="2:29" s="80" customFormat="1" x14ac:dyDescent="0.35">
      <c r="B86" s="1280"/>
      <c r="C86" s="1268"/>
      <c r="D86" s="1269"/>
      <c r="E86" s="1269"/>
      <c r="F86" s="1269"/>
      <c r="G86" s="1269"/>
      <c r="H86" s="1269"/>
      <c r="I86" s="1269"/>
      <c r="J86" s="1269"/>
      <c r="K86" s="1269"/>
      <c r="L86" s="1269"/>
      <c r="M86" s="1269"/>
      <c r="N86" s="1269"/>
      <c r="O86" s="1269"/>
      <c r="P86" s="1269"/>
      <c r="Q86" s="1269"/>
      <c r="R86" s="1269"/>
      <c r="S86" s="1269"/>
      <c r="T86" s="1269"/>
      <c r="U86" s="1269"/>
      <c r="V86" s="1269"/>
      <c r="W86" s="1269"/>
      <c r="X86" s="1269"/>
      <c r="Y86" s="1270"/>
      <c r="AC86" s="844"/>
    </row>
    <row r="87" spans="2:29" s="80" customFormat="1" x14ac:dyDescent="0.35">
      <c r="B87" s="1281"/>
      <c r="C87" s="1271"/>
      <c r="D87" s="1272"/>
      <c r="E87" s="1272"/>
      <c r="F87" s="1272"/>
      <c r="G87" s="1272"/>
      <c r="H87" s="1272"/>
      <c r="I87" s="1272"/>
      <c r="J87" s="1272"/>
      <c r="K87" s="1272"/>
      <c r="L87" s="1272"/>
      <c r="M87" s="1272"/>
      <c r="N87" s="1272"/>
      <c r="O87" s="1272"/>
      <c r="P87" s="1272"/>
      <c r="Q87" s="1272"/>
      <c r="R87" s="1272"/>
      <c r="S87" s="1272"/>
      <c r="T87" s="1272"/>
      <c r="U87" s="1272"/>
      <c r="V87" s="1272"/>
      <c r="W87" s="1272"/>
      <c r="X87" s="1272"/>
      <c r="Y87" s="1273"/>
      <c r="AC87" s="844"/>
    </row>
    <row r="88" spans="2:29" s="80" customFormat="1" x14ac:dyDescent="0.35">
      <c r="B88" s="1280"/>
      <c r="C88" s="1268"/>
      <c r="D88" s="1269"/>
      <c r="E88" s="1269"/>
      <c r="F88" s="1269"/>
      <c r="G88" s="1269"/>
      <c r="H88" s="1269"/>
      <c r="I88" s="1269"/>
      <c r="J88" s="1269"/>
      <c r="K88" s="1269"/>
      <c r="L88" s="1269"/>
      <c r="M88" s="1269"/>
      <c r="N88" s="1269"/>
      <c r="O88" s="1269"/>
      <c r="P88" s="1269"/>
      <c r="Q88" s="1269"/>
      <c r="R88" s="1269"/>
      <c r="S88" s="1269"/>
      <c r="T88" s="1269"/>
      <c r="U88" s="1269"/>
      <c r="V88" s="1269"/>
      <c r="W88" s="1269"/>
      <c r="X88" s="1269"/>
      <c r="Y88" s="1270"/>
      <c r="AC88" s="844"/>
    </row>
    <row r="89" spans="2:29" s="80" customFormat="1" x14ac:dyDescent="0.35">
      <c r="B89" s="1281"/>
      <c r="C89" s="1271"/>
      <c r="D89" s="1272"/>
      <c r="E89" s="1272"/>
      <c r="F89" s="1272"/>
      <c r="G89" s="1272"/>
      <c r="H89" s="1272"/>
      <c r="I89" s="1272"/>
      <c r="J89" s="1272"/>
      <c r="K89" s="1272"/>
      <c r="L89" s="1272"/>
      <c r="M89" s="1272"/>
      <c r="N89" s="1272"/>
      <c r="O89" s="1272"/>
      <c r="P89" s="1272"/>
      <c r="Q89" s="1272"/>
      <c r="R89" s="1272"/>
      <c r="S89" s="1272"/>
      <c r="T89" s="1272"/>
      <c r="U89" s="1272"/>
      <c r="V89" s="1272"/>
      <c r="W89" s="1272"/>
      <c r="X89" s="1272"/>
      <c r="Y89" s="1273"/>
      <c r="AC89" s="844"/>
    </row>
    <row r="90" spans="2:29" s="80" customFormat="1" x14ac:dyDescent="0.35">
      <c r="B90" s="1280"/>
      <c r="C90" s="1268"/>
      <c r="D90" s="1269"/>
      <c r="E90" s="1269"/>
      <c r="F90" s="1269"/>
      <c r="G90" s="1269"/>
      <c r="H90" s="1269"/>
      <c r="I90" s="1269"/>
      <c r="J90" s="1269"/>
      <c r="K90" s="1269"/>
      <c r="L90" s="1269"/>
      <c r="M90" s="1269"/>
      <c r="N90" s="1269"/>
      <c r="O90" s="1269"/>
      <c r="P90" s="1269"/>
      <c r="Q90" s="1269"/>
      <c r="R90" s="1269"/>
      <c r="S90" s="1269"/>
      <c r="T90" s="1269"/>
      <c r="U90" s="1269"/>
      <c r="V90" s="1269"/>
      <c r="W90" s="1269"/>
      <c r="X90" s="1269"/>
      <c r="Y90" s="1270"/>
      <c r="AC90" s="844"/>
    </row>
    <row r="91" spans="2:29" s="80" customFormat="1" x14ac:dyDescent="0.35">
      <c r="B91" s="1281"/>
      <c r="C91" s="1271"/>
      <c r="D91" s="1272"/>
      <c r="E91" s="1272"/>
      <c r="F91" s="1272"/>
      <c r="G91" s="1272"/>
      <c r="H91" s="1272"/>
      <c r="I91" s="1272"/>
      <c r="J91" s="1272"/>
      <c r="K91" s="1272"/>
      <c r="L91" s="1272"/>
      <c r="M91" s="1272"/>
      <c r="N91" s="1272"/>
      <c r="O91" s="1272"/>
      <c r="P91" s="1272"/>
      <c r="Q91" s="1272"/>
      <c r="R91" s="1272"/>
      <c r="S91" s="1272"/>
      <c r="T91" s="1272"/>
      <c r="U91" s="1272"/>
      <c r="V91" s="1272"/>
      <c r="W91" s="1272"/>
      <c r="X91" s="1272"/>
      <c r="Y91" s="1273"/>
      <c r="AC91" s="844"/>
    </row>
    <row r="92" spans="2:29" s="80" customFormat="1" x14ac:dyDescent="0.35">
      <c r="B92" s="1280"/>
      <c r="C92" s="1268"/>
      <c r="D92" s="1269"/>
      <c r="E92" s="1269"/>
      <c r="F92" s="1269"/>
      <c r="G92" s="1269"/>
      <c r="H92" s="1269"/>
      <c r="I92" s="1269"/>
      <c r="J92" s="1269"/>
      <c r="K92" s="1269"/>
      <c r="L92" s="1269"/>
      <c r="M92" s="1269"/>
      <c r="N92" s="1269"/>
      <c r="O92" s="1269"/>
      <c r="P92" s="1269"/>
      <c r="Q92" s="1269"/>
      <c r="R92" s="1269"/>
      <c r="S92" s="1269"/>
      <c r="T92" s="1269"/>
      <c r="U92" s="1269"/>
      <c r="V92" s="1269"/>
      <c r="W92" s="1269"/>
      <c r="X92" s="1269"/>
      <c r="Y92" s="1270"/>
      <c r="AC92" s="844"/>
    </row>
    <row r="93" spans="2:29" s="80" customFormat="1" x14ac:dyDescent="0.35">
      <c r="B93" s="1281"/>
      <c r="C93" s="1271"/>
      <c r="D93" s="1272"/>
      <c r="E93" s="1272"/>
      <c r="F93" s="1272"/>
      <c r="G93" s="1272"/>
      <c r="H93" s="1272"/>
      <c r="I93" s="1272"/>
      <c r="J93" s="1272"/>
      <c r="K93" s="1272"/>
      <c r="L93" s="1272"/>
      <c r="M93" s="1272"/>
      <c r="N93" s="1272"/>
      <c r="O93" s="1272"/>
      <c r="P93" s="1272"/>
      <c r="Q93" s="1272"/>
      <c r="R93" s="1272"/>
      <c r="S93" s="1272"/>
      <c r="T93" s="1272"/>
      <c r="U93" s="1272"/>
      <c r="V93" s="1272"/>
      <c r="W93" s="1272"/>
      <c r="X93" s="1272"/>
      <c r="Y93" s="1273"/>
      <c r="AC93" s="844"/>
    </row>
    <row r="94" spans="2:29" s="80" customFormat="1" x14ac:dyDescent="0.35">
      <c r="B94" s="1280"/>
      <c r="C94" s="1268"/>
      <c r="D94" s="1269"/>
      <c r="E94" s="1269"/>
      <c r="F94" s="1269"/>
      <c r="G94" s="1269"/>
      <c r="H94" s="1269"/>
      <c r="I94" s="1269"/>
      <c r="J94" s="1269"/>
      <c r="K94" s="1269"/>
      <c r="L94" s="1269"/>
      <c r="M94" s="1269"/>
      <c r="N94" s="1269"/>
      <c r="O94" s="1269"/>
      <c r="P94" s="1269"/>
      <c r="Q94" s="1269"/>
      <c r="R94" s="1269"/>
      <c r="S94" s="1269"/>
      <c r="T94" s="1269"/>
      <c r="U94" s="1269"/>
      <c r="V94" s="1269"/>
      <c r="W94" s="1269"/>
      <c r="X94" s="1269"/>
      <c r="Y94" s="1270"/>
      <c r="AC94" s="844"/>
    </row>
    <row r="95" spans="2:29" s="80" customFormat="1" x14ac:dyDescent="0.35">
      <c r="B95" s="1281"/>
      <c r="C95" s="1271"/>
      <c r="D95" s="1272"/>
      <c r="E95" s="1272"/>
      <c r="F95" s="1272"/>
      <c r="G95" s="1272"/>
      <c r="H95" s="1272"/>
      <c r="I95" s="1272"/>
      <c r="J95" s="1272"/>
      <c r="K95" s="1272"/>
      <c r="L95" s="1272"/>
      <c r="M95" s="1272"/>
      <c r="N95" s="1272"/>
      <c r="O95" s="1272"/>
      <c r="P95" s="1272"/>
      <c r="Q95" s="1272"/>
      <c r="R95" s="1272"/>
      <c r="S95" s="1272"/>
      <c r="T95" s="1272"/>
      <c r="U95" s="1272"/>
      <c r="V95" s="1272"/>
      <c r="W95" s="1272"/>
      <c r="X95" s="1272"/>
      <c r="Y95" s="1273"/>
      <c r="AC95" s="844"/>
    </row>
    <row r="96" spans="2:29" s="80" customFormat="1" x14ac:dyDescent="0.35">
      <c r="B96" s="1280"/>
      <c r="C96" s="1268"/>
      <c r="D96" s="1269"/>
      <c r="E96" s="1269"/>
      <c r="F96" s="1269"/>
      <c r="G96" s="1269"/>
      <c r="H96" s="1269"/>
      <c r="I96" s="1269"/>
      <c r="J96" s="1269"/>
      <c r="K96" s="1269"/>
      <c r="L96" s="1269"/>
      <c r="M96" s="1269"/>
      <c r="N96" s="1269"/>
      <c r="O96" s="1269"/>
      <c r="P96" s="1269"/>
      <c r="Q96" s="1269"/>
      <c r="R96" s="1269"/>
      <c r="S96" s="1269"/>
      <c r="T96" s="1269"/>
      <c r="U96" s="1269"/>
      <c r="V96" s="1269"/>
      <c r="W96" s="1269"/>
      <c r="X96" s="1269"/>
      <c r="Y96" s="1270"/>
      <c r="AC96" s="844"/>
    </row>
    <row r="97" spans="2:29" s="80" customFormat="1" x14ac:dyDescent="0.35">
      <c r="B97" s="1281"/>
      <c r="C97" s="1271"/>
      <c r="D97" s="1272"/>
      <c r="E97" s="1272"/>
      <c r="F97" s="1272"/>
      <c r="G97" s="1272"/>
      <c r="H97" s="1272"/>
      <c r="I97" s="1272"/>
      <c r="J97" s="1272"/>
      <c r="K97" s="1272"/>
      <c r="L97" s="1272"/>
      <c r="M97" s="1272"/>
      <c r="N97" s="1272"/>
      <c r="O97" s="1272"/>
      <c r="P97" s="1272"/>
      <c r="Q97" s="1272"/>
      <c r="R97" s="1272"/>
      <c r="S97" s="1272"/>
      <c r="T97" s="1272"/>
      <c r="U97" s="1272"/>
      <c r="V97" s="1272"/>
      <c r="W97" s="1272"/>
      <c r="X97" s="1272"/>
      <c r="Y97" s="1273"/>
      <c r="AC97" s="844"/>
    </row>
    <row r="98" spans="2:29" s="819" customFormat="1" x14ac:dyDescent="0.35">
      <c r="B98" s="925" t="s">
        <v>273</v>
      </c>
      <c r="C98" s="1255" t="s">
        <v>274</v>
      </c>
      <c r="D98" s="1256"/>
      <c r="E98" s="1256"/>
      <c r="F98" s="1256"/>
      <c r="G98" s="1256"/>
      <c r="H98" s="1256"/>
      <c r="I98" s="1256"/>
      <c r="J98" s="1256"/>
      <c r="K98" s="1256"/>
      <c r="L98" s="1256"/>
      <c r="M98" s="1256"/>
      <c r="N98" s="1256"/>
      <c r="O98" s="1256"/>
      <c r="P98" s="1256"/>
      <c r="Q98" s="1256"/>
      <c r="R98" s="1256"/>
      <c r="S98" s="1256"/>
      <c r="T98" s="1256"/>
      <c r="U98" s="1256"/>
      <c r="V98" s="1256"/>
      <c r="W98" s="1256"/>
      <c r="X98" s="1256"/>
      <c r="Y98" s="1257"/>
      <c r="AA98" s="820"/>
      <c r="AC98" s="845"/>
    </row>
    <row r="99" spans="2:29" s="80" customFormat="1" x14ac:dyDescent="0.35">
      <c r="B99" s="1280"/>
      <c r="C99" s="1268"/>
      <c r="D99" s="1269"/>
      <c r="E99" s="1269"/>
      <c r="F99" s="1269"/>
      <c r="G99" s="1269"/>
      <c r="H99" s="1269"/>
      <c r="I99" s="1269"/>
      <c r="J99" s="1269"/>
      <c r="K99" s="1269"/>
      <c r="L99" s="1269"/>
      <c r="M99" s="1269"/>
      <c r="N99" s="1269"/>
      <c r="O99" s="1269"/>
      <c r="P99" s="1269"/>
      <c r="Q99" s="1269"/>
      <c r="R99" s="1269"/>
      <c r="S99" s="1269"/>
      <c r="T99" s="1269"/>
      <c r="U99" s="1269"/>
      <c r="V99" s="1269"/>
      <c r="W99" s="1269"/>
      <c r="X99" s="1269"/>
      <c r="Y99" s="1270"/>
      <c r="AC99" s="844"/>
    </row>
    <row r="100" spans="2:29" s="80" customFormat="1" x14ac:dyDescent="0.35">
      <c r="B100" s="1281"/>
      <c r="C100" s="1271"/>
      <c r="D100" s="1272"/>
      <c r="E100" s="1272"/>
      <c r="F100" s="1272"/>
      <c r="G100" s="1272"/>
      <c r="H100" s="1272"/>
      <c r="I100" s="1272"/>
      <c r="J100" s="1272"/>
      <c r="K100" s="1272"/>
      <c r="L100" s="1272"/>
      <c r="M100" s="1272"/>
      <c r="N100" s="1272"/>
      <c r="O100" s="1272"/>
      <c r="P100" s="1272"/>
      <c r="Q100" s="1272"/>
      <c r="R100" s="1272"/>
      <c r="S100" s="1272"/>
      <c r="T100" s="1272"/>
      <c r="U100" s="1272"/>
      <c r="V100" s="1272"/>
      <c r="W100" s="1272"/>
      <c r="X100" s="1272"/>
      <c r="Y100" s="1273"/>
      <c r="AC100" s="844"/>
    </row>
    <row r="101" spans="2:29" s="80" customFormat="1" x14ac:dyDescent="0.35">
      <c r="B101" s="1280"/>
      <c r="C101" s="1268"/>
      <c r="D101" s="1269"/>
      <c r="E101" s="1269"/>
      <c r="F101" s="1269"/>
      <c r="G101" s="1269"/>
      <c r="H101" s="1269"/>
      <c r="I101" s="1269"/>
      <c r="J101" s="1269"/>
      <c r="K101" s="1269"/>
      <c r="L101" s="1269"/>
      <c r="M101" s="1269"/>
      <c r="N101" s="1269"/>
      <c r="O101" s="1269"/>
      <c r="P101" s="1269"/>
      <c r="Q101" s="1269"/>
      <c r="R101" s="1269"/>
      <c r="S101" s="1269"/>
      <c r="T101" s="1269"/>
      <c r="U101" s="1269"/>
      <c r="V101" s="1269"/>
      <c r="W101" s="1269"/>
      <c r="X101" s="1269"/>
      <c r="Y101" s="1270"/>
      <c r="AC101" s="844"/>
    </row>
    <row r="102" spans="2:29" s="80" customFormat="1" x14ac:dyDescent="0.35">
      <c r="B102" s="1281"/>
      <c r="C102" s="1271"/>
      <c r="D102" s="1272"/>
      <c r="E102" s="1272"/>
      <c r="F102" s="1272"/>
      <c r="G102" s="1272"/>
      <c r="H102" s="1272"/>
      <c r="I102" s="1272"/>
      <c r="J102" s="1272"/>
      <c r="K102" s="1272"/>
      <c r="L102" s="1272"/>
      <c r="M102" s="1272"/>
      <c r="N102" s="1272"/>
      <c r="O102" s="1272"/>
      <c r="P102" s="1272"/>
      <c r="Q102" s="1272"/>
      <c r="R102" s="1272"/>
      <c r="S102" s="1272"/>
      <c r="T102" s="1272"/>
      <c r="U102" s="1272"/>
      <c r="V102" s="1272"/>
      <c r="W102" s="1272"/>
      <c r="X102" s="1272"/>
      <c r="Y102" s="1273"/>
      <c r="AC102" s="844"/>
    </row>
    <row r="103" spans="2:29" s="80" customFormat="1" x14ac:dyDescent="0.35">
      <c r="B103" s="1280"/>
      <c r="C103" s="1268"/>
      <c r="D103" s="1269"/>
      <c r="E103" s="1269"/>
      <c r="F103" s="1269"/>
      <c r="G103" s="1269"/>
      <c r="H103" s="1269"/>
      <c r="I103" s="1269"/>
      <c r="J103" s="1269"/>
      <c r="K103" s="1269"/>
      <c r="L103" s="1269"/>
      <c r="M103" s="1269"/>
      <c r="N103" s="1269"/>
      <c r="O103" s="1269"/>
      <c r="P103" s="1269"/>
      <c r="Q103" s="1269"/>
      <c r="R103" s="1269"/>
      <c r="S103" s="1269"/>
      <c r="T103" s="1269"/>
      <c r="U103" s="1269"/>
      <c r="V103" s="1269"/>
      <c r="W103" s="1269"/>
      <c r="X103" s="1269"/>
      <c r="Y103" s="1270"/>
      <c r="AC103" s="844"/>
    </row>
    <row r="104" spans="2:29" s="80" customFormat="1" x14ac:dyDescent="0.35">
      <c r="B104" s="1281"/>
      <c r="C104" s="1271"/>
      <c r="D104" s="1272"/>
      <c r="E104" s="1272"/>
      <c r="F104" s="1272"/>
      <c r="G104" s="1272"/>
      <c r="H104" s="1272"/>
      <c r="I104" s="1272"/>
      <c r="J104" s="1272"/>
      <c r="K104" s="1272"/>
      <c r="L104" s="1272"/>
      <c r="M104" s="1272"/>
      <c r="N104" s="1272"/>
      <c r="O104" s="1272"/>
      <c r="P104" s="1272"/>
      <c r="Q104" s="1272"/>
      <c r="R104" s="1272"/>
      <c r="S104" s="1272"/>
      <c r="T104" s="1272"/>
      <c r="U104" s="1272"/>
      <c r="V104" s="1272"/>
      <c r="W104" s="1272"/>
      <c r="X104" s="1272"/>
      <c r="Y104" s="1273"/>
      <c r="AC104" s="844"/>
    </row>
    <row r="105" spans="2:29" s="819" customFormat="1" ht="32.25" customHeight="1" x14ac:dyDescent="0.35">
      <c r="B105" s="925" t="s">
        <v>275</v>
      </c>
      <c r="C105" s="1284" t="s">
        <v>276</v>
      </c>
      <c r="D105" s="1285"/>
      <c r="E105" s="1285"/>
      <c r="F105" s="1285"/>
      <c r="G105" s="1285"/>
      <c r="H105" s="1285"/>
      <c r="I105" s="1285"/>
      <c r="J105" s="1285"/>
      <c r="K105" s="1285"/>
      <c r="L105" s="1285"/>
      <c r="M105" s="1285"/>
      <c r="N105" s="1285"/>
      <c r="O105" s="1285"/>
      <c r="P105" s="1285"/>
      <c r="Q105" s="1285"/>
      <c r="R105" s="1285"/>
      <c r="S105" s="1285"/>
      <c r="T105" s="1285"/>
      <c r="U105" s="1285"/>
      <c r="V105" s="1285"/>
      <c r="W105" s="1285"/>
      <c r="X105" s="1285"/>
      <c r="Y105" s="1286"/>
      <c r="AA105" s="820"/>
      <c r="AC105" s="845"/>
    </row>
    <row r="106" spans="2:29" s="80" customFormat="1" x14ac:dyDescent="0.35">
      <c r="B106" s="1280"/>
      <c r="C106" s="1268"/>
      <c r="D106" s="1269"/>
      <c r="E106" s="1269"/>
      <c r="F106" s="1269"/>
      <c r="G106" s="1269"/>
      <c r="H106" s="1269"/>
      <c r="I106" s="1269"/>
      <c r="J106" s="1269"/>
      <c r="K106" s="1269"/>
      <c r="L106" s="1269"/>
      <c r="M106" s="1269"/>
      <c r="N106" s="1269"/>
      <c r="O106" s="1269"/>
      <c r="P106" s="1269"/>
      <c r="Q106" s="1269"/>
      <c r="R106" s="1269"/>
      <c r="S106" s="1269"/>
      <c r="T106" s="1269"/>
      <c r="U106" s="1269"/>
      <c r="V106" s="1269"/>
      <c r="W106" s="1269"/>
      <c r="X106" s="1269"/>
      <c r="Y106" s="1270"/>
      <c r="AA106" s="815"/>
      <c r="AC106" s="844"/>
    </row>
    <row r="107" spans="2:29" s="80" customFormat="1" x14ac:dyDescent="0.35">
      <c r="B107" s="1281"/>
      <c r="C107" s="1271"/>
      <c r="D107" s="1272"/>
      <c r="E107" s="1272"/>
      <c r="F107" s="1272"/>
      <c r="G107" s="1272"/>
      <c r="H107" s="1272"/>
      <c r="I107" s="1272"/>
      <c r="J107" s="1272"/>
      <c r="K107" s="1272"/>
      <c r="L107" s="1272"/>
      <c r="M107" s="1272"/>
      <c r="N107" s="1272"/>
      <c r="O107" s="1272"/>
      <c r="P107" s="1272"/>
      <c r="Q107" s="1272"/>
      <c r="R107" s="1272"/>
      <c r="S107" s="1272"/>
      <c r="T107" s="1272"/>
      <c r="U107" s="1272"/>
      <c r="V107" s="1272"/>
      <c r="W107" s="1272"/>
      <c r="X107" s="1272"/>
      <c r="Y107" s="1273"/>
      <c r="AA107" s="815"/>
      <c r="AC107" s="844"/>
    </row>
    <row r="108" spans="2:29" s="80" customFormat="1" x14ac:dyDescent="0.35">
      <c r="B108" s="1280"/>
      <c r="C108" s="1268"/>
      <c r="D108" s="1269"/>
      <c r="E108" s="1269"/>
      <c r="F108" s="1269"/>
      <c r="G108" s="1269"/>
      <c r="H108" s="1269"/>
      <c r="I108" s="1269"/>
      <c r="J108" s="1269"/>
      <c r="K108" s="1269"/>
      <c r="L108" s="1269"/>
      <c r="M108" s="1269"/>
      <c r="N108" s="1269"/>
      <c r="O108" s="1269"/>
      <c r="P108" s="1269"/>
      <c r="Q108" s="1269"/>
      <c r="R108" s="1269"/>
      <c r="S108" s="1269"/>
      <c r="T108" s="1269"/>
      <c r="U108" s="1269"/>
      <c r="V108" s="1269"/>
      <c r="W108" s="1269"/>
      <c r="X108" s="1269"/>
      <c r="Y108" s="1270"/>
      <c r="AA108" s="815"/>
      <c r="AC108" s="844"/>
    </row>
    <row r="109" spans="2:29" s="80" customFormat="1" x14ac:dyDescent="0.35">
      <c r="B109" s="1281"/>
      <c r="C109" s="1271"/>
      <c r="D109" s="1272"/>
      <c r="E109" s="1272"/>
      <c r="F109" s="1272"/>
      <c r="G109" s="1272"/>
      <c r="H109" s="1272"/>
      <c r="I109" s="1272"/>
      <c r="J109" s="1272"/>
      <c r="K109" s="1272"/>
      <c r="L109" s="1272"/>
      <c r="M109" s="1272"/>
      <c r="N109" s="1272"/>
      <c r="O109" s="1272"/>
      <c r="P109" s="1272"/>
      <c r="Q109" s="1272"/>
      <c r="R109" s="1272"/>
      <c r="S109" s="1272"/>
      <c r="T109" s="1272"/>
      <c r="U109" s="1272"/>
      <c r="V109" s="1272"/>
      <c r="W109" s="1272"/>
      <c r="X109" s="1272"/>
      <c r="Y109" s="1273"/>
      <c r="AA109" s="815"/>
      <c r="AC109" s="844"/>
    </row>
    <row r="110" spans="2:29" s="80" customFormat="1" x14ac:dyDescent="0.35">
      <c r="B110" s="1280"/>
      <c r="C110" s="1268"/>
      <c r="D110" s="1269"/>
      <c r="E110" s="1269"/>
      <c r="F110" s="1269"/>
      <c r="G110" s="1269"/>
      <c r="H110" s="1269"/>
      <c r="I110" s="1269"/>
      <c r="J110" s="1269"/>
      <c r="K110" s="1269"/>
      <c r="L110" s="1269"/>
      <c r="M110" s="1269"/>
      <c r="N110" s="1269"/>
      <c r="O110" s="1269"/>
      <c r="P110" s="1269"/>
      <c r="Q110" s="1269"/>
      <c r="R110" s="1269"/>
      <c r="S110" s="1269"/>
      <c r="T110" s="1269"/>
      <c r="U110" s="1269"/>
      <c r="V110" s="1269"/>
      <c r="W110" s="1269"/>
      <c r="X110" s="1269"/>
      <c r="Y110" s="1270"/>
      <c r="AA110" s="815"/>
      <c r="AC110" s="844"/>
    </row>
    <row r="111" spans="2:29" s="80" customFormat="1" x14ac:dyDescent="0.35">
      <c r="B111" s="1281"/>
      <c r="C111" s="1271"/>
      <c r="D111" s="1272"/>
      <c r="E111" s="1272"/>
      <c r="F111" s="1272"/>
      <c r="G111" s="1272"/>
      <c r="H111" s="1272"/>
      <c r="I111" s="1272"/>
      <c r="J111" s="1272"/>
      <c r="K111" s="1272"/>
      <c r="L111" s="1272"/>
      <c r="M111" s="1272"/>
      <c r="N111" s="1272"/>
      <c r="O111" s="1272"/>
      <c r="P111" s="1272"/>
      <c r="Q111" s="1272"/>
      <c r="R111" s="1272"/>
      <c r="S111" s="1272"/>
      <c r="T111" s="1272"/>
      <c r="U111" s="1272"/>
      <c r="V111" s="1272"/>
      <c r="W111" s="1272"/>
      <c r="X111" s="1272"/>
      <c r="Y111" s="1273"/>
      <c r="AA111" s="815"/>
      <c r="AC111" s="844"/>
    </row>
    <row r="112" spans="2:29" s="80" customFormat="1" ht="64.5" customHeight="1" x14ac:dyDescent="0.35">
      <c r="B112" s="925" t="s">
        <v>277</v>
      </c>
      <c r="C112" s="1284" t="s">
        <v>278</v>
      </c>
      <c r="D112" s="1285"/>
      <c r="E112" s="1285"/>
      <c r="F112" s="1285"/>
      <c r="G112" s="1285"/>
      <c r="H112" s="1285"/>
      <c r="I112" s="1285"/>
      <c r="J112" s="1285"/>
      <c r="K112" s="1285"/>
      <c r="L112" s="1285"/>
      <c r="M112" s="1285"/>
      <c r="N112" s="1285"/>
      <c r="O112" s="1285"/>
      <c r="P112" s="1285"/>
      <c r="Q112" s="1285"/>
      <c r="R112" s="1285"/>
      <c r="S112" s="1285"/>
      <c r="T112" s="1285"/>
      <c r="U112" s="1285"/>
      <c r="V112" s="1285"/>
      <c r="W112" s="1285"/>
      <c r="X112" s="1285"/>
      <c r="Y112" s="1286"/>
      <c r="AA112" s="820"/>
      <c r="AC112" s="844"/>
    </row>
    <row r="113" spans="2:29" s="80" customFormat="1" x14ac:dyDescent="0.35">
      <c r="B113" s="1280"/>
      <c r="C113" s="1268"/>
      <c r="D113" s="1269"/>
      <c r="E113" s="1269"/>
      <c r="F113" s="1269"/>
      <c r="G113" s="1269"/>
      <c r="H113" s="1269"/>
      <c r="I113" s="1269"/>
      <c r="J113" s="1269"/>
      <c r="K113" s="1269"/>
      <c r="L113" s="1269"/>
      <c r="M113" s="1269"/>
      <c r="N113" s="1269"/>
      <c r="O113" s="1269"/>
      <c r="P113" s="1269"/>
      <c r="Q113" s="1269"/>
      <c r="R113" s="1269"/>
      <c r="S113" s="1269"/>
      <c r="T113" s="1269"/>
      <c r="U113" s="1269"/>
      <c r="V113" s="1269"/>
      <c r="W113" s="1269"/>
      <c r="X113" s="1269"/>
      <c r="Y113" s="1270"/>
      <c r="AA113" s="815"/>
      <c r="AC113" s="844"/>
    </row>
    <row r="114" spans="2:29" s="80" customFormat="1" x14ac:dyDescent="0.35">
      <c r="B114" s="1281"/>
      <c r="C114" s="1271"/>
      <c r="D114" s="1272"/>
      <c r="E114" s="1272"/>
      <c r="F114" s="1272"/>
      <c r="G114" s="1272"/>
      <c r="H114" s="1272"/>
      <c r="I114" s="1272"/>
      <c r="J114" s="1272"/>
      <c r="K114" s="1272"/>
      <c r="L114" s="1272"/>
      <c r="M114" s="1272"/>
      <c r="N114" s="1272"/>
      <c r="O114" s="1272"/>
      <c r="P114" s="1272"/>
      <c r="Q114" s="1272"/>
      <c r="R114" s="1272"/>
      <c r="S114" s="1272"/>
      <c r="T114" s="1272"/>
      <c r="U114" s="1272"/>
      <c r="V114" s="1272"/>
      <c r="W114" s="1272"/>
      <c r="X114" s="1272"/>
      <c r="Y114" s="1273"/>
      <c r="AA114" s="815"/>
      <c r="AC114" s="844"/>
    </row>
    <row r="115" spans="2:29" s="80" customFormat="1" x14ac:dyDescent="0.35">
      <c r="B115" s="1280"/>
      <c r="C115" s="1268"/>
      <c r="D115" s="1269"/>
      <c r="E115" s="1269"/>
      <c r="F115" s="1269"/>
      <c r="G115" s="1269"/>
      <c r="H115" s="1269"/>
      <c r="I115" s="1269"/>
      <c r="J115" s="1269"/>
      <c r="K115" s="1269"/>
      <c r="L115" s="1269"/>
      <c r="M115" s="1269"/>
      <c r="N115" s="1269"/>
      <c r="O115" s="1269"/>
      <c r="P115" s="1269"/>
      <c r="Q115" s="1269"/>
      <c r="R115" s="1269"/>
      <c r="S115" s="1269"/>
      <c r="T115" s="1269"/>
      <c r="U115" s="1269"/>
      <c r="V115" s="1269"/>
      <c r="W115" s="1269"/>
      <c r="X115" s="1269"/>
      <c r="Y115" s="1270"/>
      <c r="AA115" s="815"/>
      <c r="AC115" s="844"/>
    </row>
    <row r="116" spans="2:29" s="80" customFormat="1" x14ac:dyDescent="0.35">
      <c r="B116" s="1281"/>
      <c r="C116" s="1271"/>
      <c r="D116" s="1272"/>
      <c r="E116" s="1272"/>
      <c r="F116" s="1272"/>
      <c r="G116" s="1272"/>
      <c r="H116" s="1272"/>
      <c r="I116" s="1272"/>
      <c r="J116" s="1272"/>
      <c r="K116" s="1272"/>
      <c r="L116" s="1272"/>
      <c r="M116" s="1272"/>
      <c r="N116" s="1272"/>
      <c r="O116" s="1272"/>
      <c r="P116" s="1272"/>
      <c r="Q116" s="1272"/>
      <c r="R116" s="1272"/>
      <c r="S116" s="1272"/>
      <c r="T116" s="1272"/>
      <c r="U116" s="1272"/>
      <c r="V116" s="1272"/>
      <c r="W116" s="1272"/>
      <c r="X116" s="1272"/>
      <c r="Y116" s="1273"/>
      <c r="AA116" s="815"/>
      <c r="AC116" s="844"/>
    </row>
    <row r="117" spans="2:29" s="80" customFormat="1" x14ac:dyDescent="0.35">
      <c r="B117" s="1280"/>
      <c r="C117" s="1268"/>
      <c r="D117" s="1269"/>
      <c r="E117" s="1269"/>
      <c r="F117" s="1269"/>
      <c r="G117" s="1269"/>
      <c r="H117" s="1269"/>
      <c r="I117" s="1269"/>
      <c r="J117" s="1269"/>
      <c r="K117" s="1269"/>
      <c r="L117" s="1269"/>
      <c r="M117" s="1269"/>
      <c r="N117" s="1269"/>
      <c r="O117" s="1269"/>
      <c r="P117" s="1269"/>
      <c r="Q117" s="1269"/>
      <c r="R117" s="1269"/>
      <c r="S117" s="1269"/>
      <c r="T117" s="1269"/>
      <c r="U117" s="1269"/>
      <c r="V117" s="1269"/>
      <c r="W117" s="1269"/>
      <c r="X117" s="1269"/>
      <c r="Y117" s="1270"/>
      <c r="AA117" s="815"/>
      <c r="AC117" s="844"/>
    </row>
    <row r="118" spans="2:29" s="80" customFormat="1" x14ac:dyDescent="0.35">
      <c r="B118" s="1281"/>
      <c r="C118" s="1271"/>
      <c r="D118" s="1272"/>
      <c r="E118" s="1272"/>
      <c r="F118" s="1272"/>
      <c r="G118" s="1272"/>
      <c r="H118" s="1272"/>
      <c r="I118" s="1272"/>
      <c r="J118" s="1272"/>
      <c r="K118" s="1272"/>
      <c r="L118" s="1272"/>
      <c r="M118" s="1272"/>
      <c r="N118" s="1272"/>
      <c r="O118" s="1272"/>
      <c r="P118" s="1272"/>
      <c r="Q118" s="1272"/>
      <c r="R118" s="1272"/>
      <c r="S118" s="1272"/>
      <c r="T118" s="1272"/>
      <c r="U118" s="1272"/>
      <c r="V118" s="1272"/>
      <c r="W118" s="1272"/>
      <c r="X118" s="1272"/>
      <c r="Y118" s="1273"/>
      <c r="AA118" s="815"/>
      <c r="AC118" s="844"/>
    </row>
    <row r="119" spans="2:29" s="80" customFormat="1" ht="54.75" customHeight="1" x14ac:dyDescent="0.35">
      <c r="B119" s="925" t="s">
        <v>279</v>
      </c>
      <c r="C119" s="1284" t="s">
        <v>280</v>
      </c>
      <c r="D119" s="1285"/>
      <c r="E119" s="1285"/>
      <c r="F119" s="1285"/>
      <c r="G119" s="1285"/>
      <c r="H119" s="1285"/>
      <c r="I119" s="1285"/>
      <c r="J119" s="1285"/>
      <c r="K119" s="1285"/>
      <c r="L119" s="1285"/>
      <c r="M119" s="1285"/>
      <c r="N119" s="1285"/>
      <c r="O119" s="1285"/>
      <c r="P119" s="1285"/>
      <c r="Q119" s="1285"/>
      <c r="R119" s="1285"/>
      <c r="S119" s="1285"/>
      <c r="T119" s="1285"/>
      <c r="U119" s="1285"/>
      <c r="V119" s="1285"/>
      <c r="W119" s="1285"/>
      <c r="X119" s="1285"/>
      <c r="Y119" s="1286"/>
      <c r="AA119" s="820"/>
      <c r="AC119" s="844"/>
    </row>
    <row r="120" spans="2:29" s="80" customFormat="1" x14ac:dyDescent="0.35">
      <c r="B120" s="1280"/>
      <c r="C120" s="1268"/>
      <c r="D120" s="1269"/>
      <c r="E120" s="1269"/>
      <c r="F120" s="1269"/>
      <c r="G120" s="1269"/>
      <c r="H120" s="1269"/>
      <c r="I120" s="1269"/>
      <c r="J120" s="1269"/>
      <c r="K120" s="1269"/>
      <c r="L120" s="1269"/>
      <c r="M120" s="1269"/>
      <c r="N120" s="1269"/>
      <c r="O120" s="1269"/>
      <c r="P120" s="1269"/>
      <c r="Q120" s="1269"/>
      <c r="R120" s="1269"/>
      <c r="S120" s="1269"/>
      <c r="T120" s="1269"/>
      <c r="U120" s="1269"/>
      <c r="V120" s="1269"/>
      <c r="W120" s="1269"/>
      <c r="X120" s="1269"/>
      <c r="Y120" s="1270"/>
      <c r="AA120" s="815"/>
      <c r="AC120" s="844"/>
    </row>
    <row r="121" spans="2:29" s="80" customFormat="1" x14ac:dyDescent="0.35">
      <c r="B121" s="1281"/>
      <c r="C121" s="1271"/>
      <c r="D121" s="1272"/>
      <c r="E121" s="1272"/>
      <c r="F121" s="1272"/>
      <c r="G121" s="1272"/>
      <c r="H121" s="1272"/>
      <c r="I121" s="1272"/>
      <c r="J121" s="1272"/>
      <c r="K121" s="1272"/>
      <c r="L121" s="1272"/>
      <c r="M121" s="1272"/>
      <c r="N121" s="1272"/>
      <c r="O121" s="1272"/>
      <c r="P121" s="1272"/>
      <c r="Q121" s="1272"/>
      <c r="R121" s="1272"/>
      <c r="S121" s="1272"/>
      <c r="T121" s="1272"/>
      <c r="U121" s="1272"/>
      <c r="V121" s="1272"/>
      <c r="W121" s="1272"/>
      <c r="X121" s="1272"/>
      <c r="Y121" s="1273"/>
      <c r="AC121" s="844"/>
    </row>
    <row r="122" spans="2:29" s="80" customFormat="1" x14ac:dyDescent="0.35">
      <c r="B122" s="1280"/>
      <c r="C122" s="1268"/>
      <c r="D122" s="1269"/>
      <c r="E122" s="1269"/>
      <c r="F122" s="1269"/>
      <c r="G122" s="1269"/>
      <c r="H122" s="1269"/>
      <c r="I122" s="1269"/>
      <c r="J122" s="1269"/>
      <c r="K122" s="1269"/>
      <c r="L122" s="1269"/>
      <c r="M122" s="1269"/>
      <c r="N122" s="1269"/>
      <c r="O122" s="1269"/>
      <c r="P122" s="1269"/>
      <c r="Q122" s="1269"/>
      <c r="R122" s="1269"/>
      <c r="S122" s="1269"/>
      <c r="T122" s="1269"/>
      <c r="U122" s="1269"/>
      <c r="V122" s="1269"/>
      <c r="W122" s="1269"/>
      <c r="X122" s="1269"/>
      <c r="Y122" s="1270"/>
      <c r="AC122" s="844"/>
    </row>
    <row r="123" spans="2:29" s="80" customFormat="1" x14ac:dyDescent="0.35">
      <c r="B123" s="1281"/>
      <c r="C123" s="1271"/>
      <c r="D123" s="1272"/>
      <c r="E123" s="1272"/>
      <c r="F123" s="1272"/>
      <c r="G123" s="1272"/>
      <c r="H123" s="1272"/>
      <c r="I123" s="1272"/>
      <c r="J123" s="1272"/>
      <c r="K123" s="1272"/>
      <c r="L123" s="1272"/>
      <c r="M123" s="1272"/>
      <c r="N123" s="1272"/>
      <c r="O123" s="1272"/>
      <c r="P123" s="1272"/>
      <c r="Q123" s="1272"/>
      <c r="R123" s="1272"/>
      <c r="S123" s="1272"/>
      <c r="T123" s="1272"/>
      <c r="U123" s="1272"/>
      <c r="V123" s="1272"/>
      <c r="W123" s="1272"/>
      <c r="X123" s="1272"/>
      <c r="Y123" s="1273"/>
      <c r="AC123" s="844"/>
    </row>
    <row r="124" spans="2:29" s="80" customFormat="1" x14ac:dyDescent="0.35">
      <c r="B124" s="1280"/>
      <c r="C124" s="1268"/>
      <c r="D124" s="1269"/>
      <c r="E124" s="1269"/>
      <c r="F124" s="1269"/>
      <c r="G124" s="1269"/>
      <c r="H124" s="1269"/>
      <c r="I124" s="1269"/>
      <c r="J124" s="1269"/>
      <c r="K124" s="1269"/>
      <c r="L124" s="1269"/>
      <c r="M124" s="1269"/>
      <c r="N124" s="1269"/>
      <c r="O124" s="1269"/>
      <c r="P124" s="1269"/>
      <c r="Q124" s="1269"/>
      <c r="R124" s="1269"/>
      <c r="S124" s="1269"/>
      <c r="T124" s="1269"/>
      <c r="U124" s="1269"/>
      <c r="V124" s="1269"/>
      <c r="W124" s="1269"/>
      <c r="X124" s="1269"/>
      <c r="Y124" s="1270"/>
      <c r="AC124" s="844"/>
    </row>
    <row r="125" spans="2:29" s="80" customFormat="1" x14ac:dyDescent="0.35">
      <c r="B125" s="1281"/>
      <c r="C125" s="1271"/>
      <c r="D125" s="1272"/>
      <c r="E125" s="1272"/>
      <c r="F125" s="1272"/>
      <c r="G125" s="1272"/>
      <c r="H125" s="1272"/>
      <c r="I125" s="1272"/>
      <c r="J125" s="1272"/>
      <c r="K125" s="1272"/>
      <c r="L125" s="1272"/>
      <c r="M125" s="1272"/>
      <c r="N125" s="1272"/>
      <c r="O125" s="1272"/>
      <c r="P125" s="1272"/>
      <c r="Q125" s="1272"/>
      <c r="R125" s="1272"/>
      <c r="S125" s="1272"/>
      <c r="T125" s="1272"/>
      <c r="U125" s="1272"/>
      <c r="V125" s="1272"/>
      <c r="W125" s="1272"/>
      <c r="X125" s="1272"/>
      <c r="Y125" s="1273"/>
      <c r="AC125" s="844"/>
    </row>
    <row r="126" spans="2:29" s="4" customFormat="1" x14ac:dyDescent="0.35">
      <c r="B126" s="223" t="s">
        <v>100</v>
      </c>
      <c r="C126" s="125"/>
      <c r="D126" s="125"/>
      <c r="E126" s="125"/>
      <c r="F126" s="125"/>
      <c r="G126" s="125"/>
      <c r="H126" s="125"/>
      <c r="I126" s="125"/>
      <c r="J126" s="125"/>
      <c r="K126" s="125"/>
      <c r="L126" s="125"/>
      <c r="M126" s="125"/>
      <c r="N126" s="125"/>
      <c r="O126" s="125"/>
      <c r="P126" s="125"/>
      <c r="Q126" s="125"/>
      <c r="R126" s="125"/>
      <c r="S126" s="125"/>
      <c r="T126" s="125"/>
      <c r="U126" s="125"/>
      <c r="V126" s="125"/>
      <c r="W126" s="125"/>
      <c r="X126" s="125"/>
      <c r="Y126" s="125"/>
      <c r="AC126" s="5"/>
    </row>
    <row r="127" spans="2:29" s="4" customFormat="1" x14ac:dyDescent="0.35">
      <c r="B127" s="37"/>
      <c r="C127" s="167"/>
      <c r="D127" s="167"/>
      <c r="E127" s="167"/>
      <c r="F127" s="167"/>
      <c r="G127" s="167"/>
      <c r="H127" s="167"/>
      <c r="I127" s="167"/>
      <c r="J127" s="167"/>
      <c r="K127" s="167"/>
      <c r="L127" s="167"/>
      <c r="M127" s="167"/>
      <c r="N127" s="167"/>
      <c r="O127" s="167"/>
      <c r="P127" s="167"/>
      <c r="Q127" s="167"/>
      <c r="R127" s="167"/>
      <c r="S127" s="167"/>
      <c r="T127" s="167"/>
      <c r="U127" s="154"/>
      <c r="V127" s="1346" t="s">
        <v>61</v>
      </c>
      <c r="W127" s="1290"/>
      <c r="X127" s="1346" t="s">
        <v>252</v>
      </c>
      <c r="Y127" s="1290"/>
      <c r="Z127" s="871"/>
      <c r="AA127" s="124"/>
      <c r="AB127" s="167"/>
      <c r="AC127" s="5"/>
    </row>
    <row r="128" spans="2:29" s="4" customFormat="1" ht="32.25" customHeight="1" x14ac:dyDescent="0.35">
      <c r="B128" s="1321" t="s">
        <v>281</v>
      </c>
      <c r="C128" s="1321"/>
      <c r="D128" s="1321"/>
      <c r="E128" s="1321"/>
      <c r="F128" s="1321"/>
      <c r="G128" s="1321"/>
      <c r="H128" s="1321"/>
      <c r="I128" s="1321"/>
      <c r="J128" s="1321"/>
      <c r="K128" s="1321"/>
      <c r="L128" s="1321"/>
      <c r="M128" s="1321"/>
      <c r="N128" s="1321"/>
      <c r="O128" s="1321"/>
      <c r="P128" s="1321"/>
      <c r="Q128" s="1321"/>
      <c r="R128" s="1321"/>
      <c r="S128" s="1321"/>
      <c r="T128" s="1347" t="s">
        <v>282</v>
      </c>
      <c r="U128" s="1347"/>
      <c r="V128" s="1347"/>
      <c r="W128" s="1347"/>
      <c r="X128" s="1347"/>
      <c r="Y128" s="1347"/>
      <c r="Z128" s="167"/>
      <c r="AA128" s="855"/>
      <c r="AB128" s="167"/>
      <c r="AC128" s="5"/>
    </row>
    <row r="129" spans="2:31" s="4" customFormat="1" ht="26.25" customHeight="1" x14ac:dyDescent="0.35">
      <c r="B129" s="1343" t="s">
        <v>283</v>
      </c>
      <c r="C129" s="1344"/>
      <c r="D129" s="1344"/>
      <c r="E129" s="1344"/>
      <c r="F129" s="1344"/>
      <c r="G129" s="1344"/>
      <c r="H129" s="1345"/>
      <c r="I129" s="1340" t="s">
        <v>232</v>
      </c>
      <c r="J129" s="1341"/>
      <c r="K129" s="1341"/>
      <c r="L129" s="1341"/>
      <c r="M129" s="1341"/>
      <c r="N129" s="1341"/>
      <c r="O129" s="1341"/>
      <c r="P129" s="1341"/>
      <c r="Q129" s="1341"/>
      <c r="R129" s="1341"/>
      <c r="S129" s="1341"/>
      <c r="T129" s="1341"/>
      <c r="U129" s="1342"/>
      <c r="V129" s="152"/>
      <c r="W129" s="153"/>
      <c r="X129" s="826"/>
      <c r="Y129" s="153"/>
      <c r="Z129" s="167"/>
      <c r="AA129" s="830"/>
      <c r="AB129" s="167"/>
      <c r="AC129" s="5"/>
    </row>
    <row r="130" spans="2:31" s="4" customFormat="1" ht="30" customHeight="1" x14ac:dyDescent="0.35">
      <c r="B130" s="1330" t="s">
        <v>284</v>
      </c>
      <c r="C130" s="1331"/>
      <c r="D130" s="1331"/>
      <c r="E130" s="1331"/>
      <c r="F130" s="1331"/>
      <c r="G130" s="1331"/>
      <c r="H130" s="1331"/>
      <c r="I130" s="1331"/>
      <c r="J130" s="1331"/>
      <c r="K130" s="1331"/>
      <c r="L130" s="1331"/>
      <c r="M130" s="1331"/>
      <c r="N130" s="1331"/>
      <c r="O130" s="1331"/>
      <c r="P130" s="1331"/>
      <c r="Q130" s="1331"/>
      <c r="R130" s="1331"/>
      <c r="S130" s="1331"/>
      <c r="T130" s="1331"/>
      <c r="U130" s="1332"/>
      <c r="V130" s="299"/>
      <c r="W130" s="141"/>
      <c r="X130" s="294"/>
      <c r="Y130" s="141"/>
      <c r="Z130" s="294"/>
      <c r="AA130" s="830"/>
      <c r="AC130" s="5"/>
    </row>
    <row r="131" spans="2:31" s="4" customFormat="1" x14ac:dyDescent="0.35">
      <c r="B131" s="299"/>
      <c r="C131" s="294"/>
      <c r="D131" s="294"/>
      <c r="E131" s="294"/>
      <c r="F131" s="294"/>
      <c r="G131" s="294"/>
      <c r="H131" s="294"/>
      <c r="I131" s="294"/>
      <c r="J131" s="294"/>
      <c r="K131" s="294"/>
      <c r="L131" s="294"/>
      <c r="M131" s="294"/>
      <c r="N131" s="294"/>
      <c r="O131" s="294"/>
      <c r="P131" s="294"/>
      <c r="Q131" s="294"/>
      <c r="R131" s="294"/>
      <c r="S131" s="294"/>
      <c r="T131" s="294"/>
      <c r="U131" s="294"/>
      <c r="V131" s="299"/>
      <c r="W131" s="141"/>
      <c r="X131" s="294"/>
      <c r="Y131" s="141"/>
      <c r="Z131" s="294"/>
      <c r="AA131" s="830"/>
      <c r="AC131" s="5"/>
    </row>
    <row r="132" spans="2:31" s="4" customFormat="1" ht="17.25" customHeight="1" x14ac:dyDescent="0.35">
      <c r="B132" s="299">
        <v>1.5</v>
      </c>
      <c r="C132" s="1354" t="s">
        <v>285</v>
      </c>
      <c r="D132" s="1354"/>
      <c r="E132" s="1354"/>
      <c r="F132" s="1354"/>
      <c r="G132" s="1354"/>
      <c r="H132" s="1354"/>
      <c r="I132" s="1354"/>
      <c r="J132" s="1354"/>
      <c r="K132" s="1354"/>
      <c r="L132" s="1354"/>
      <c r="M132" s="1354"/>
      <c r="N132" s="1354"/>
      <c r="O132" s="1354"/>
      <c r="P132" s="1354"/>
      <c r="Q132" s="1354"/>
      <c r="R132" s="1354"/>
      <c r="S132" s="1354"/>
      <c r="T132" s="1354"/>
      <c r="U132" s="298"/>
      <c r="V132" s="157"/>
      <c r="W132" s="155"/>
      <c r="X132" s="298"/>
      <c r="Y132" s="155"/>
      <c r="Z132" s="298"/>
      <c r="AA132" s="830"/>
      <c r="AB132" s="298"/>
      <c r="AC132" s="298"/>
      <c r="AD132" s="298"/>
      <c r="AE132" s="298"/>
    </row>
    <row r="133" spans="2:31" s="4" customFormat="1" ht="5.25" customHeight="1" x14ac:dyDescent="0.35">
      <c r="B133" s="139" t="s">
        <v>255</v>
      </c>
      <c r="C133" s="1354"/>
      <c r="D133" s="1354"/>
      <c r="E133" s="1354"/>
      <c r="F133" s="1354"/>
      <c r="G133" s="1354"/>
      <c r="H133" s="1354"/>
      <c r="I133" s="1354"/>
      <c r="J133" s="1354"/>
      <c r="K133" s="1354"/>
      <c r="L133" s="1354"/>
      <c r="M133" s="1354"/>
      <c r="N133" s="1354"/>
      <c r="O133" s="1354"/>
      <c r="P133" s="1354"/>
      <c r="Q133" s="1354"/>
      <c r="R133" s="1354"/>
      <c r="S133" s="1354"/>
      <c r="T133" s="1354"/>
      <c r="U133" s="298"/>
      <c r="V133" s="157"/>
      <c r="W133" s="155"/>
      <c r="X133" s="298"/>
      <c r="Y133" s="155"/>
      <c r="Z133" s="298"/>
      <c r="AA133" s="830"/>
      <c r="AB133" s="127"/>
      <c r="AC133" s="829"/>
      <c r="AD133" s="127"/>
      <c r="AE133" s="127"/>
    </row>
    <row r="134" spans="2:31" s="4" customFormat="1" x14ac:dyDescent="0.35">
      <c r="B134" s="139"/>
      <c r="C134" s="283" t="s">
        <v>265</v>
      </c>
      <c r="D134" s="284" t="s">
        <v>286</v>
      </c>
      <c r="E134" s="283"/>
      <c r="F134" s="283"/>
      <c r="G134" s="283"/>
      <c r="H134" s="283"/>
      <c r="I134" s="283"/>
      <c r="J134" s="283"/>
      <c r="K134" s="931"/>
      <c r="L134" s="931"/>
      <c r="M134" s="931"/>
      <c r="N134" s="931"/>
      <c r="O134" s="933"/>
      <c r="P134" s="933"/>
      <c r="Q134" s="933"/>
      <c r="R134" s="933"/>
      <c r="S134" s="933"/>
      <c r="T134" s="933"/>
      <c r="U134" s="127"/>
      <c r="V134" s="158"/>
      <c r="W134" s="156"/>
      <c r="X134" s="127"/>
      <c r="Y134" s="156"/>
      <c r="Z134" s="127"/>
      <c r="AA134" s="830"/>
      <c r="AB134" s="127"/>
      <c r="AC134" s="829"/>
      <c r="AD134" s="127"/>
      <c r="AE134" s="127"/>
    </row>
    <row r="135" spans="2:31" s="4" customFormat="1" x14ac:dyDescent="0.35">
      <c r="B135" s="139"/>
      <c r="C135" s="283" t="s">
        <v>287</v>
      </c>
      <c r="D135" s="284" t="s">
        <v>288</v>
      </c>
      <c r="E135" s="283"/>
      <c r="F135" s="283"/>
      <c r="G135" s="283"/>
      <c r="H135" s="283"/>
      <c r="I135" s="283"/>
      <c r="J135" s="283"/>
      <c r="K135" s="931"/>
      <c r="L135" s="931"/>
      <c r="M135" s="931"/>
      <c r="N135" s="931"/>
      <c r="O135" s="933"/>
      <c r="P135" s="933"/>
      <c r="Q135" s="933"/>
      <c r="R135" s="933"/>
      <c r="S135" s="933"/>
      <c r="T135" s="933"/>
      <c r="U135" s="127"/>
      <c r="V135" s="158"/>
      <c r="W135" s="156"/>
      <c r="X135" s="127"/>
      <c r="Y135" s="156"/>
      <c r="Z135" s="127"/>
      <c r="AA135" s="830"/>
      <c r="AB135" s="127"/>
      <c r="AC135" s="829"/>
      <c r="AD135" s="127"/>
      <c r="AE135" s="127"/>
    </row>
    <row r="136" spans="2:31" s="4" customFormat="1" ht="17.25" customHeight="1" x14ac:dyDescent="0.35">
      <c r="B136" s="139"/>
      <c r="C136" s="351" t="s">
        <v>269</v>
      </c>
      <c r="D136" s="284" t="s">
        <v>289</v>
      </c>
      <c r="E136" s="283"/>
      <c r="F136" s="283"/>
      <c r="G136" s="283"/>
      <c r="H136" s="283"/>
      <c r="I136" s="285"/>
      <c r="J136" s="283"/>
      <c r="K136" s="931"/>
      <c r="L136" s="931"/>
      <c r="M136" s="931"/>
      <c r="N136" s="931"/>
      <c r="O136" s="933"/>
      <c r="P136" s="933"/>
      <c r="Q136" s="933"/>
      <c r="R136" s="933"/>
      <c r="S136" s="933"/>
      <c r="T136" s="933"/>
      <c r="U136" s="127"/>
      <c r="V136" s="158"/>
      <c r="W136" s="156"/>
      <c r="X136" s="127"/>
      <c r="Y136" s="156"/>
      <c r="Z136" s="127"/>
      <c r="AA136" s="830"/>
      <c r="AB136" s="127"/>
      <c r="AC136" s="829"/>
      <c r="AD136" s="127"/>
      <c r="AE136" s="127"/>
    </row>
    <row r="137" spans="2:31" s="4" customFormat="1" ht="17.25" customHeight="1" x14ac:dyDescent="0.35">
      <c r="B137" s="827"/>
      <c r="C137" s="351" t="s">
        <v>271</v>
      </c>
      <c r="D137" s="284" t="s">
        <v>290</v>
      </c>
      <c r="E137" s="283"/>
      <c r="F137" s="283"/>
      <c r="G137" s="283"/>
      <c r="H137" s="283"/>
      <c r="I137" s="285"/>
      <c r="J137" s="283"/>
      <c r="K137" s="933"/>
      <c r="L137" s="933"/>
      <c r="M137" s="933"/>
      <c r="N137" s="933"/>
      <c r="O137" s="933"/>
      <c r="P137" s="933"/>
      <c r="Q137" s="933"/>
      <c r="R137" s="933"/>
      <c r="S137" s="933"/>
      <c r="T137" s="933"/>
      <c r="U137" s="828"/>
      <c r="V137" s="158"/>
      <c r="W137" s="156"/>
      <c r="X137" s="127"/>
      <c r="Y137" s="156"/>
      <c r="Z137" s="127"/>
      <c r="AA137" s="830"/>
      <c r="AB137" s="127"/>
      <c r="AC137" s="829"/>
      <c r="AD137" s="127"/>
      <c r="AE137" s="127"/>
    </row>
    <row r="138" spans="2:31" s="4" customFormat="1" x14ac:dyDescent="0.35">
      <c r="B138" s="139"/>
      <c r="C138" s="298" t="s">
        <v>273</v>
      </c>
      <c r="D138" s="128" t="s">
        <v>291</v>
      </c>
      <c r="E138" s="298"/>
      <c r="F138" s="298"/>
      <c r="G138" s="298"/>
      <c r="H138" s="298"/>
      <c r="I138" s="298"/>
      <c r="J138" s="298"/>
      <c r="K138" s="38"/>
      <c r="L138" s="38"/>
      <c r="M138" s="38"/>
      <c r="N138" s="38"/>
      <c r="O138" s="38"/>
      <c r="P138" s="38"/>
      <c r="Q138" s="38"/>
      <c r="R138" s="38"/>
      <c r="S138" s="38"/>
      <c r="T138" s="38"/>
      <c r="U138" s="38"/>
      <c r="V138" s="139"/>
      <c r="W138" s="140"/>
      <c r="X138" s="38"/>
      <c r="Y138" s="140"/>
      <c r="Z138" s="38"/>
      <c r="AA138" s="830"/>
      <c r="AB138" s="127"/>
      <c r="AC138" s="829"/>
      <c r="AD138" s="127"/>
      <c r="AE138" s="127"/>
    </row>
    <row r="139" spans="2:31" s="4" customFormat="1" ht="16.899999999999999" customHeight="1" x14ac:dyDescent="0.35">
      <c r="B139" s="139"/>
      <c r="C139" s="298"/>
      <c r="D139" s="1348"/>
      <c r="E139" s="1349"/>
      <c r="F139" s="1349"/>
      <c r="G139" s="1349"/>
      <c r="H139" s="1349"/>
      <c r="I139" s="1349"/>
      <c r="J139" s="1349"/>
      <c r="K139" s="1349"/>
      <c r="L139" s="1349"/>
      <c r="M139" s="1349"/>
      <c r="N139" s="1349"/>
      <c r="O139" s="1349"/>
      <c r="P139" s="1349"/>
      <c r="Q139" s="1349"/>
      <c r="R139" s="1349"/>
      <c r="S139" s="1349"/>
      <c r="T139" s="1350"/>
      <c r="U139" s="38"/>
      <c r="V139" s="139"/>
      <c r="W139" s="140"/>
      <c r="X139" s="38"/>
      <c r="Y139" s="140"/>
      <c r="Z139" s="38"/>
      <c r="AA139" s="830"/>
      <c r="AB139" s="127"/>
      <c r="AC139" s="829"/>
      <c r="AD139" s="127"/>
      <c r="AE139" s="127"/>
    </row>
    <row r="140" spans="2:31" s="4" customFormat="1" ht="16.899999999999999" customHeight="1" x14ac:dyDescent="0.35">
      <c r="B140" s="139"/>
      <c r="C140" s="298"/>
      <c r="D140" s="1351"/>
      <c r="E140" s="1352"/>
      <c r="F140" s="1352"/>
      <c r="G140" s="1352"/>
      <c r="H140" s="1352"/>
      <c r="I140" s="1352"/>
      <c r="J140" s="1352"/>
      <c r="K140" s="1352"/>
      <c r="L140" s="1352"/>
      <c r="M140" s="1352"/>
      <c r="N140" s="1352"/>
      <c r="O140" s="1352"/>
      <c r="P140" s="1352"/>
      <c r="Q140" s="1352"/>
      <c r="R140" s="1352"/>
      <c r="S140" s="1352"/>
      <c r="T140" s="1353"/>
      <c r="U140" s="38"/>
      <c r="V140" s="139"/>
      <c r="W140" s="140"/>
      <c r="X140" s="38"/>
      <c r="Y140" s="140"/>
      <c r="Z140" s="38"/>
      <c r="AA140" s="830"/>
      <c r="AB140" s="127"/>
      <c r="AC140" s="829"/>
      <c r="AD140" s="127"/>
      <c r="AE140" s="127"/>
    </row>
    <row r="141" spans="2:31" s="4" customFormat="1" x14ac:dyDescent="0.35">
      <c r="B141" s="321"/>
      <c r="C141" s="162"/>
      <c r="D141" s="162"/>
      <c r="E141" s="162"/>
      <c r="F141" s="162"/>
      <c r="G141" s="162"/>
      <c r="H141" s="162"/>
      <c r="I141" s="162"/>
      <c r="J141" s="162"/>
      <c r="K141" s="163"/>
      <c r="L141" s="163"/>
      <c r="M141" s="163"/>
      <c r="N141" s="163"/>
      <c r="O141" s="164"/>
      <c r="P141" s="164"/>
      <c r="Q141" s="164"/>
      <c r="R141" s="164"/>
      <c r="S141" s="164"/>
      <c r="T141" s="164"/>
      <c r="U141" s="164"/>
      <c r="V141" s="165"/>
      <c r="W141" s="166"/>
      <c r="X141" s="164"/>
      <c r="Y141" s="166"/>
      <c r="Z141" s="127"/>
      <c r="AA141" s="830"/>
      <c r="AB141" s="127"/>
      <c r="AC141" s="829"/>
      <c r="AD141" s="127"/>
      <c r="AE141" s="127"/>
    </row>
    <row r="142" spans="2:31" s="4" customFormat="1" ht="57" customHeight="1" x14ac:dyDescent="0.35">
      <c r="B142" s="299" t="s">
        <v>292</v>
      </c>
      <c r="C142" s="1339" t="s">
        <v>293</v>
      </c>
      <c r="D142" s="1339"/>
      <c r="E142" s="1339"/>
      <c r="F142" s="1339"/>
      <c r="G142" s="1339"/>
      <c r="H142" s="1339"/>
      <c r="I142" s="1339"/>
      <c r="J142" s="1339"/>
      <c r="K142" s="1339"/>
      <c r="L142" s="1339"/>
      <c r="M142" s="1339"/>
      <c r="N142" s="1339"/>
      <c r="O142" s="1339"/>
      <c r="P142" s="1339"/>
      <c r="Q142" s="1339"/>
      <c r="R142" s="1339"/>
      <c r="S142" s="1339"/>
      <c r="T142" s="1339"/>
      <c r="U142" s="133"/>
      <c r="V142" s="137"/>
      <c r="W142" s="138"/>
      <c r="X142" s="133"/>
      <c r="Y142" s="133"/>
      <c r="Z142" s="137"/>
      <c r="AA142" s="830"/>
      <c r="AB142" s="127"/>
      <c r="AC142" s="829"/>
      <c r="AD142" s="127"/>
      <c r="AE142" s="127"/>
    </row>
    <row r="143" spans="2:31" s="4" customFormat="1" ht="61.5" customHeight="1" x14ac:dyDescent="0.35">
      <c r="B143" s="148" t="s">
        <v>294</v>
      </c>
      <c r="C143" s="1329" t="s">
        <v>295</v>
      </c>
      <c r="D143" s="1329"/>
      <c r="E143" s="1329"/>
      <c r="F143" s="1329"/>
      <c r="G143" s="1329"/>
      <c r="H143" s="1329"/>
      <c r="I143" s="1329"/>
      <c r="J143" s="1329"/>
      <c r="K143" s="1329"/>
      <c r="L143" s="1329"/>
      <c r="M143" s="1329"/>
      <c r="N143" s="1329"/>
      <c r="O143" s="1329"/>
      <c r="P143" s="1329"/>
      <c r="Q143" s="1329"/>
      <c r="R143" s="1329"/>
      <c r="S143" s="1329"/>
      <c r="T143" s="1329"/>
      <c r="U143" s="149"/>
      <c r="V143" s="150"/>
      <c r="W143" s="151"/>
      <c r="X143" s="149"/>
      <c r="Y143" s="151"/>
      <c r="Z143" s="137"/>
      <c r="AA143" s="840"/>
      <c r="AB143" s="839"/>
      <c r="AC143" s="829"/>
      <c r="AD143" s="127"/>
      <c r="AE143" s="127"/>
    </row>
    <row r="144" spans="2:31" s="4" customFormat="1" ht="33" customHeight="1" x14ac:dyDescent="0.35">
      <c r="B144" s="300" t="s">
        <v>296</v>
      </c>
      <c r="C144" s="1329" t="s">
        <v>297</v>
      </c>
      <c r="D144" s="1329"/>
      <c r="E144" s="1329"/>
      <c r="F144" s="1329"/>
      <c r="G144" s="1329"/>
      <c r="H144" s="1329"/>
      <c r="I144" s="1329"/>
      <c r="J144" s="1329"/>
      <c r="K144" s="1329"/>
      <c r="L144" s="1329"/>
      <c r="M144" s="1329"/>
      <c r="N144" s="1329"/>
      <c r="O144" s="1329"/>
      <c r="P144" s="1329"/>
      <c r="Q144" s="1329"/>
      <c r="R144" s="1329"/>
      <c r="S144" s="1329"/>
      <c r="T144" s="1329"/>
      <c r="U144" s="159"/>
      <c r="V144" s="150"/>
      <c r="W144" s="151"/>
      <c r="X144" s="149"/>
      <c r="Y144" s="151"/>
      <c r="Z144" s="137"/>
      <c r="AA144" s="837"/>
      <c r="AB144" s="127"/>
      <c r="AC144" s="829"/>
      <c r="AD144" s="127"/>
      <c r="AE144" s="127"/>
    </row>
    <row r="145" spans="2:31" s="4" customFormat="1" ht="33" customHeight="1" x14ac:dyDescent="0.35">
      <c r="B145" s="874">
        <v>1.9</v>
      </c>
      <c r="C145" s="1329" t="s">
        <v>298</v>
      </c>
      <c r="D145" s="1329"/>
      <c r="E145" s="1329"/>
      <c r="F145" s="1329"/>
      <c r="G145" s="1329"/>
      <c r="H145" s="1329"/>
      <c r="I145" s="1329"/>
      <c r="J145" s="1329"/>
      <c r="K145" s="1329"/>
      <c r="L145" s="1329"/>
      <c r="M145" s="1329"/>
      <c r="N145" s="1329"/>
      <c r="O145" s="1329"/>
      <c r="P145" s="1329"/>
      <c r="Q145" s="1329"/>
      <c r="R145" s="1329"/>
      <c r="S145" s="1329"/>
      <c r="T145" s="1329"/>
      <c r="U145" s="930"/>
      <c r="V145" s="150"/>
      <c r="W145" s="151"/>
      <c r="X145" s="149"/>
      <c r="Y145" s="151"/>
      <c r="Z145" s="133"/>
      <c r="AA145" s="829"/>
      <c r="AB145" s="127"/>
      <c r="AC145" s="829"/>
      <c r="AD145" s="127"/>
      <c r="AE145" s="127"/>
    </row>
    <row r="146" spans="2:31" s="4" customFormat="1" ht="18.75" customHeight="1" x14ac:dyDescent="0.35">
      <c r="B146" s="836" t="s">
        <v>299</v>
      </c>
      <c r="C146" s="251" t="s">
        <v>300</v>
      </c>
      <c r="D146" s="174"/>
      <c r="E146" s="174"/>
      <c r="F146" s="174"/>
      <c r="G146" s="174"/>
      <c r="H146" s="174"/>
      <c r="I146" s="174"/>
      <c r="J146" s="174"/>
      <c r="K146" s="175"/>
      <c r="L146" s="175"/>
      <c r="M146" s="175"/>
      <c r="N146" s="175"/>
      <c r="O146" s="176"/>
      <c r="P146" s="176"/>
      <c r="Q146" s="176"/>
      <c r="R146" s="176"/>
      <c r="S146" s="176"/>
      <c r="T146" s="176"/>
      <c r="U146" s="176"/>
      <c r="V146" s="176"/>
      <c r="W146" s="176"/>
      <c r="X146" s="176"/>
      <c r="Y146" s="252"/>
      <c r="Z146" s="127"/>
      <c r="AA146" s="127"/>
      <c r="AB146" s="127"/>
      <c r="AC146" s="829"/>
      <c r="AD146" s="127"/>
    </row>
    <row r="147" spans="2:31" s="4" customFormat="1" x14ac:dyDescent="0.35">
      <c r="B147" s="299"/>
      <c r="C147" s="1333"/>
      <c r="D147" s="1334"/>
      <c r="E147" s="1334"/>
      <c r="F147" s="1334"/>
      <c r="G147" s="1334"/>
      <c r="H147" s="1334"/>
      <c r="I147" s="1334"/>
      <c r="J147" s="1334"/>
      <c r="K147" s="1334"/>
      <c r="L147" s="1334"/>
      <c r="M147" s="1334"/>
      <c r="N147" s="1334"/>
      <c r="O147" s="1334"/>
      <c r="P147" s="1334"/>
      <c r="Q147" s="1334"/>
      <c r="R147" s="1334"/>
      <c r="S147" s="1334"/>
      <c r="T147" s="1334"/>
      <c r="U147" s="1334"/>
      <c r="V147" s="1334"/>
      <c r="W147" s="1334"/>
      <c r="X147" s="1335"/>
      <c r="Y147" s="156"/>
      <c r="Z147" s="127"/>
      <c r="AA147" s="127"/>
      <c r="AB147" s="127"/>
      <c r="AC147" s="829"/>
      <c r="AD147" s="127"/>
    </row>
    <row r="148" spans="2:31" s="4" customFormat="1" x14ac:dyDescent="0.35">
      <c r="B148" s="299"/>
      <c r="C148" s="1336"/>
      <c r="D148" s="1337"/>
      <c r="E148" s="1337"/>
      <c r="F148" s="1337"/>
      <c r="G148" s="1337"/>
      <c r="H148" s="1337"/>
      <c r="I148" s="1337"/>
      <c r="J148" s="1337"/>
      <c r="K148" s="1337"/>
      <c r="L148" s="1337"/>
      <c r="M148" s="1337"/>
      <c r="N148" s="1337"/>
      <c r="O148" s="1337"/>
      <c r="P148" s="1337"/>
      <c r="Q148" s="1337"/>
      <c r="R148" s="1337"/>
      <c r="S148" s="1337"/>
      <c r="T148" s="1337"/>
      <c r="U148" s="1337"/>
      <c r="V148" s="1337"/>
      <c r="W148" s="1337"/>
      <c r="X148" s="1338"/>
      <c r="Y148" s="156"/>
      <c r="Z148" s="127"/>
      <c r="AA148" s="127"/>
      <c r="AB148" s="127"/>
      <c r="AC148" s="829"/>
      <c r="AD148" s="127"/>
    </row>
    <row r="149" spans="2:31" s="4" customFormat="1" ht="14.25" customHeight="1" x14ac:dyDescent="0.35">
      <c r="B149" s="300"/>
      <c r="C149" s="253"/>
      <c r="D149" s="162"/>
      <c r="E149" s="162"/>
      <c r="F149" s="162"/>
      <c r="G149" s="162"/>
      <c r="H149" s="162"/>
      <c r="I149" s="162"/>
      <c r="J149" s="162"/>
      <c r="K149" s="163"/>
      <c r="L149" s="163"/>
      <c r="M149" s="163"/>
      <c r="N149" s="163"/>
      <c r="O149" s="164"/>
      <c r="P149" s="164"/>
      <c r="Q149" s="164"/>
      <c r="R149" s="164"/>
      <c r="S149" s="164"/>
      <c r="T149" s="164"/>
      <c r="U149" s="164"/>
      <c r="V149" s="164"/>
      <c r="W149" s="164"/>
      <c r="X149" s="164"/>
      <c r="Y149" s="166"/>
      <c r="Z149" s="127"/>
      <c r="AA149" s="127"/>
      <c r="AB149" s="127"/>
      <c r="AC149" s="829"/>
      <c r="AD149" s="127"/>
    </row>
    <row r="150" spans="2:31" s="4" customFormat="1" x14ac:dyDescent="0.35">
      <c r="B150" s="294"/>
      <c r="C150" s="298"/>
      <c r="D150" s="298"/>
      <c r="E150" s="298"/>
      <c r="F150" s="298"/>
      <c r="G150" s="298"/>
      <c r="H150" s="298"/>
      <c r="I150" s="298"/>
      <c r="J150" s="298"/>
      <c r="K150" s="126"/>
      <c r="L150" s="126"/>
      <c r="M150" s="126"/>
      <c r="N150" s="126"/>
      <c r="O150" s="127"/>
      <c r="P150" s="127"/>
      <c r="Q150" s="127"/>
      <c r="R150" s="127"/>
      <c r="S150" s="127"/>
      <c r="T150" s="127"/>
      <c r="U150" s="127"/>
      <c r="V150" s="127"/>
      <c r="W150" s="127"/>
      <c r="X150" s="127"/>
      <c r="Y150" s="127"/>
      <c r="Z150" s="127"/>
      <c r="AA150" s="856"/>
      <c r="AB150" s="127"/>
      <c r="AC150" s="829"/>
      <c r="AD150" s="127"/>
    </row>
    <row r="151" spans="2:31" s="4" customFormat="1" x14ac:dyDescent="0.35">
      <c r="B151" s="37"/>
      <c r="C151" s="167"/>
      <c r="D151" s="167"/>
      <c r="E151" s="167"/>
      <c r="F151" s="167"/>
      <c r="G151" s="167"/>
      <c r="H151" s="167"/>
      <c r="I151" s="167"/>
      <c r="J151" s="167"/>
      <c r="K151" s="167"/>
      <c r="L151" s="167"/>
      <c r="M151" s="167"/>
      <c r="N151" s="167"/>
      <c r="O151" s="167"/>
      <c r="P151" s="167"/>
      <c r="Q151" s="167"/>
      <c r="R151" s="167"/>
      <c r="S151" s="167"/>
      <c r="T151" s="167"/>
      <c r="U151" s="154"/>
      <c r="V151" s="1346" t="s">
        <v>61</v>
      </c>
      <c r="W151" s="1290"/>
      <c r="X151" s="1346" t="s">
        <v>252</v>
      </c>
      <c r="Y151" s="1290"/>
      <c r="Z151" s="1292"/>
      <c r="AA151" s="1293"/>
      <c r="AB151" s="167"/>
      <c r="AC151" s="5"/>
    </row>
    <row r="152" spans="2:31" s="4" customFormat="1" ht="25.5" customHeight="1" x14ac:dyDescent="0.35">
      <c r="B152" s="1259" t="s">
        <v>301</v>
      </c>
      <c r="C152" s="1259"/>
      <c r="D152" s="1259"/>
      <c r="E152" s="1259"/>
      <c r="F152" s="1259"/>
      <c r="G152" s="1259"/>
      <c r="H152" s="1259"/>
      <c r="I152" s="1259"/>
      <c r="J152" s="1259"/>
      <c r="K152" s="1259"/>
      <c r="L152" s="1259"/>
      <c r="M152" s="1259"/>
      <c r="N152" s="1259"/>
      <c r="O152" s="1259"/>
      <c r="P152" s="1259"/>
      <c r="Q152" s="1259"/>
      <c r="R152" s="1259"/>
      <c r="S152" s="1259"/>
      <c r="T152" s="1260" t="s">
        <v>282</v>
      </c>
      <c r="U152" s="1260"/>
      <c r="V152" s="1260"/>
      <c r="W152" s="1260"/>
      <c r="X152" s="1260"/>
      <c r="Y152" s="1260"/>
      <c r="Z152" s="127"/>
      <c r="AA152" s="127"/>
      <c r="AB152" s="829"/>
      <c r="AC152" s="829"/>
      <c r="AD152" s="127"/>
    </row>
    <row r="153" spans="2:31" s="4" customFormat="1" ht="31.5" customHeight="1" x14ac:dyDescent="0.35">
      <c r="B153" s="1323" t="s">
        <v>283</v>
      </c>
      <c r="C153" s="1324"/>
      <c r="D153" s="1324"/>
      <c r="E153" s="1324"/>
      <c r="F153" s="1324"/>
      <c r="G153" s="1324"/>
      <c r="H153" s="1325"/>
      <c r="I153" s="1326" t="s">
        <v>233</v>
      </c>
      <c r="J153" s="1327"/>
      <c r="K153" s="1327"/>
      <c r="L153" s="1327"/>
      <c r="M153" s="1327"/>
      <c r="N153" s="1327"/>
      <c r="O153" s="1327"/>
      <c r="P153" s="1327"/>
      <c r="Q153" s="1327"/>
      <c r="R153" s="1327"/>
      <c r="S153" s="1327"/>
      <c r="T153" s="1327"/>
      <c r="U153" s="1328"/>
      <c r="V153" s="872"/>
      <c r="W153" s="873"/>
      <c r="X153" s="866"/>
      <c r="Y153" s="873"/>
      <c r="Z153" s="127"/>
      <c r="AA153" s="127"/>
      <c r="AB153" s="127"/>
      <c r="AC153" s="829"/>
      <c r="AD153" s="127"/>
    </row>
    <row r="154" spans="2:31" s="4" customFormat="1" ht="30" customHeight="1" x14ac:dyDescent="0.35">
      <c r="B154" s="1330" t="s">
        <v>284</v>
      </c>
      <c r="C154" s="1331"/>
      <c r="D154" s="1331"/>
      <c r="E154" s="1331"/>
      <c r="F154" s="1331"/>
      <c r="G154" s="1331"/>
      <c r="H154" s="1331"/>
      <c r="I154" s="1331"/>
      <c r="J154" s="1331"/>
      <c r="K154" s="1331"/>
      <c r="L154" s="1331"/>
      <c r="M154" s="1331"/>
      <c r="N154" s="1331"/>
      <c r="O154" s="1331"/>
      <c r="P154" s="1331"/>
      <c r="Q154" s="1331"/>
      <c r="R154" s="1331"/>
      <c r="S154" s="1331"/>
      <c r="T154" s="1331"/>
      <c r="U154" s="1332"/>
      <c r="V154" s="872"/>
      <c r="W154" s="873"/>
      <c r="X154" s="866"/>
      <c r="Y154" s="873"/>
      <c r="Z154" s="294"/>
      <c r="AA154" s="127"/>
      <c r="AC154" s="5"/>
    </row>
    <row r="155" spans="2:31" s="4" customFormat="1" ht="15" customHeight="1" x14ac:dyDescent="0.35">
      <c r="B155" s="874"/>
      <c r="C155" s="283"/>
      <c r="D155" s="283"/>
      <c r="E155" s="283"/>
      <c r="F155" s="283"/>
      <c r="G155" s="283"/>
      <c r="H155" s="283"/>
      <c r="I155" s="283"/>
      <c r="J155" s="283"/>
      <c r="K155" s="933"/>
      <c r="L155" s="933"/>
      <c r="M155" s="933"/>
      <c r="N155" s="933"/>
      <c r="O155" s="933"/>
      <c r="P155" s="933"/>
      <c r="Q155" s="933"/>
      <c r="R155" s="933"/>
      <c r="S155" s="933"/>
      <c r="T155" s="933"/>
      <c r="U155" s="933"/>
      <c r="V155" s="872"/>
      <c r="W155" s="873"/>
      <c r="X155" s="866"/>
      <c r="Y155" s="873"/>
      <c r="Z155" s="127"/>
      <c r="AA155" s="127"/>
      <c r="AB155" s="127"/>
      <c r="AC155" s="829"/>
      <c r="AD155" s="127"/>
    </row>
    <row r="156" spans="2:31" s="4" customFormat="1" ht="33" customHeight="1" x14ac:dyDescent="0.35">
      <c r="B156" s="932" t="s">
        <v>302</v>
      </c>
      <c r="C156" s="1322" t="s">
        <v>303</v>
      </c>
      <c r="D156" s="1322"/>
      <c r="E156" s="1322"/>
      <c r="F156" s="1322"/>
      <c r="G156" s="1322"/>
      <c r="H156" s="1322"/>
      <c r="I156" s="1322"/>
      <c r="J156" s="1322"/>
      <c r="K156" s="1322"/>
      <c r="L156" s="1322"/>
      <c r="M156" s="1322"/>
      <c r="N156" s="1322"/>
      <c r="O156" s="1322"/>
      <c r="P156" s="1322"/>
      <c r="Q156" s="1322"/>
      <c r="R156" s="1322"/>
      <c r="S156" s="1322"/>
      <c r="T156" s="1322"/>
      <c r="U156" s="930"/>
      <c r="V156" s="875"/>
      <c r="W156" s="876"/>
      <c r="X156" s="877"/>
      <c r="Y156" s="876"/>
      <c r="Z156" s="127"/>
      <c r="AA156" s="127"/>
      <c r="AB156" s="127"/>
      <c r="AC156" s="829"/>
      <c r="AD156" s="127"/>
    </row>
    <row r="157" spans="2:31" s="4" customFormat="1" ht="18.75" customHeight="1" x14ac:dyDescent="0.35">
      <c r="B157" s="878" t="s">
        <v>304</v>
      </c>
      <c r="C157" s="251" t="s">
        <v>300</v>
      </c>
      <c r="D157" s="174"/>
      <c r="E157" s="174"/>
      <c r="F157" s="174"/>
      <c r="G157" s="174"/>
      <c r="H157" s="174"/>
      <c r="I157" s="174"/>
      <c r="J157" s="174"/>
      <c r="K157" s="176"/>
      <c r="L157" s="176"/>
      <c r="M157" s="176"/>
      <c r="N157" s="176"/>
      <c r="O157" s="176"/>
      <c r="P157" s="176"/>
      <c r="Q157" s="176"/>
      <c r="R157" s="176"/>
      <c r="S157" s="176"/>
      <c r="T157" s="176"/>
      <c r="U157" s="176"/>
      <c r="V157" s="176"/>
      <c r="W157" s="176"/>
      <c r="X157" s="176"/>
      <c r="Y157" s="252"/>
      <c r="Z157" s="127"/>
      <c r="AA157" s="127"/>
      <c r="AB157" s="127"/>
      <c r="AC157" s="829"/>
      <c r="AD157" s="127"/>
    </row>
    <row r="158" spans="2:31" s="4" customFormat="1" x14ac:dyDescent="0.35">
      <c r="B158" s="299"/>
      <c r="C158" s="1333"/>
      <c r="D158" s="1334"/>
      <c r="E158" s="1334"/>
      <c r="F158" s="1334"/>
      <c r="G158" s="1334"/>
      <c r="H158" s="1334"/>
      <c r="I158" s="1334"/>
      <c r="J158" s="1334"/>
      <c r="K158" s="1334"/>
      <c r="L158" s="1334"/>
      <c r="M158" s="1334"/>
      <c r="N158" s="1334"/>
      <c r="O158" s="1334"/>
      <c r="P158" s="1334"/>
      <c r="Q158" s="1334"/>
      <c r="R158" s="1334"/>
      <c r="S158" s="1334"/>
      <c r="T158" s="1334"/>
      <c r="U158" s="1334"/>
      <c r="V158" s="1334"/>
      <c r="W158" s="1334"/>
      <c r="X158" s="1335"/>
      <c r="Y158" s="156"/>
      <c r="Z158" s="127"/>
      <c r="AA158" s="127"/>
      <c r="AB158" s="127"/>
      <c r="AC158" s="829"/>
      <c r="AD158" s="127"/>
    </row>
    <row r="159" spans="2:31" s="4" customFormat="1" x14ac:dyDescent="0.35">
      <c r="B159" s="299"/>
      <c r="C159" s="1336"/>
      <c r="D159" s="1337"/>
      <c r="E159" s="1337"/>
      <c r="F159" s="1337"/>
      <c r="G159" s="1337"/>
      <c r="H159" s="1337"/>
      <c r="I159" s="1337"/>
      <c r="J159" s="1337"/>
      <c r="K159" s="1337"/>
      <c r="L159" s="1337"/>
      <c r="M159" s="1337"/>
      <c r="N159" s="1337"/>
      <c r="O159" s="1337"/>
      <c r="P159" s="1337"/>
      <c r="Q159" s="1337"/>
      <c r="R159" s="1337"/>
      <c r="S159" s="1337"/>
      <c r="T159" s="1337"/>
      <c r="U159" s="1337"/>
      <c r="V159" s="1337"/>
      <c r="W159" s="1337"/>
      <c r="X159" s="1338"/>
      <c r="Y159" s="156"/>
      <c r="Z159" s="127"/>
      <c r="AA159" s="127"/>
      <c r="AB159" s="127"/>
      <c r="AC159" s="829"/>
      <c r="AD159" s="127"/>
    </row>
    <row r="160" spans="2:31" s="4" customFormat="1" ht="14.25" customHeight="1" x14ac:dyDescent="0.35">
      <c r="B160" s="300"/>
      <c r="C160" s="253"/>
      <c r="D160" s="162"/>
      <c r="E160" s="162"/>
      <c r="F160" s="162"/>
      <c r="G160" s="162"/>
      <c r="H160" s="162"/>
      <c r="I160" s="162"/>
      <c r="J160" s="162"/>
      <c r="K160" s="163"/>
      <c r="L160" s="163"/>
      <c r="M160" s="163"/>
      <c r="N160" s="163"/>
      <c r="O160" s="164"/>
      <c r="P160" s="164"/>
      <c r="Q160" s="164"/>
      <c r="R160" s="164"/>
      <c r="S160" s="164"/>
      <c r="T160" s="164"/>
      <c r="U160" s="164"/>
      <c r="V160" s="164"/>
      <c r="W160" s="164"/>
      <c r="X160" s="164"/>
      <c r="Y160" s="166"/>
      <c r="Z160" s="127"/>
      <c r="AA160" s="127"/>
      <c r="AB160" s="127"/>
      <c r="AC160" s="829"/>
      <c r="AD160" s="127"/>
    </row>
    <row r="161" spans="1:46" s="4" customFormat="1" x14ac:dyDescent="0.35">
      <c r="B161" s="294"/>
      <c r="C161" s="298"/>
      <c r="D161" s="298"/>
      <c r="E161" s="298"/>
      <c r="F161" s="298"/>
      <c r="G161" s="298"/>
      <c r="H161" s="298"/>
      <c r="I161" s="298"/>
      <c r="J161" s="298"/>
      <c r="K161" s="126"/>
      <c r="L161" s="126"/>
      <c r="M161" s="126"/>
      <c r="N161" s="126"/>
      <c r="O161" s="127"/>
      <c r="P161" s="127"/>
      <c r="Q161" s="127"/>
      <c r="R161" s="127"/>
      <c r="S161" s="127"/>
      <c r="T161" s="127"/>
      <c r="U161" s="127"/>
      <c r="V161" s="127"/>
      <c r="W161" s="127"/>
      <c r="X161" s="127"/>
      <c r="Y161" s="127"/>
      <c r="Z161" s="127"/>
      <c r="AA161" s="127"/>
      <c r="AB161" s="127"/>
      <c r="AC161" s="829"/>
      <c r="AD161" s="127"/>
    </row>
    <row r="162" spans="1:46" x14ac:dyDescent="0.35">
      <c r="A162" s="4"/>
      <c r="B162" s="172" t="s">
        <v>305</v>
      </c>
      <c r="C162" s="172"/>
      <c r="D162" s="172"/>
      <c r="E162" s="172"/>
      <c r="F162" s="172"/>
      <c r="G162" s="172"/>
      <c r="H162" s="172"/>
      <c r="I162" s="172"/>
      <c r="J162" s="172"/>
      <c r="K162" s="172"/>
      <c r="L162" s="172"/>
      <c r="M162" s="172"/>
      <c r="N162" s="172"/>
      <c r="O162" s="172"/>
      <c r="P162" s="172"/>
      <c r="Q162" s="172"/>
      <c r="R162" s="172"/>
      <c r="S162" s="172"/>
      <c r="T162" s="172"/>
      <c r="U162" s="172"/>
      <c r="V162" s="172"/>
      <c r="W162" s="172"/>
      <c r="X162" s="172"/>
      <c r="Y162" s="172"/>
      <c r="Z162" s="4"/>
    </row>
    <row r="163" spans="1:46" ht="54.75" customHeight="1" x14ac:dyDescent="0.35">
      <c r="B163" s="323" t="s">
        <v>306</v>
      </c>
      <c r="C163" s="1282" t="s">
        <v>307</v>
      </c>
      <c r="D163" s="1282"/>
      <c r="E163" s="1282"/>
      <c r="F163" s="1282"/>
      <c r="G163" s="1282"/>
      <c r="H163" s="1282"/>
      <c r="I163" s="1282"/>
      <c r="J163" s="1282"/>
      <c r="K163" s="1282"/>
      <c r="L163" s="1282"/>
      <c r="M163" s="1282"/>
      <c r="N163" s="1282"/>
      <c r="O163" s="1282"/>
      <c r="P163" s="1282"/>
      <c r="Q163" s="1282"/>
      <c r="R163" s="1282"/>
      <c r="S163" s="1282"/>
      <c r="T163" s="1282"/>
      <c r="U163" s="1282"/>
      <c r="V163" s="1282"/>
      <c r="W163" s="1282"/>
      <c r="X163" s="1282"/>
      <c r="Y163" s="1282"/>
      <c r="Z163" s="4"/>
      <c r="AA163"/>
      <c r="AB163"/>
      <c r="AC163" s="112"/>
      <c r="AD163"/>
      <c r="AE163"/>
      <c r="AF163"/>
      <c r="AG163"/>
      <c r="AH163"/>
      <c r="AI163"/>
      <c r="AJ163"/>
      <c r="AK163"/>
      <c r="AL163"/>
      <c r="AM163"/>
      <c r="AN163"/>
      <c r="AO163"/>
      <c r="AP163"/>
      <c r="AQ163"/>
      <c r="AR163"/>
      <c r="AS163"/>
      <c r="AT163"/>
    </row>
    <row r="164" spans="1:46" ht="16.149999999999999" customHeight="1" x14ac:dyDescent="0.35">
      <c r="C164" s="4"/>
      <c r="D164" s="4"/>
      <c r="E164" s="4"/>
      <c r="F164" s="4"/>
      <c r="G164" s="4"/>
      <c r="H164" s="4"/>
      <c r="I164" s="4"/>
      <c r="J164" s="4"/>
      <c r="K164" s="4"/>
      <c r="L164" s="4"/>
      <c r="M164" s="4"/>
      <c r="N164" s="4"/>
      <c r="O164" s="4"/>
      <c r="P164" s="4"/>
      <c r="Q164" s="4"/>
      <c r="R164" s="4"/>
      <c r="S164" s="4"/>
      <c r="T164" s="4"/>
      <c r="U164" s="4"/>
      <c r="V164" s="4"/>
      <c r="W164" s="4"/>
      <c r="X164" s="4"/>
      <c r="Y164" s="4"/>
      <c r="Z164" s="4"/>
      <c r="AA164"/>
      <c r="AB164"/>
      <c r="AC164" s="112"/>
      <c r="AD164"/>
      <c r="AE164"/>
      <c r="AF164"/>
      <c r="AG164"/>
      <c r="AH164"/>
      <c r="AI164"/>
      <c r="AJ164"/>
      <c r="AK164"/>
      <c r="AL164"/>
      <c r="AM164"/>
      <c r="AN164"/>
      <c r="AO164"/>
      <c r="AP164"/>
      <c r="AQ164"/>
      <c r="AR164"/>
      <c r="AS164"/>
      <c r="AT164"/>
    </row>
    <row r="165" spans="1:46" ht="26" x14ac:dyDescent="0.35">
      <c r="B165" s="322" t="s">
        <v>308</v>
      </c>
      <c r="C165" s="1315" t="s">
        <v>309</v>
      </c>
      <c r="D165" s="1316"/>
      <c r="E165" s="1316"/>
      <c r="F165" s="1316"/>
      <c r="G165" s="1316"/>
      <c r="H165" s="1316"/>
      <c r="I165" s="1316"/>
      <c r="J165" s="1316"/>
      <c r="K165" s="1316"/>
      <c r="L165" s="1316"/>
      <c r="M165" s="1317"/>
      <c r="N165" s="1318" t="s">
        <v>310</v>
      </c>
      <c r="O165" s="1319"/>
      <c r="P165" s="1319"/>
      <c r="Q165" s="1319"/>
      <c r="R165" s="1319"/>
      <c r="S165" s="1319"/>
      <c r="T165" s="1319"/>
      <c r="U165" s="1319"/>
      <c r="V165" s="1319"/>
      <c r="W165" s="1319"/>
      <c r="X165" s="1319"/>
      <c r="Y165" s="1320"/>
      <c r="Z165" s="4"/>
      <c r="AA165"/>
      <c r="AB165"/>
      <c r="AC165" s="112"/>
      <c r="AD165"/>
      <c r="AE165"/>
      <c r="AF165"/>
      <c r="AG165"/>
      <c r="AH165"/>
      <c r="AI165"/>
      <c r="AJ165"/>
      <c r="AK165"/>
      <c r="AL165"/>
      <c r="AM165"/>
      <c r="AN165"/>
      <c r="AO165"/>
      <c r="AP165"/>
      <c r="AQ165"/>
      <c r="AR165"/>
      <c r="AS165"/>
      <c r="AT165"/>
    </row>
    <row r="166" spans="1:46" x14ac:dyDescent="0.35">
      <c r="B166" s="1301"/>
      <c r="C166" s="1304"/>
      <c r="D166" s="1305"/>
      <c r="E166" s="1305"/>
      <c r="F166" s="1305"/>
      <c r="G166" s="1305"/>
      <c r="H166" s="1305"/>
      <c r="I166" s="1305"/>
      <c r="J166" s="1305"/>
      <c r="K166" s="1305"/>
      <c r="L166" s="1305"/>
      <c r="M166" s="1306"/>
      <c r="N166" s="1274"/>
      <c r="O166" s="1275"/>
      <c r="P166" s="1275"/>
      <c r="Q166" s="1275"/>
      <c r="R166" s="1275"/>
      <c r="S166" s="1275"/>
      <c r="T166" s="1275"/>
      <c r="U166" s="1275"/>
      <c r="V166" s="1275"/>
      <c r="W166" s="1275"/>
      <c r="X166" s="1275"/>
      <c r="Y166" s="1276"/>
      <c r="Z166" s="4"/>
      <c r="AA166"/>
      <c r="AB166"/>
      <c r="AC166" s="112"/>
      <c r="AD166"/>
      <c r="AE166"/>
      <c r="AF166"/>
      <c r="AG166"/>
      <c r="AH166"/>
      <c r="AI166"/>
      <c r="AJ166"/>
      <c r="AK166"/>
      <c r="AL166"/>
      <c r="AM166"/>
      <c r="AN166"/>
      <c r="AO166"/>
      <c r="AP166"/>
      <c r="AQ166"/>
      <c r="AR166"/>
      <c r="AS166"/>
      <c r="AT166"/>
    </row>
    <row r="167" spans="1:46" x14ac:dyDescent="0.35">
      <c r="B167" s="1302"/>
      <c r="C167" s="1307"/>
      <c r="D167" s="1308"/>
      <c r="E167" s="1308"/>
      <c r="F167" s="1308"/>
      <c r="G167" s="1308"/>
      <c r="H167" s="1308"/>
      <c r="I167" s="1308"/>
      <c r="J167" s="1308"/>
      <c r="K167" s="1308"/>
      <c r="L167" s="1308"/>
      <c r="M167" s="1309"/>
      <c r="N167" s="1313"/>
      <c r="O167" s="1251"/>
      <c r="P167" s="1251"/>
      <c r="Q167" s="1251"/>
      <c r="R167" s="1251"/>
      <c r="S167" s="1251"/>
      <c r="T167" s="1251"/>
      <c r="U167" s="1251"/>
      <c r="V167" s="1251"/>
      <c r="W167" s="1251"/>
      <c r="X167" s="1251"/>
      <c r="Y167" s="1314"/>
      <c r="Z167" s="4"/>
      <c r="AA167"/>
      <c r="AB167"/>
      <c r="AC167" s="112"/>
      <c r="AD167"/>
      <c r="AE167"/>
      <c r="AF167"/>
      <c r="AG167"/>
      <c r="AH167"/>
      <c r="AI167"/>
      <c r="AJ167"/>
      <c r="AK167"/>
      <c r="AL167"/>
      <c r="AM167"/>
      <c r="AN167"/>
      <c r="AO167"/>
      <c r="AP167"/>
      <c r="AQ167"/>
      <c r="AR167"/>
      <c r="AS167"/>
      <c r="AT167"/>
    </row>
    <row r="168" spans="1:46" x14ac:dyDescent="0.35">
      <c r="B168" s="1303"/>
      <c r="C168" s="1310"/>
      <c r="D168" s="1311"/>
      <c r="E168" s="1311"/>
      <c r="F168" s="1311"/>
      <c r="G168" s="1311"/>
      <c r="H168" s="1311"/>
      <c r="I168" s="1311"/>
      <c r="J168" s="1311"/>
      <c r="K168" s="1311"/>
      <c r="L168" s="1311"/>
      <c r="M168" s="1312"/>
      <c r="N168" s="1277"/>
      <c r="O168" s="1278"/>
      <c r="P168" s="1278"/>
      <c r="Q168" s="1278"/>
      <c r="R168" s="1278"/>
      <c r="S168" s="1278"/>
      <c r="T168" s="1278"/>
      <c r="U168" s="1278"/>
      <c r="V168" s="1278"/>
      <c r="W168" s="1278"/>
      <c r="X168" s="1278"/>
      <c r="Y168" s="1279"/>
      <c r="Z168" s="4"/>
      <c r="AA168"/>
      <c r="AB168"/>
      <c r="AC168" s="112"/>
      <c r="AD168"/>
      <c r="AE168"/>
      <c r="AF168"/>
      <c r="AG168"/>
      <c r="AH168"/>
      <c r="AI168"/>
      <c r="AJ168"/>
      <c r="AK168"/>
      <c r="AL168"/>
      <c r="AM168"/>
      <c r="AN168"/>
      <c r="AO168"/>
      <c r="AP168"/>
      <c r="AQ168"/>
      <c r="AR168"/>
      <c r="AS168"/>
      <c r="AT168"/>
    </row>
    <row r="169" spans="1:46" x14ac:dyDescent="0.35">
      <c r="B169" s="1301"/>
      <c r="C169" s="1304"/>
      <c r="D169" s="1305"/>
      <c r="E169" s="1305"/>
      <c r="F169" s="1305"/>
      <c r="G169" s="1305"/>
      <c r="H169" s="1305"/>
      <c r="I169" s="1305"/>
      <c r="J169" s="1305"/>
      <c r="K169" s="1305"/>
      <c r="L169" s="1305"/>
      <c r="M169" s="1306"/>
      <c r="N169" s="1274"/>
      <c r="O169" s="1275"/>
      <c r="P169" s="1275"/>
      <c r="Q169" s="1275"/>
      <c r="R169" s="1275"/>
      <c r="S169" s="1275"/>
      <c r="T169" s="1275"/>
      <c r="U169" s="1275"/>
      <c r="V169" s="1275"/>
      <c r="W169" s="1275"/>
      <c r="X169" s="1275"/>
      <c r="Y169" s="1276"/>
      <c r="Z169" s="4"/>
      <c r="AA169"/>
      <c r="AB169"/>
      <c r="AC169" s="112"/>
      <c r="AD169"/>
      <c r="AE169"/>
      <c r="AF169"/>
      <c r="AG169"/>
      <c r="AH169"/>
      <c r="AI169"/>
      <c r="AJ169"/>
      <c r="AK169"/>
      <c r="AL169"/>
      <c r="AM169"/>
      <c r="AN169"/>
      <c r="AO169"/>
      <c r="AP169"/>
      <c r="AQ169"/>
      <c r="AR169"/>
      <c r="AS169"/>
      <c r="AT169"/>
    </row>
    <row r="170" spans="1:46" x14ac:dyDescent="0.35">
      <c r="B170" s="1302"/>
      <c r="C170" s="1307"/>
      <c r="D170" s="1308"/>
      <c r="E170" s="1308"/>
      <c r="F170" s="1308"/>
      <c r="G170" s="1308"/>
      <c r="H170" s="1308"/>
      <c r="I170" s="1308"/>
      <c r="J170" s="1308"/>
      <c r="K170" s="1308"/>
      <c r="L170" s="1308"/>
      <c r="M170" s="1309"/>
      <c r="N170" s="1313"/>
      <c r="O170" s="1251"/>
      <c r="P170" s="1251"/>
      <c r="Q170" s="1251"/>
      <c r="R170" s="1251"/>
      <c r="S170" s="1251"/>
      <c r="T170" s="1251"/>
      <c r="U170" s="1251"/>
      <c r="V170" s="1251"/>
      <c r="W170" s="1251"/>
      <c r="X170" s="1251"/>
      <c r="Y170" s="1314"/>
      <c r="Z170" s="4"/>
      <c r="AA170"/>
      <c r="AB170"/>
      <c r="AC170" s="112"/>
      <c r="AD170"/>
      <c r="AE170"/>
      <c r="AF170"/>
      <c r="AG170"/>
      <c r="AH170"/>
      <c r="AI170"/>
      <c r="AJ170"/>
      <c r="AK170"/>
      <c r="AL170"/>
      <c r="AM170"/>
      <c r="AN170"/>
      <c r="AO170"/>
      <c r="AP170"/>
      <c r="AQ170"/>
      <c r="AR170"/>
      <c r="AS170"/>
      <c r="AT170"/>
    </row>
    <row r="171" spans="1:46" x14ac:dyDescent="0.35">
      <c r="B171" s="1303"/>
      <c r="C171" s="1310"/>
      <c r="D171" s="1311"/>
      <c r="E171" s="1311"/>
      <c r="F171" s="1311"/>
      <c r="G171" s="1311"/>
      <c r="H171" s="1311"/>
      <c r="I171" s="1311"/>
      <c r="J171" s="1311"/>
      <c r="K171" s="1311"/>
      <c r="L171" s="1311"/>
      <c r="M171" s="1312"/>
      <c r="N171" s="1277"/>
      <c r="O171" s="1278"/>
      <c r="P171" s="1278"/>
      <c r="Q171" s="1278"/>
      <c r="R171" s="1278"/>
      <c r="S171" s="1278"/>
      <c r="T171" s="1278"/>
      <c r="U171" s="1278"/>
      <c r="V171" s="1278"/>
      <c r="W171" s="1278"/>
      <c r="X171" s="1278"/>
      <c r="Y171" s="1279"/>
      <c r="Z171" s="4"/>
      <c r="AA171"/>
      <c r="AB171"/>
      <c r="AC171" s="112"/>
      <c r="AD171"/>
      <c r="AE171"/>
      <c r="AF171"/>
      <c r="AG171"/>
      <c r="AH171"/>
      <c r="AI171"/>
      <c r="AJ171"/>
      <c r="AK171"/>
      <c r="AL171"/>
      <c r="AM171"/>
      <c r="AN171"/>
      <c r="AO171"/>
      <c r="AP171"/>
      <c r="AQ171"/>
      <c r="AR171"/>
      <c r="AS171"/>
      <c r="AT171"/>
    </row>
    <row r="172" spans="1:46" x14ac:dyDescent="0.35">
      <c r="B172" s="1301"/>
      <c r="C172" s="1304"/>
      <c r="D172" s="1305"/>
      <c r="E172" s="1305"/>
      <c r="F172" s="1305"/>
      <c r="G172" s="1305"/>
      <c r="H172" s="1305"/>
      <c r="I172" s="1305"/>
      <c r="J172" s="1305"/>
      <c r="K172" s="1305"/>
      <c r="L172" s="1305"/>
      <c r="M172" s="1306"/>
      <c r="N172" s="1274"/>
      <c r="O172" s="1275"/>
      <c r="P172" s="1275"/>
      <c r="Q172" s="1275"/>
      <c r="R172" s="1275"/>
      <c r="S172" s="1275"/>
      <c r="T172" s="1275"/>
      <c r="U172" s="1275"/>
      <c r="V172" s="1275"/>
      <c r="W172" s="1275"/>
      <c r="X172" s="1275"/>
      <c r="Y172" s="1276"/>
      <c r="Z172" s="4"/>
      <c r="AA172"/>
      <c r="AB172"/>
      <c r="AC172" s="112"/>
      <c r="AD172"/>
      <c r="AE172"/>
      <c r="AF172"/>
      <c r="AG172"/>
      <c r="AH172"/>
      <c r="AI172"/>
      <c r="AJ172"/>
      <c r="AK172"/>
      <c r="AL172"/>
      <c r="AM172"/>
      <c r="AN172"/>
      <c r="AO172"/>
      <c r="AP172"/>
      <c r="AQ172"/>
      <c r="AR172"/>
      <c r="AS172"/>
      <c r="AT172"/>
    </row>
    <row r="173" spans="1:46" x14ac:dyDescent="0.35">
      <c r="B173" s="1302"/>
      <c r="C173" s="1307"/>
      <c r="D173" s="1308"/>
      <c r="E173" s="1308"/>
      <c r="F173" s="1308"/>
      <c r="G173" s="1308"/>
      <c r="H173" s="1308"/>
      <c r="I173" s="1308"/>
      <c r="J173" s="1308"/>
      <c r="K173" s="1308"/>
      <c r="L173" s="1308"/>
      <c r="M173" s="1309"/>
      <c r="N173" s="1313"/>
      <c r="O173" s="1251"/>
      <c r="P173" s="1251"/>
      <c r="Q173" s="1251"/>
      <c r="R173" s="1251"/>
      <c r="S173" s="1251"/>
      <c r="T173" s="1251"/>
      <c r="U173" s="1251"/>
      <c r="V173" s="1251"/>
      <c r="W173" s="1251"/>
      <c r="X173" s="1251"/>
      <c r="Y173" s="1314"/>
      <c r="Z173" s="4"/>
      <c r="AA173"/>
      <c r="AB173"/>
      <c r="AC173" s="112"/>
      <c r="AD173"/>
      <c r="AE173"/>
      <c r="AF173"/>
      <c r="AG173"/>
      <c r="AH173"/>
      <c r="AI173"/>
      <c r="AJ173"/>
      <c r="AK173"/>
      <c r="AL173"/>
      <c r="AM173"/>
      <c r="AN173"/>
      <c r="AO173"/>
      <c r="AP173"/>
      <c r="AQ173"/>
      <c r="AR173"/>
      <c r="AS173"/>
      <c r="AT173"/>
    </row>
    <row r="174" spans="1:46" x14ac:dyDescent="0.35">
      <c r="B174" s="1303"/>
      <c r="C174" s="1310"/>
      <c r="D174" s="1311"/>
      <c r="E174" s="1311"/>
      <c r="F174" s="1311"/>
      <c r="G174" s="1311"/>
      <c r="H174" s="1311"/>
      <c r="I174" s="1311"/>
      <c r="J174" s="1311"/>
      <c r="K174" s="1311"/>
      <c r="L174" s="1311"/>
      <c r="M174" s="1312"/>
      <c r="N174" s="1277"/>
      <c r="O174" s="1278"/>
      <c r="P174" s="1278"/>
      <c r="Q174" s="1278"/>
      <c r="R174" s="1278"/>
      <c r="S174" s="1278"/>
      <c r="T174" s="1278"/>
      <c r="U174" s="1278"/>
      <c r="V174" s="1278"/>
      <c r="W174" s="1278"/>
      <c r="X174" s="1278"/>
      <c r="Y174" s="1279"/>
      <c r="Z174" s="4"/>
      <c r="AA174"/>
      <c r="AB174"/>
      <c r="AC174" s="112"/>
      <c r="AD174"/>
      <c r="AE174"/>
      <c r="AF174"/>
      <c r="AG174"/>
      <c r="AH174"/>
      <c r="AI174"/>
      <c r="AJ174"/>
      <c r="AK174"/>
      <c r="AL174"/>
      <c r="AM174"/>
      <c r="AN174"/>
      <c r="AO174"/>
      <c r="AP174"/>
      <c r="AQ174"/>
      <c r="AR174"/>
      <c r="AS174"/>
      <c r="AT174"/>
    </row>
    <row r="175" spans="1:46" x14ac:dyDescent="0.35">
      <c r="B175" s="1301"/>
      <c r="C175" s="1304"/>
      <c r="D175" s="1305"/>
      <c r="E175" s="1305"/>
      <c r="F175" s="1305"/>
      <c r="G175" s="1305"/>
      <c r="H175" s="1305"/>
      <c r="I175" s="1305"/>
      <c r="J175" s="1305"/>
      <c r="K175" s="1305"/>
      <c r="L175" s="1305"/>
      <c r="M175" s="1306"/>
      <c r="N175" s="1274"/>
      <c r="O175" s="1275"/>
      <c r="P175" s="1275"/>
      <c r="Q175" s="1275"/>
      <c r="R175" s="1275"/>
      <c r="S175" s="1275"/>
      <c r="T175" s="1275"/>
      <c r="U175" s="1275"/>
      <c r="V175" s="1275"/>
      <c r="W175" s="1275"/>
      <c r="X175" s="1275"/>
      <c r="Y175" s="1276"/>
      <c r="Z175" s="4"/>
      <c r="AA175"/>
      <c r="AB175"/>
      <c r="AC175" s="112"/>
      <c r="AD175"/>
      <c r="AE175"/>
      <c r="AF175"/>
      <c r="AG175"/>
      <c r="AH175"/>
      <c r="AI175"/>
      <c r="AJ175"/>
      <c r="AK175"/>
      <c r="AL175"/>
      <c r="AM175"/>
      <c r="AN175"/>
      <c r="AO175"/>
      <c r="AP175"/>
      <c r="AQ175"/>
      <c r="AR175"/>
      <c r="AS175"/>
      <c r="AT175"/>
    </row>
    <row r="176" spans="1:46" x14ac:dyDescent="0.35">
      <c r="B176" s="1302"/>
      <c r="C176" s="1307"/>
      <c r="D176" s="1308"/>
      <c r="E176" s="1308"/>
      <c r="F176" s="1308"/>
      <c r="G176" s="1308"/>
      <c r="H176" s="1308"/>
      <c r="I176" s="1308"/>
      <c r="J176" s="1308"/>
      <c r="K176" s="1308"/>
      <c r="L176" s="1308"/>
      <c r="M176" s="1309"/>
      <c r="N176" s="1313"/>
      <c r="O176" s="1251"/>
      <c r="P176" s="1251"/>
      <c r="Q176" s="1251"/>
      <c r="R176" s="1251"/>
      <c r="S176" s="1251"/>
      <c r="T176" s="1251"/>
      <c r="U176" s="1251"/>
      <c r="V176" s="1251"/>
      <c r="W176" s="1251"/>
      <c r="X176" s="1251"/>
      <c r="Y176" s="1314"/>
      <c r="Z176" s="4"/>
      <c r="AA176"/>
      <c r="AB176"/>
      <c r="AC176" s="112"/>
      <c r="AD176"/>
      <c r="AE176"/>
      <c r="AF176"/>
      <c r="AG176"/>
      <c r="AH176"/>
      <c r="AI176"/>
      <c r="AJ176"/>
      <c r="AK176"/>
      <c r="AL176"/>
      <c r="AM176"/>
      <c r="AN176"/>
      <c r="AO176"/>
      <c r="AP176"/>
      <c r="AQ176"/>
      <c r="AR176"/>
      <c r="AS176"/>
      <c r="AT176"/>
    </row>
    <row r="177" spans="1:46" x14ac:dyDescent="0.35">
      <c r="B177" s="1303"/>
      <c r="C177" s="1310"/>
      <c r="D177" s="1311"/>
      <c r="E177" s="1311"/>
      <c r="F177" s="1311"/>
      <c r="G177" s="1311"/>
      <c r="H177" s="1311"/>
      <c r="I177" s="1311"/>
      <c r="J177" s="1311"/>
      <c r="K177" s="1311"/>
      <c r="L177" s="1311"/>
      <c r="M177" s="1312"/>
      <c r="N177" s="1277"/>
      <c r="O177" s="1278"/>
      <c r="P177" s="1278"/>
      <c r="Q177" s="1278"/>
      <c r="R177" s="1278"/>
      <c r="S177" s="1278"/>
      <c r="T177" s="1278"/>
      <c r="U177" s="1278"/>
      <c r="V177" s="1278"/>
      <c r="W177" s="1278"/>
      <c r="X177" s="1278"/>
      <c r="Y177" s="1279"/>
      <c r="Z177" s="4"/>
      <c r="AA177"/>
      <c r="AB177"/>
      <c r="AC177" s="112"/>
      <c r="AD177"/>
      <c r="AE177"/>
      <c r="AF177"/>
      <c r="AG177"/>
      <c r="AH177"/>
      <c r="AI177"/>
      <c r="AJ177"/>
      <c r="AK177"/>
      <c r="AL177"/>
      <c r="AM177"/>
      <c r="AN177"/>
      <c r="AO177"/>
      <c r="AP177"/>
      <c r="AQ177"/>
      <c r="AR177"/>
      <c r="AS177"/>
      <c r="AT177"/>
    </row>
    <row r="178" spans="1:46" x14ac:dyDescent="0.35">
      <c r="A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46" x14ac:dyDescent="0.35">
      <c r="A179" s="4"/>
      <c r="B179" s="1258" t="s">
        <v>311</v>
      </c>
      <c r="C179" s="1258"/>
      <c r="D179" s="1258"/>
      <c r="E179" s="1258"/>
      <c r="F179" s="1258"/>
      <c r="G179" s="1258"/>
      <c r="H179" s="1258"/>
      <c r="I179" s="1258"/>
      <c r="J179" s="1258"/>
      <c r="K179" s="1258"/>
      <c r="L179" s="1258"/>
      <c r="M179" s="1258"/>
      <c r="N179" s="1258"/>
      <c r="O179" s="1258"/>
      <c r="P179" s="1258"/>
      <c r="Q179" s="1258"/>
      <c r="R179" s="1258"/>
      <c r="S179" s="1258"/>
      <c r="T179" s="1258"/>
      <c r="U179" s="1258"/>
      <c r="V179" s="1258"/>
      <c r="W179" s="1258"/>
      <c r="X179" s="1258"/>
      <c r="Y179" s="1258"/>
      <c r="Z179" s="4"/>
    </row>
    <row r="180" spans="1:46" x14ac:dyDescent="0.35">
      <c r="A180" s="4"/>
      <c r="B180" s="1258"/>
      <c r="C180" s="1258"/>
      <c r="D180" s="1258"/>
      <c r="E180" s="1258"/>
      <c r="F180" s="1258"/>
      <c r="G180" s="1258"/>
      <c r="H180" s="1258"/>
      <c r="I180" s="1258"/>
      <c r="J180" s="1258"/>
      <c r="K180" s="1258"/>
      <c r="L180" s="1258"/>
      <c r="M180" s="1258"/>
      <c r="N180" s="1258"/>
      <c r="O180" s="1258"/>
      <c r="P180" s="1258"/>
      <c r="Q180" s="1258"/>
      <c r="R180" s="1258"/>
      <c r="S180" s="1258"/>
      <c r="T180" s="1258"/>
      <c r="U180" s="1258"/>
      <c r="V180" s="1258"/>
      <c r="W180" s="1258"/>
      <c r="X180" s="1258"/>
      <c r="Y180" s="1258"/>
      <c r="Z180" s="4"/>
    </row>
    <row r="181" spans="1:46" x14ac:dyDescent="0.35">
      <c r="A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46" x14ac:dyDescent="0.35">
      <c r="A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46" s="4" customFormat="1" x14ac:dyDescent="0.35">
      <c r="AC183" s="5"/>
    </row>
    <row r="184" spans="1:46" s="4" customFormat="1" x14ac:dyDescent="0.35">
      <c r="AC184" s="5"/>
    </row>
    <row r="185" spans="1:46" s="4" customFormat="1" x14ac:dyDescent="0.35">
      <c r="AC185" s="5"/>
    </row>
    <row r="186" spans="1:46" s="4" customFormat="1" x14ac:dyDescent="0.35">
      <c r="AC186" s="5"/>
    </row>
    <row r="187" spans="1:46" s="4" customFormat="1" x14ac:dyDescent="0.35">
      <c r="AC187" s="5"/>
    </row>
    <row r="188" spans="1:46" s="4" customFormat="1" x14ac:dyDescent="0.35">
      <c r="AC188" s="5"/>
    </row>
    <row r="189" spans="1:46" s="4" customFormat="1" x14ac:dyDescent="0.35">
      <c r="AC189" s="5"/>
    </row>
  </sheetData>
  <sheetProtection algorithmName="SHA-512" hashValue="SmhVaaMrEiZGnE08q0RbBe6TEh2JWqLBzrqAvvu2FDVR8oYxQ/rsQLDlknoJFlmFygYdnaAgCHkkhhkNvViAwQ==" saltValue="yGNS13R5fHPnhfWz9sAYNg==" spinCount="100000" sheet="1" formatCells="0" formatRows="0" insertRows="0"/>
  <mergeCells count="143">
    <mergeCell ref="Z151:AA151"/>
    <mergeCell ref="B130:U130"/>
    <mergeCell ref="C147:X148"/>
    <mergeCell ref="B92:B93"/>
    <mergeCell ref="C92:Y93"/>
    <mergeCell ref="C106:Y107"/>
    <mergeCell ref="B108:B109"/>
    <mergeCell ref="C108:Y109"/>
    <mergeCell ref="B110:B111"/>
    <mergeCell ref="C110:Y111"/>
    <mergeCell ref="C143:T143"/>
    <mergeCell ref="C144:T144"/>
    <mergeCell ref="V127:W127"/>
    <mergeCell ref="X127:Y127"/>
    <mergeCell ref="T128:Y128"/>
    <mergeCell ref="D139:T140"/>
    <mergeCell ref="C132:T133"/>
    <mergeCell ref="B101:B102"/>
    <mergeCell ref="C101:Y102"/>
    <mergeCell ref="B113:B114"/>
    <mergeCell ref="C113:Y114"/>
    <mergeCell ref="B103:B104"/>
    <mergeCell ref="B122:B123"/>
    <mergeCell ref="B124:B125"/>
    <mergeCell ref="B153:H153"/>
    <mergeCell ref="I153:U153"/>
    <mergeCell ref="C145:T145"/>
    <mergeCell ref="B154:U154"/>
    <mergeCell ref="C158:X159"/>
    <mergeCell ref="C142:T142"/>
    <mergeCell ref="I129:U129"/>
    <mergeCell ref="B129:H129"/>
    <mergeCell ref="V151:W151"/>
    <mergeCell ref="X151:Y151"/>
    <mergeCell ref="B94:B95"/>
    <mergeCell ref="C94:Y95"/>
    <mergeCell ref="B81:B82"/>
    <mergeCell ref="C103:Y104"/>
    <mergeCell ref="B96:B97"/>
    <mergeCell ref="C96:Y97"/>
    <mergeCell ref="B175:B177"/>
    <mergeCell ref="C175:M177"/>
    <mergeCell ref="N175:Y177"/>
    <mergeCell ref="B172:B174"/>
    <mergeCell ref="C172:M174"/>
    <mergeCell ref="N172:Y174"/>
    <mergeCell ref="B166:B168"/>
    <mergeCell ref="C166:M168"/>
    <mergeCell ref="N166:Y168"/>
    <mergeCell ref="B169:B171"/>
    <mergeCell ref="C169:M171"/>
    <mergeCell ref="N169:Y171"/>
    <mergeCell ref="C124:Y125"/>
    <mergeCell ref="C165:M165"/>
    <mergeCell ref="N165:Y165"/>
    <mergeCell ref="C163:Y163"/>
    <mergeCell ref="B128:S128"/>
    <mergeCell ref="C156:T156"/>
    <mergeCell ref="C122:Y123"/>
    <mergeCell ref="B99:B100"/>
    <mergeCell ref="C99:Y100"/>
    <mergeCell ref="B115:B116"/>
    <mergeCell ref="C115:Y116"/>
    <mergeCell ref="B117:B118"/>
    <mergeCell ref="C117:Y118"/>
    <mergeCell ref="C119:Y119"/>
    <mergeCell ref="B120:B121"/>
    <mergeCell ref="C120:Y121"/>
    <mergeCell ref="C105:Y105"/>
    <mergeCell ref="C112:Y112"/>
    <mergeCell ref="B106:B107"/>
    <mergeCell ref="C83:Y84"/>
    <mergeCell ref="C36:T36"/>
    <mergeCell ref="B53:B54"/>
    <mergeCell ref="B55:B56"/>
    <mergeCell ref="B57:B58"/>
    <mergeCell ref="C47:Y48"/>
    <mergeCell ref="C49:Y50"/>
    <mergeCell ref="B41:Y41"/>
    <mergeCell ref="C45:Y45"/>
    <mergeCell ref="B47:B48"/>
    <mergeCell ref="B73:B74"/>
    <mergeCell ref="C73:Y74"/>
    <mergeCell ref="B75:B76"/>
    <mergeCell ref="C75:Y76"/>
    <mergeCell ref="C79:Y80"/>
    <mergeCell ref="C35:T35"/>
    <mergeCell ref="B88:B89"/>
    <mergeCell ref="C88:Y89"/>
    <mergeCell ref="B90:B91"/>
    <mergeCell ref="C90:Y91"/>
    <mergeCell ref="B86:B87"/>
    <mergeCell ref="C86:Y87"/>
    <mergeCell ref="C60:Y61"/>
    <mergeCell ref="B62:B63"/>
    <mergeCell ref="C62:Y63"/>
    <mergeCell ref="C81:Y82"/>
    <mergeCell ref="B83:B84"/>
    <mergeCell ref="B77:B78"/>
    <mergeCell ref="C77:Y78"/>
    <mergeCell ref="B66:B67"/>
    <mergeCell ref="B60:B61"/>
    <mergeCell ref="C66:Y67"/>
    <mergeCell ref="B68:B69"/>
    <mergeCell ref="C68:Y69"/>
    <mergeCell ref="B70:B71"/>
    <mergeCell ref="C70:Y71"/>
    <mergeCell ref="B79:B80"/>
    <mergeCell ref="B64:B65"/>
    <mergeCell ref="C64:Y65"/>
    <mergeCell ref="I17:Y17"/>
    <mergeCell ref="V23:W23"/>
    <mergeCell ref="X23:Y23"/>
    <mergeCell ref="C25:T25"/>
    <mergeCell ref="Z23:AA23"/>
    <mergeCell ref="C24:T24"/>
    <mergeCell ref="C26:T26"/>
    <mergeCell ref="C30:T30"/>
    <mergeCell ref="C31:T31"/>
    <mergeCell ref="C98:Y98"/>
    <mergeCell ref="B179:Y180"/>
    <mergeCell ref="B152:S152"/>
    <mergeCell ref="T152:Y152"/>
    <mergeCell ref="B14:H14"/>
    <mergeCell ref="I14:Y14"/>
    <mergeCell ref="B15:H15"/>
    <mergeCell ref="I15:Y15"/>
    <mergeCell ref="B16:H16"/>
    <mergeCell ref="I16:Y16"/>
    <mergeCell ref="C53:Y54"/>
    <mergeCell ref="C55:Y56"/>
    <mergeCell ref="C57:Y58"/>
    <mergeCell ref="C51:Y52"/>
    <mergeCell ref="C27:T28"/>
    <mergeCell ref="C32:T33"/>
    <mergeCell ref="C37:T38"/>
    <mergeCell ref="B49:B50"/>
    <mergeCell ref="C43:Y44"/>
    <mergeCell ref="B51:B52"/>
    <mergeCell ref="C59:Y59"/>
    <mergeCell ref="C72:Y72"/>
    <mergeCell ref="C85:Y85"/>
    <mergeCell ref="B17:H17"/>
  </mergeCells>
  <dataValidations count="4">
    <dataValidation type="list" allowBlank="1" showInputMessage="1" showErrorMessage="1" sqref="P40:Y40" xr:uid="{00000000-0002-0000-0300-000000000000}">
      <formula1>$B$3:$B$4</formula1>
    </dataValidation>
    <dataValidation type="list" allowBlank="1" showInputMessage="1" showErrorMessage="1" sqref="AB127 P85:Y85 AB151" xr:uid="{00000000-0002-0000-0300-000001000000}">
      <formula1>$B$1:$B$2</formula1>
    </dataValidation>
    <dataValidation type="list" allowBlank="1" showInputMessage="1" showErrorMessage="1" sqref="I129:U129" xr:uid="{A7C23CB6-8035-4229-9359-E26D047B0DD6}">
      <formula1>$I$1:$I$7</formula1>
    </dataValidation>
    <dataValidation type="list" showInputMessage="1" sqref="I153:U153" xr:uid="{C528A59C-BCF1-459D-81AB-26110D0FC495}">
      <formula1>$AA$1:$AA$8</formula1>
    </dataValidation>
  </dataValidations>
  <pageMargins left="0.59055118110236227" right="0.39370078740157483" top="0.74803149606299213" bottom="0.74803149606299213" header="0.31496062992125984" footer="0.31496062992125984"/>
  <pageSetup paperSize="9" orientation="portrait" r:id="rId1"/>
  <headerFooter scaleWithDoc="0">
    <oddFooter>&amp;L&amp;"Arial,Regular"&amp;8ACAP Renewal/1025/ACAP&amp;C&amp;"Arial,Regular"&amp;8ACAP Renewal &amp;A - Page &amp;P</oddFooter>
  </headerFooter>
  <rowBreaks count="2" manualBreakCount="2">
    <brk id="58" max="25" man="1"/>
    <brk id="126"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2" r:id="rId4" name="Check Box 4">
              <controlPr defaultSize="0" autoFill="0" autoLine="0" autoPict="0">
                <anchor moveWithCells="1">
                  <from>
                    <xdr:col>21</xdr:col>
                    <xdr:colOff>133350</xdr:colOff>
                    <xdr:row>23</xdr:row>
                    <xdr:rowOff>19050</xdr:rowOff>
                  </from>
                  <to>
                    <xdr:col>22</xdr:col>
                    <xdr:colOff>184150</xdr:colOff>
                    <xdr:row>24</xdr:row>
                    <xdr:rowOff>0</xdr:rowOff>
                  </to>
                </anchor>
              </controlPr>
            </control>
          </mc:Choice>
        </mc:AlternateContent>
        <mc:AlternateContent xmlns:mc="http://schemas.openxmlformats.org/markup-compatibility/2006">
          <mc:Choice Requires="x14">
            <control shapeId="22533" r:id="rId5" name="Check Box 5">
              <controlPr defaultSize="0" autoFill="0" autoLine="0" autoPict="0">
                <anchor moveWithCells="1">
                  <from>
                    <xdr:col>21</xdr:col>
                    <xdr:colOff>133350</xdr:colOff>
                    <xdr:row>34</xdr:row>
                    <xdr:rowOff>38100</xdr:rowOff>
                  </from>
                  <to>
                    <xdr:col>22</xdr:col>
                    <xdr:colOff>184150</xdr:colOff>
                    <xdr:row>34</xdr:row>
                    <xdr:rowOff>171450</xdr:rowOff>
                  </to>
                </anchor>
              </controlPr>
            </control>
          </mc:Choice>
        </mc:AlternateContent>
        <mc:AlternateContent xmlns:mc="http://schemas.openxmlformats.org/markup-compatibility/2006">
          <mc:Choice Requires="x14">
            <control shapeId="22537" r:id="rId6" name="Check Box 9">
              <controlPr defaultSize="0" autoFill="0" autoLine="0" autoPict="0">
                <anchor moveWithCells="1">
                  <from>
                    <xdr:col>23</xdr:col>
                    <xdr:colOff>146050</xdr:colOff>
                    <xdr:row>23</xdr:row>
                    <xdr:rowOff>19050</xdr:rowOff>
                  </from>
                  <to>
                    <xdr:col>24</xdr:col>
                    <xdr:colOff>190500</xdr:colOff>
                    <xdr:row>24</xdr:row>
                    <xdr:rowOff>0</xdr:rowOff>
                  </to>
                </anchor>
              </controlPr>
            </control>
          </mc:Choice>
        </mc:AlternateContent>
        <mc:AlternateContent xmlns:mc="http://schemas.openxmlformats.org/markup-compatibility/2006">
          <mc:Choice Requires="x14">
            <control shapeId="22538" r:id="rId7" name="Check Box 10">
              <controlPr defaultSize="0" autoFill="0" autoLine="0" autoPict="0">
                <anchor moveWithCells="1">
                  <from>
                    <xdr:col>23</xdr:col>
                    <xdr:colOff>146050</xdr:colOff>
                    <xdr:row>34</xdr:row>
                    <xdr:rowOff>38100</xdr:rowOff>
                  </from>
                  <to>
                    <xdr:col>24</xdr:col>
                    <xdr:colOff>190500</xdr:colOff>
                    <xdr:row>34</xdr:row>
                    <xdr:rowOff>171450</xdr:rowOff>
                  </to>
                </anchor>
              </controlPr>
            </control>
          </mc:Choice>
        </mc:AlternateContent>
        <mc:AlternateContent xmlns:mc="http://schemas.openxmlformats.org/markup-compatibility/2006">
          <mc:Choice Requires="x14">
            <control shapeId="22545" r:id="rId8" name="Check Box 17">
              <controlPr defaultSize="0" autoFill="0" autoLine="0" autoPict="0">
                <anchor moveWithCells="1">
                  <from>
                    <xdr:col>21</xdr:col>
                    <xdr:colOff>133350</xdr:colOff>
                    <xdr:row>29</xdr:row>
                    <xdr:rowOff>38100</xdr:rowOff>
                  </from>
                  <to>
                    <xdr:col>22</xdr:col>
                    <xdr:colOff>184150</xdr:colOff>
                    <xdr:row>29</xdr:row>
                    <xdr:rowOff>171450</xdr:rowOff>
                  </to>
                </anchor>
              </controlPr>
            </control>
          </mc:Choice>
        </mc:AlternateContent>
        <mc:AlternateContent xmlns:mc="http://schemas.openxmlformats.org/markup-compatibility/2006">
          <mc:Choice Requires="x14">
            <control shapeId="22546" r:id="rId9" name="Check Box 18">
              <controlPr defaultSize="0" autoFill="0" autoLine="0" autoPict="0">
                <anchor moveWithCells="1">
                  <from>
                    <xdr:col>23</xdr:col>
                    <xdr:colOff>146050</xdr:colOff>
                    <xdr:row>29</xdr:row>
                    <xdr:rowOff>38100</xdr:rowOff>
                  </from>
                  <to>
                    <xdr:col>24</xdr:col>
                    <xdr:colOff>190500</xdr:colOff>
                    <xdr:row>29</xdr:row>
                    <xdr:rowOff>171450</xdr:rowOff>
                  </to>
                </anchor>
              </controlPr>
            </control>
          </mc:Choice>
        </mc:AlternateContent>
        <mc:AlternateContent xmlns:mc="http://schemas.openxmlformats.org/markup-compatibility/2006">
          <mc:Choice Requires="x14">
            <control shapeId="22547" r:id="rId10" name="Check Box 19">
              <controlPr defaultSize="0" autoFill="0" autoLine="0" autoPict="0">
                <anchor moveWithCells="1">
                  <from>
                    <xdr:col>19</xdr:col>
                    <xdr:colOff>50800</xdr:colOff>
                    <xdr:row>127</xdr:row>
                    <xdr:rowOff>88900</xdr:rowOff>
                  </from>
                  <to>
                    <xdr:col>20</xdr:col>
                    <xdr:colOff>146050</xdr:colOff>
                    <xdr:row>127</xdr:row>
                    <xdr:rowOff>279400</xdr:rowOff>
                  </to>
                </anchor>
              </controlPr>
            </control>
          </mc:Choice>
        </mc:AlternateContent>
        <mc:AlternateContent xmlns:mc="http://schemas.openxmlformats.org/markup-compatibility/2006">
          <mc:Choice Requires="x14">
            <control shapeId="22551" r:id="rId11" name="Check Box 23">
              <controlPr defaultSize="0" autoFill="0" autoLine="0" autoPict="0">
                <anchor moveWithCells="1">
                  <from>
                    <xdr:col>21</xdr:col>
                    <xdr:colOff>114300</xdr:colOff>
                    <xdr:row>137</xdr:row>
                    <xdr:rowOff>0</xdr:rowOff>
                  </from>
                  <to>
                    <xdr:col>23</xdr:col>
                    <xdr:colOff>19050</xdr:colOff>
                    <xdr:row>138</xdr:row>
                    <xdr:rowOff>12700</xdr:rowOff>
                  </to>
                </anchor>
              </controlPr>
            </control>
          </mc:Choice>
        </mc:AlternateContent>
        <mc:AlternateContent xmlns:mc="http://schemas.openxmlformats.org/markup-compatibility/2006">
          <mc:Choice Requires="x14">
            <control shapeId="22552" r:id="rId12" name="Check Box 24">
              <controlPr defaultSize="0" autoFill="0" autoLine="0" autoPict="0">
                <anchor moveWithCells="1">
                  <from>
                    <xdr:col>21</xdr:col>
                    <xdr:colOff>114300</xdr:colOff>
                    <xdr:row>132</xdr:row>
                    <xdr:rowOff>165100</xdr:rowOff>
                  </from>
                  <to>
                    <xdr:col>22</xdr:col>
                    <xdr:colOff>165100</xdr:colOff>
                    <xdr:row>134</xdr:row>
                    <xdr:rowOff>12700</xdr:rowOff>
                  </to>
                </anchor>
              </controlPr>
            </control>
          </mc:Choice>
        </mc:AlternateContent>
        <mc:AlternateContent xmlns:mc="http://schemas.openxmlformats.org/markup-compatibility/2006">
          <mc:Choice Requires="x14">
            <control shapeId="22553" r:id="rId13" name="Check Box 25">
              <controlPr defaultSize="0" autoFill="0" autoLine="0" autoPict="0">
                <anchor moveWithCells="1">
                  <from>
                    <xdr:col>21</xdr:col>
                    <xdr:colOff>133350</xdr:colOff>
                    <xdr:row>141</xdr:row>
                    <xdr:rowOff>76200</xdr:rowOff>
                  </from>
                  <to>
                    <xdr:col>22</xdr:col>
                    <xdr:colOff>184150</xdr:colOff>
                    <xdr:row>141</xdr:row>
                    <xdr:rowOff>209550</xdr:rowOff>
                  </to>
                </anchor>
              </controlPr>
            </control>
          </mc:Choice>
        </mc:AlternateContent>
        <mc:AlternateContent xmlns:mc="http://schemas.openxmlformats.org/markup-compatibility/2006">
          <mc:Choice Requires="x14">
            <control shapeId="22554" r:id="rId14" name="Check Box 26">
              <controlPr defaultSize="0" autoFill="0" autoLine="0" autoPict="0">
                <anchor moveWithCells="1">
                  <from>
                    <xdr:col>23</xdr:col>
                    <xdr:colOff>146050</xdr:colOff>
                    <xdr:row>141</xdr:row>
                    <xdr:rowOff>38100</xdr:rowOff>
                  </from>
                  <to>
                    <xdr:col>24</xdr:col>
                    <xdr:colOff>190500</xdr:colOff>
                    <xdr:row>141</xdr:row>
                    <xdr:rowOff>241300</xdr:rowOff>
                  </to>
                </anchor>
              </controlPr>
            </control>
          </mc:Choice>
        </mc:AlternateContent>
        <mc:AlternateContent xmlns:mc="http://schemas.openxmlformats.org/markup-compatibility/2006">
          <mc:Choice Requires="x14">
            <control shapeId="22555" r:id="rId15" name="Check Box 27">
              <controlPr defaultSize="0" autoFill="0" autoLine="0" autoPict="0">
                <anchor moveWithCells="1">
                  <from>
                    <xdr:col>21</xdr:col>
                    <xdr:colOff>133350</xdr:colOff>
                    <xdr:row>142</xdr:row>
                    <xdr:rowOff>50800</xdr:rowOff>
                  </from>
                  <to>
                    <xdr:col>22</xdr:col>
                    <xdr:colOff>184150</xdr:colOff>
                    <xdr:row>142</xdr:row>
                    <xdr:rowOff>190500</xdr:rowOff>
                  </to>
                </anchor>
              </controlPr>
            </control>
          </mc:Choice>
        </mc:AlternateContent>
        <mc:AlternateContent xmlns:mc="http://schemas.openxmlformats.org/markup-compatibility/2006">
          <mc:Choice Requires="x14">
            <control shapeId="22556" r:id="rId16" name="Check Box 28">
              <controlPr defaultSize="0" autoFill="0" autoLine="0" autoPict="0">
                <anchor moveWithCells="1">
                  <from>
                    <xdr:col>23</xdr:col>
                    <xdr:colOff>146050</xdr:colOff>
                    <xdr:row>142</xdr:row>
                    <xdr:rowOff>38100</xdr:rowOff>
                  </from>
                  <to>
                    <xdr:col>24</xdr:col>
                    <xdr:colOff>190500</xdr:colOff>
                    <xdr:row>142</xdr:row>
                    <xdr:rowOff>203200</xdr:rowOff>
                  </to>
                </anchor>
              </controlPr>
            </control>
          </mc:Choice>
        </mc:AlternateContent>
        <mc:AlternateContent xmlns:mc="http://schemas.openxmlformats.org/markup-compatibility/2006">
          <mc:Choice Requires="x14">
            <control shapeId="22557" r:id="rId17" name="Check Box 29">
              <controlPr defaultSize="0" autoFill="0" autoLine="0" autoPict="0">
                <anchor moveWithCells="1">
                  <from>
                    <xdr:col>21</xdr:col>
                    <xdr:colOff>133350</xdr:colOff>
                    <xdr:row>143</xdr:row>
                    <xdr:rowOff>50800</xdr:rowOff>
                  </from>
                  <to>
                    <xdr:col>22</xdr:col>
                    <xdr:colOff>184150</xdr:colOff>
                    <xdr:row>143</xdr:row>
                    <xdr:rowOff>190500</xdr:rowOff>
                  </to>
                </anchor>
              </controlPr>
            </control>
          </mc:Choice>
        </mc:AlternateContent>
        <mc:AlternateContent xmlns:mc="http://schemas.openxmlformats.org/markup-compatibility/2006">
          <mc:Choice Requires="x14">
            <control shapeId="22558" r:id="rId18" name="Check Box 30">
              <controlPr defaultSize="0" autoFill="0" autoLine="0" autoPict="0">
                <anchor moveWithCells="1">
                  <from>
                    <xdr:col>23</xdr:col>
                    <xdr:colOff>146050</xdr:colOff>
                    <xdr:row>143</xdr:row>
                    <xdr:rowOff>50800</xdr:rowOff>
                  </from>
                  <to>
                    <xdr:col>24</xdr:col>
                    <xdr:colOff>190500</xdr:colOff>
                    <xdr:row>143</xdr:row>
                    <xdr:rowOff>203200</xdr:rowOff>
                  </to>
                </anchor>
              </controlPr>
            </control>
          </mc:Choice>
        </mc:AlternateContent>
        <mc:AlternateContent xmlns:mc="http://schemas.openxmlformats.org/markup-compatibility/2006">
          <mc:Choice Requires="x14">
            <control shapeId="22559" r:id="rId19" name="Check Box 31">
              <controlPr defaultSize="0" autoFill="0" autoLine="0" autoPict="0">
                <anchor moveWithCells="1">
                  <from>
                    <xdr:col>21</xdr:col>
                    <xdr:colOff>114300</xdr:colOff>
                    <xdr:row>134</xdr:row>
                    <xdr:rowOff>19050</xdr:rowOff>
                  </from>
                  <to>
                    <xdr:col>23</xdr:col>
                    <xdr:colOff>12700</xdr:colOff>
                    <xdr:row>134</xdr:row>
                    <xdr:rowOff>146050</xdr:rowOff>
                  </to>
                </anchor>
              </controlPr>
            </control>
          </mc:Choice>
        </mc:AlternateContent>
        <mc:AlternateContent xmlns:mc="http://schemas.openxmlformats.org/markup-compatibility/2006">
          <mc:Choice Requires="x14">
            <control shapeId="22561" r:id="rId20" name="Check Box 33">
              <controlPr defaultSize="0" autoFill="0" autoLine="0" autoPict="0">
                <anchor moveWithCells="1">
                  <from>
                    <xdr:col>19</xdr:col>
                    <xdr:colOff>50800</xdr:colOff>
                    <xdr:row>151</xdr:row>
                    <xdr:rowOff>95250</xdr:rowOff>
                  </from>
                  <to>
                    <xdr:col>20</xdr:col>
                    <xdr:colOff>146050</xdr:colOff>
                    <xdr:row>151</xdr:row>
                    <xdr:rowOff>285750</xdr:rowOff>
                  </to>
                </anchor>
              </controlPr>
            </control>
          </mc:Choice>
        </mc:AlternateContent>
        <mc:AlternateContent xmlns:mc="http://schemas.openxmlformats.org/markup-compatibility/2006">
          <mc:Choice Requires="x14">
            <control shapeId="22562" r:id="rId21" name="Check Box 34">
              <controlPr defaultSize="0" autoFill="0" autoLine="0" autoPict="0">
                <anchor moveWithCells="1">
                  <from>
                    <xdr:col>21</xdr:col>
                    <xdr:colOff>114300</xdr:colOff>
                    <xdr:row>136</xdr:row>
                    <xdr:rowOff>0</xdr:rowOff>
                  </from>
                  <to>
                    <xdr:col>23</xdr:col>
                    <xdr:colOff>12700</xdr:colOff>
                    <xdr:row>136</xdr:row>
                    <xdr:rowOff>184150</xdr:rowOff>
                  </to>
                </anchor>
              </controlPr>
            </control>
          </mc:Choice>
        </mc:AlternateContent>
        <mc:AlternateContent xmlns:mc="http://schemas.openxmlformats.org/markup-compatibility/2006">
          <mc:Choice Requires="x14">
            <control shapeId="22563" r:id="rId22" name="Check Box 35">
              <controlPr defaultSize="0" autoFill="0" autoLine="0" autoPict="0">
                <anchor moveWithCells="1">
                  <from>
                    <xdr:col>21</xdr:col>
                    <xdr:colOff>114300</xdr:colOff>
                    <xdr:row>135</xdr:row>
                    <xdr:rowOff>0</xdr:rowOff>
                  </from>
                  <to>
                    <xdr:col>23</xdr:col>
                    <xdr:colOff>12700</xdr:colOff>
                    <xdr:row>135</xdr:row>
                    <xdr:rowOff>184150</xdr:rowOff>
                  </to>
                </anchor>
              </controlPr>
            </control>
          </mc:Choice>
        </mc:AlternateContent>
        <mc:AlternateContent xmlns:mc="http://schemas.openxmlformats.org/markup-compatibility/2006">
          <mc:Choice Requires="x14">
            <control shapeId="22567" r:id="rId23" name="Check Box 39">
              <controlPr defaultSize="0" autoFill="0" autoLine="0" autoPict="0">
                <anchor moveWithCells="1">
                  <from>
                    <xdr:col>21</xdr:col>
                    <xdr:colOff>133350</xdr:colOff>
                    <xdr:row>144</xdr:row>
                    <xdr:rowOff>50800</xdr:rowOff>
                  </from>
                  <to>
                    <xdr:col>22</xdr:col>
                    <xdr:colOff>184150</xdr:colOff>
                    <xdr:row>144</xdr:row>
                    <xdr:rowOff>190500</xdr:rowOff>
                  </to>
                </anchor>
              </controlPr>
            </control>
          </mc:Choice>
        </mc:AlternateContent>
        <mc:AlternateContent xmlns:mc="http://schemas.openxmlformats.org/markup-compatibility/2006">
          <mc:Choice Requires="x14">
            <control shapeId="22568" r:id="rId24" name="Check Box 40">
              <controlPr defaultSize="0" autoFill="0" autoLine="0" autoPict="0">
                <anchor moveWithCells="1">
                  <from>
                    <xdr:col>23</xdr:col>
                    <xdr:colOff>146050</xdr:colOff>
                    <xdr:row>144</xdr:row>
                    <xdr:rowOff>50800</xdr:rowOff>
                  </from>
                  <to>
                    <xdr:col>24</xdr:col>
                    <xdr:colOff>190500</xdr:colOff>
                    <xdr:row>144</xdr:row>
                    <xdr:rowOff>203200</xdr:rowOff>
                  </to>
                </anchor>
              </controlPr>
            </control>
          </mc:Choice>
        </mc:AlternateContent>
        <mc:AlternateContent xmlns:mc="http://schemas.openxmlformats.org/markup-compatibility/2006">
          <mc:Choice Requires="x14">
            <control shapeId="22571" r:id="rId25" name="Check Box 43">
              <controlPr defaultSize="0" autoFill="0" autoLine="0" autoPict="0">
                <anchor moveWithCells="1">
                  <from>
                    <xdr:col>21</xdr:col>
                    <xdr:colOff>133350</xdr:colOff>
                    <xdr:row>155</xdr:row>
                    <xdr:rowOff>50800</xdr:rowOff>
                  </from>
                  <to>
                    <xdr:col>22</xdr:col>
                    <xdr:colOff>184150</xdr:colOff>
                    <xdr:row>155</xdr:row>
                    <xdr:rowOff>190500</xdr:rowOff>
                  </to>
                </anchor>
              </controlPr>
            </control>
          </mc:Choice>
        </mc:AlternateContent>
        <mc:AlternateContent xmlns:mc="http://schemas.openxmlformats.org/markup-compatibility/2006">
          <mc:Choice Requires="x14">
            <control shapeId="22572" r:id="rId26" name="Check Box 44">
              <controlPr defaultSize="0" autoFill="0" autoLine="0" autoPict="0">
                <anchor moveWithCells="1">
                  <from>
                    <xdr:col>23</xdr:col>
                    <xdr:colOff>146050</xdr:colOff>
                    <xdr:row>155</xdr:row>
                    <xdr:rowOff>50800</xdr:rowOff>
                  </from>
                  <to>
                    <xdr:col>24</xdr:col>
                    <xdr:colOff>190500</xdr:colOff>
                    <xdr:row>155</xdr:row>
                    <xdr:rowOff>203200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dimension ref="A1:BB31"/>
  <sheetViews>
    <sheetView showGridLines="0" zoomScaleNormal="100" zoomScaleSheetLayoutView="140" workbookViewId="0">
      <selection activeCell="B1" sqref="B1"/>
    </sheetView>
  </sheetViews>
  <sheetFormatPr defaultRowHeight="14.5" x14ac:dyDescent="0.35"/>
  <cols>
    <col min="1" max="1" width="2.26953125" customWidth="1"/>
    <col min="2" max="2" width="4.81640625" customWidth="1"/>
    <col min="3" max="25" width="3.453125" customWidth="1"/>
    <col min="26" max="26" width="2.26953125" customWidth="1"/>
  </cols>
  <sheetData>
    <row r="1" spans="1:54" ht="15.5" x14ac:dyDescent="0.35">
      <c r="A1" s="4"/>
      <c r="B1" s="3" t="s">
        <v>69</v>
      </c>
      <c r="C1" s="4"/>
      <c r="D1" s="4"/>
      <c r="E1" s="4"/>
      <c r="F1" s="4"/>
      <c r="G1" s="4"/>
      <c r="H1" s="4"/>
      <c r="I1" s="4"/>
      <c r="J1" s="4"/>
      <c r="K1" s="4"/>
      <c r="L1" s="4"/>
      <c r="M1" s="4"/>
      <c r="N1" s="4"/>
      <c r="O1" s="4"/>
      <c r="P1" s="4"/>
      <c r="Q1" s="4"/>
      <c r="R1" s="4"/>
      <c r="S1" s="4"/>
      <c r="T1" s="4"/>
      <c r="U1" s="4"/>
      <c r="V1" s="4"/>
      <c r="W1" s="4"/>
      <c r="X1" s="4"/>
      <c r="Y1" s="4"/>
      <c r="Z1" s="4"/>
    </row>
    <row r="2" spans="1:54" x14ac:dyDescent="0.35">
      <c r="A2" s="4"/>
      <c r="B2" s="4"/>
      <c r="C2" s="4"/>
      <c r="D2" s="4"/>
      <c r="E2" s="4"/>
      <c r="F2" s="4"/>
      <c r="G2" s="4"/>
      <c r="H2" s="4"/>
      <c r="I2" s="4"/>
      <c r="J2" s="4"/>
      <c r="K2" s="4"/>
      <c r="L2" s="4"/>
      <c r="M2" s="4"/>
      <c r="N2" s="4"/>
      <c r="O2" s="4"/>
      <c r="P2" s="4"/>
      <c r="Q2" s="4"/>
      <c r="R2" s="4"/>
      <c r="S2" s="4"/>
      <c r="T2" s="4"/>
      <c r="U2" s="4"/>
      <c r="V2" s="4"/>
      <c r="W2" s="4"/>
      <c r="X2" s="4"/>
      <c r="Y2" s="4"/>
      <c r="Z2" s="4"/>
    </row>
    <row r="3" spans="1:54" x14ac:dyDescent="0.35">
      <c r="A3" s="4"/>
      <c r="B3" s="1261" t="s">
        <v>44</v>
      </c>
      <c r="C3" s="1262"/>
      <c r="D3" s="1262"/>
      <c r="E3" s="1262"/>
      <c r="F3" s="1262"/>
      <c r="G3" s="1262"/>
      <c r="H3" s="1262"/>
      <c r="I3" s="1356" t="str">
        <f>IF(ISBLANK('Report Section 1'!I14),"",'Report Section 1'!I14)</f>
        <v/>
      </c>
      <c r="J3" s="1357"/>
      <c r="K3" s="1357"/>
      <c r="L3" s="1357"/>
      <c r="M3" s="1357"/>
      <c r="N3" s="1357"/>
      <c r="O3" s="1357"/>
      <c r="P3" s="1357"/>
      <c r="Q3" s="1357"/>
      <c r="R3" s="1357"/>
      <c r="S3" s="1357"/>
      <c r="T3" s="1357"/>
      <c r="U3" s="1357"/>
      <c r="V3" s="1357"/>
      <c r="W3" s="1357"/>
      <c r="X3" s="1357"/>
      <c r="Y3" s="1358"/>
      <c r="Z3" s="4"/>
    </row>
    <row r="4" spans="1:54" x14ac:dyDescent="0.35">
      <c r="A4" s="4"/>
      <c r="B4" s="1261" t="s">
        <v>46</v>
      </c>
      <c r="C4" s="1262"/>
      <c r="D4" s="1262"/>
      <c r="E4" s="1262"/>
      <c r="F4" s="1262"/>
      <c r="G4" s="1262"/>
      <c r="H4" s="1262"/>
      <c r="I4" s="1359" t="str">
        <f>IF(ISBLANK('Report Section 1'!I15),"",'Report Section 1'!I15)</f>
        <v/>
      </c>
      <c r="J4" s="1360"/>
      <c r="K4" s="1360"/>
      <c r="L4" s="1360"/>
      <c r="M4" s="1360"/>
      <c r="N4" s="1360"/>
      <c r="O4" s="1360"/>
      <c r="P4" s="1360"/>
      <c r="Q4" s="1360"/>
      <c r="R4" s="1360"/>
      <c r="S4" s="1360"/>
      <c r="T4" s="1360"/>
      <c r="U4" s="1360"/>
      <c r="V4" s="1360"/>
      <c r="W4" s="1360"/>
      <c r="X4" s="1360"/>
      <c r="Y4" s="1361"/>
      <c r="Z4" s="4"/>
    </row>
    <row r="5" spans="1:54" x14ac:dyDescent="0.35">
      <c r="A5" s="4"/>
      <c r="B5" s="4"/>
      <c r="C5" s="5"/>
      <c r="D5" s="4"/>
      <c r="E5" s="4"/>
      <c r="F5" s="4"/>
      <c r="G5" s="4"/>
      <c r="H5" s="4"/>
      <c r="I5" s="4"/>
      <c r="J5" s="4"/>
      <c r="K5" s="4"/>
      <c r="L5" s="4"/>
      <c r="M5" s="4"/>
      <c r="N5" s="4"/>
      <c r="O5" s="4"/>
      <c r="P5" s="4"/>
      <c r="Q5" s="4"/>
      <c r="R5" s="4"/>
      <c r="S5" s="4"/>
      <c r="T5" s="4"/>
      <c r="U5" s="4"/>
      <c r="V5" s="4"/>
      <c r="W5" s="4"/>
      <c r="X5" s="4"/>
      <c r="Y5" s="4"/>
      <c r="Z5" s="4"/>
    </row>
    <row r="6" spans="1:54" ht="15.5" x14ac:dyDescent="0.35">
      <c r="A6" s="4"/>
      <c r="B6" s="188" t="s">
        <v>11</v>
      </c>
      <c r="C6" s="935"/>
      <c r="D6" s="936"/>
      <c r="E6" s="937"/>
      <c r="F6" s="937"/>
      <c r="G6" s="937"/>
      <c r="H6" s="937"/>
      <c r="I6" s="937"/>
      <c r="J6" s="937"/>
      <c r="K6" s="937"/>
      <c r="L6" s="937"/>
      <c r="M6" s="937"/>
      <c r="N6" s="937"/>
      <c r="O6" s="937"/>
      <c r="P6" s="937"/>
      <c r="Q6" s="937"/>
      <c r="R6" s="937"/>
      <c r="S6" s="937"/>
      <c r="T6" s="937"/>
      <c r="U6" s="937"/>
      <c r="V6" s="937"/>
      <c r="W6" s="937"/>
      <c r="X6" s="937"/>
      <c r="Y6" s="937"/>
      <c r="Z6" s="315"/>
      <c r="AA6" s="315"/>
    </row>
    <row r="7" spans="1:54" ht="6" customHeight="1" x14ac:dyDescent="0.35">
      <c r="A7" s="4"/>
      <c r="B7" s="4"/>
      <c r="C7" s="4"/>
      <c r="D7" s="4"/>
      <c r="E7" s="4"/>
      <c r="F7" s="4"/>
      <c r="G7" s="4"/>
      <c r="H7" s="4"/>
      <c r="I7" s="4"/>
      <c r="J7" s="4"/>
      <c r="K7" s="4"/>
      <c r="L7" s="4"/>
      <c r="M7" s="4"/>
      <c r="N7" s="4"/>
      <c r="O7" s="4"/>
      <c r="P7" s="4"/>
      <c r="Q7" s="4"/>
      <c r="R7" s="4"/>
      <c r="S7" s="4"/>
      <c r="T7" s="4"/>
      <c r="U7" s="4"/>
      <c r="V7" s="4"/>
      <c r="W7" s="4"/>
      <c r="X7" s="4"/>
      <c r="Y7" s="4"/>
      <c r="Z7" s="4"/>
    </row>
    <row r="8" spans="1:54" ht="50" x14ac:dyDescent="0.35">
      <c r="A8" s="4"/>
      <c r="B8" s="294" t="s">
        <v>312</v>
      </c>
      <c r="C8" s="1355" t="s">
        <v>313</v>
      </c>
      <c r="D8" s="1355"/>
      <c r="E8" s="1355"/>
      <c r="F8" s="1355"/>
      <c r="G8" s="1355"/>
      <c r="H8" s="1355"/>
      <c r="I8" s="1355"/>
      <c r="J8" s="1355"/>
      <c r="K8" s="1355"/>
      <c r="L8" s="1355"/>
      <c r="M8" s="1355"/>
      <c r="N8" s="1355"/>
      <c r="O8" s="1355"/>
      <c r="P8" s="1355"/>
      <c r="Q8" s="1355"/>
      <c r="R8" s="1355"/>
      <c r="S8" s="1355"/>
      <c r="T8" s="1355"/>
      <c r="U8" s="1355"/>
      <c r="V8" s="1355"/>
      <c r="W8" s="1355"/>
      <c r="X8" s="1355"/>
      <c r="Y8" s="1355"/>
      <c r="Z8" s="4"/>
    </row>
    <row r="9" spans="1:54" ht="7.5" customHeight="1" x14ac:dyDescent="0.35">
      <c r="A9" s="4"/>
      <c r="B9" s="4"/>
      <c r="C9" s="4"/>
      <c r="D9" s="4"/>
      <c r="E9" s="4"/>
      <c r="F9" s="4"/>
      <c r="G9" s="4"/>
      <c r="H9" s="4"/>
      <c r="I9" s="4"/>
      <c r="J9" s="4"/>
      <c r="K9" s="4"/>
      <c r="L9" s="4"/>
      <c r="M9" s="4"/>
      <c r="N9" s="4"/>
      <c r="O9" s="4"/>
      <c r="P9" s="4"/>
      <c r="Q9" s="4"/>
      <c r="R9" s="4"/>
      <c r="S9" s="4"/>
      <c r="T9" s="4"/>
      <c r="U9" s="4"/>
      <c r="V9" s="4"/>
      <c r="W9" s="4"/>
      <c r="X9" s="4"/>
      <c r="Y9" s="4"/>
      <c r="Z9" s="4"/>
    </row>
    <row r="10" spans="1:54" x14ac:dyDescent="0.35">
      <c r="A10" s="4"/>
      <c r="B10" s="4"/>
      <c r="C10" s="1274"/>
      <c r="D10" s="1275"/>
      <c r="E10" s="1275"/>
      <c r="F10" s="1275"/>
      <c r="G10" s="1275"/>
      <c r="H10" s="1275"/>
      <c r="I10" s="1275"/>
      <c r="J10" s="1275"/>
      <c r="K10" s="1275"/>
      <c r="L10" s="1275"/>
      <c r="M10" s="1275"/>
      <c r="N10" s="1275"/>
      <c r="O10" s="1275"/>
      <c r="P10" s="1275"/>
      <c r="Q10" s="1275"/>
      <c r="R10" s="1275"/>
      <c r="S10" s="1275"/>
      <c r="T10" s="1275"/>
      <c r="U10" s="1275"/>
      <c r="V10" s="1275"/>
      <c r="W10" s="1275"/>
      <c r="X10" s="1275"/>
      <c r="Y10" s="1276"/>
      <c r="Z10" s="4"/>
    </row>
    <row r="11" spans="1:54" x14ac:dyDescent="0.35">
      <c r="A11" s="4"/>
      <c r="B11" s="4"/>
      <c r="C11" s="1313"/>
      <c r="D11" s="1251"/>
      <c r="E11" s="1251"/>
      <c r="F11" s="1251"/>
      <c r="G11" s="1251"/>
      <c r="H11" s="1251"/>
      <c r="I11" s="1251"/>
      <c r="J11" s="1251"/>
      <c r="K11" s="1251"/>
      <c r="L11" s="1251"/>
      <c r="M11" s="1251"/>
      <c r="N11" s="1251"/>
      <c r="O11" s="1251"/>
      <c r="P11" s="1251"/>
      <c r="Q11" s="1251"/>
      <c r="R11" s="1251"/>
      <c r="S11" s="1251"/>
      <c r="T11" s="1251"/>
      <c r="U11" s="1251"/>
      <c r="V11" s="1251"/>
      <c r="W11" s="1251"/>
      <c r="X11" s="1251"/>
      <c r="Y11" s="1314"/>
      <c r="Z11" s="4"/>
    </row>
    <row r="12" spans="1:54" x14ac:dyDescent="0.35">
      <c r="A12" s="4"/>
      <c r="B12" s="4"/>
      <c r="C12" s="1277"/>
      <c r="D12" s="1278"/>
      <c r="E12" s="1278"/>
      <c r="F12" s="1278"/>
      <c r="G12" s="1278"/>
      <c r="H12" s="1278"/>
      <c r="I12" s="1278"/>
      <c r="J12" s="1278"/>
      <c r="K12" s="1278"/>
      <c r="L12" s="1278"/>
      <c r="M12" s="1278"/>
      <c r="N12" s="1278"/>
      <c r="O12" s="1278"/>
      <c r="P12" s="1278"/>
      <c r="Q12" s="1278"/>
      <c r="R12" s="1278"/>
      <c r="S12" s="1278"/>
      <c r="T12" s="1278"/>
      <c r="U12" s="1278"/>
      <c r="V12" s="1278"/>
      <c r="W12" s="1278"/>
      <c r="X12" s="1278"/>
      <c r="Y12" s="1279"/>
      <c r="Z12" s="4"/>
    </row>
    <row r="13" spans="1:54" x14ac:dyDescent="0.35">
      <c r="A13" s="4"/>
      <c r="B13" s="4"/>
      <c r="C13" s="4"/>
      <c r="D13" s="4"/>
      <c r="E13" s="4"/>
      <c r="F13" s="4"/>
      <c r="G13" s="4"/>
      <c r="H13" s="4"/>
      <c r="I13" s="4"/>
      <c r="J13" s="4"/>
      <c r="K13" s="4"/>
      <c r="L13" s="4"/>
      <c r="M13" s="4"/>
      <c r="N13" s="4"/>
      <c r="O13" s="4"/>
      <c r="P13" s="4"/>
      <c r="Q13" s="4"/>
      <c r="R13" s="4"/>
      <c r="S13" s="4"/>
      <c r="T13" s="4"/>
      <c r="U13" s="4"/>
      <c r="V13" s="4"/>
      <c r="W13" s="4"/>
      <c r="X13" s="4"/>
      <c r="Y13" s="4"/>
      <c r="Z13" s="4"/>
    </row>
    <row r="14" spans="1:54" ht="37.5" x14ac:dyDescent="0.35">
      <c r="A14" s="4"/>
      <c r="B14" s="294" t="s">
        <v>314</v>
      </c>
      <c r="C14" s="1355" t="s">
        <v>315</v>
      </c>
      <c r="D14" s="1355"/>
      <c r="E14" s="1355"/>
      <c r="F14" s="1355"/>
      <c r="G14" s="1355"/>
      <c r="H14" s="1355"/>
      <c r="I14" s="1355"/>
      <c r="J14" s="1355"/>
      <c r="K14" s="1355"/>
      <c r="L14" s="1355"/>
      <c r="M14" s="1355"/>
      <c r="N14" s="1355"/>
      <c r="O14" s="1355"/>
      <c r="P14" s="1355"/>
      <c r="Q14" s="1355"/>
      <c r="R14" s="1355"/>
      <c r="S14" s="1355"/>
      <c r="T14" s="1355"/>
      <c r="U14" s="1355"/>
      <c r="V14" s="1355"/>
      <c r="W14" s="1355"/>
      <c r="X14" s="1355"/>
      <c r="Y14" s="1355"/>
      <c r="Z14" s="4"/>
    </row>
    <row r="15" spans="1:54" x14ac:dyDescent="0.35">
      <c r="A15" s="4"/>
      <c r="B15" s="167"/>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4"/>
      <c r="AC15" s="4"/>
      <c r="BB15" s="4"/>
    </row>
    <row r="16" spans="1:54" x14ac:dyDescent="0.35">
      <c r="A16" s="4"/>
      <c r="B16" s="4"/>
      <c r="C16" s="1274"/>
      <c r="D16" s="1275"/>
      <c r="E16" s="1275"/>
      <c r="F16" s="1275"/>
      <c r="G16" s="1275"/>
      <c r="H16" s="1275"/>
      <c r="I16" s="1275"/>
      <c r="J16" s="1275"/>
      <c r="K16" s="1275"/>
      <c r="L16" s="1275"/>
      <c r="M16" s="1275"/>
      <c r="N16" s="1275"/>
      <c r="O16" s="1275"/>
      <c r="P16" s="1275"/>
      <c r="Q16" s="1275"/>
      <c r="R16" s="1275"/>
      <c r="S16" s="1275"/>
      <c r="T16" s="1275"/>
      <c r="U16" s="1275"/>
      <c r="V16" s="1275"/>
      <c r="W16" s="1275"/>
      <c r="X16" s="1275"/>
      <c r="Y16" s="1276"/>
      <c r="Z16" s="4"/>
    </row>
    <row r="17" spans="1:26" x14ac:dyDescent="0.35">
      <c r="A17" s="4"/>
      <c r="B17" s="4"/>
      <c r="C17" s="1313"/>
      <c r="D17" s="1251"/>
      <c r="E17" s="1251"/>
      <c r="F17" s="1251"/>
      <c r="G17" s="1251"/>
      <c r="H17" s="1251"/>
      <c r="I17" s="1251"/>
      <c r="J17" s="1251"/>
      <c r="K17" s="1251"/>
      <c r="L17" s="1251"/>
      <c r="M17" s="1251"/>
      <c r="N17" s="1251"/>
      <c r="O17" s="1251"/>
      <c r="P17" s="1251"/>
      <c r="Q17" s="1251"/>
      <c r="R17" s="1251"/>
      <c r="S17" s="1251"/>
      <c r="T17" s="1251"/>
      <c r="U17" s="1251"/>
      <c r="V17" s="1251"/>
      <c r="W17" s="1251"/>
      <c r="X17" s="1251"/>
      <c r="Y17" s="1314"/>
      <c r="Z17" s="4"/>
    </row>
    <row r="18" spans="1:26" x14ac:dyDescent="0.35">
      <c r="A18" s="4"/>
      <c r="B18" s="4"/>
      <c r="C18" s="1277"/>
      <c r="D18" s="1278"/>
      <c r="E18" s="1278"/>
      <c r="F18" s="1278"/>
      <c r="G18" s="1278"/>
      <c r="H18" s="1278"/>
      <c r="I18" s="1278"/>
      <c r="J18" s="1278"/>
      <c r="K18" s="1278"/>
      <c r="L18" s="1278"/>
      <c r="M18" s="1278"/>
      <c r="N18" s="1278"/>
      <c r="O18" s="1278"/>
      <c r="P18" s="1278"/>
      <c r="Q18" s="1278"/>
      <c r="R18" s="1278"/>
      <c r="S18" s="1278"/>
      <c r="T18" s="1278"/>
      <c r="U18" s="1278"/>
      <c r="V18" s="1278"/>
      <c r="W18" s="1278"/>
      <c r="X18" s="1278"/>
      <c r="Y18" s="1279"/>
      <c r="Z18" s="4"/>
    </row>
    <row r="19" spans="1:26" ht="18.399999999999999" customHeight="1" x14ac:dyDescent="0.3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ht="37.5" x14ac:dyDescent="0.35">
      <c r="A20" s="4"/>
      <c r="B20" s="294" t="s">
        <v>316</v>
      </c>
      <c r="C20" s="1355" t="s">
        <v>317</v>
      </c>
      <c r="D20" s="1355"/>
      <c r="E20" s="1355"/>
      <c r="F20" s="1355"/>
      <c r="G20" s="1355"/>
      <c r="H20" s="1355"/>
      <c r="I20" s="1355"/>
      <c r="J20" s="1355"/>
      <c r="K20" s="1355"/>
      <c r="L20" s="1355"/>
      <c r="M20" s="1355"/>
      <c r="N20" s="1355"/>
      <c r="O20" s="1355"/>
      <c r="P20" s="1355"/>
      <c r="Q20" s="1355"/>
      <c r="R20" s="1355"/>
      <c r="S20" s="1355"/>
      <c r="T20" s="1355"/>
      <c r="U20" s="1355"/>
      <c r="V20" s="1355"/>
      <c r="W20" s="1355"/>
      <c r="X20" s="1355"/>
      <c r="Y20" s="1355"/>
      <c r="Z20" s="4"/>
    </row>
    <row r="21" spans="1:26" ht="7.5" customHeight="1" x14ac:dyDescent="0.3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x14ac:dyDescent="0.35">
      <c r="A22" s="4"/>
      <c r="B22" s="4"/>
      <c r="C22" s="1274"/>
      <c r="D22" s="1275"/>
      <c r="E22" s="1275"/>
      <c r="F22" s="1275"/>
      <c r="G22" s="1275"/>
      <c r="H22" s="1275"/>
      <c r="I22" s="1275"/>
      <c r="J22" s="1275"/>
      <c r="K22" s="1275"/>
      <c r="L22" s="1275"/>
      <c r="M22" s="1275"/>
      <c r="N22" s="1275"/>
      <c r="O22" s="1275"/>
      <c r="P22" s="1275"/>
      <c r="Q22" s="1275"/>
      <c r="R22" s="1275"/>
      <c r="S22" s="1275"/>
      <c r="T22" s="1275"/>
      <c r="U22" s="1275"/>
      <c r="V22" s="1275"/>
      <c r="W22" s="1275"/>
      <c r="X22" s="1275"/>
      <c r="Y22" s="1276"/>
      <c r="Z22" s="4"/>
    </row>
    <row r="23" spans="1:26" x14ac:dyDescent="0.35">
      <c r="A23" s="4"/>
      <c r="B23" s="4"/>
      <c r="C23" s="1313"/>
      <c r="D23" s="1251"/>
      <c r="E23" s="1251"/>
      <c r="F23" s="1251"/>
      <c r="G23" s="1251"/>
      <c r="H23" s="1251"/>
      <c r="I23" s="1251"/>
      <c r="J23" s="1251"/>
      <c r="K23" s="1251"/>
      <c r="L23" s="1251"/>
      <c r="M23" s="1251"/>
      <c r="N23" s="1251"/>
      <c r="O23" s="1251"/>
      <c r="P23" s="1251"/>
      <c r="Q23" s="1251"/>
      <c r="R23" s="1251"/>
      <c r="S23" s="1251"/>
      <c r="T23" s="1251"/>
      <c r="U23" s="1251"/>
      <c r="V23" s="1251"/>
      <c r="W23" s="1251"/>
      <c r="X23" s="1251"/>
      <c r="Y23" s="1314"/>
      <c r="Z23" s="4"/>
    </row>
    <row r="24" spans="1:26" x14ac:dyDescent="0.35">
      <c r="A24" s="4"/>
      <c r="B24" s="4"/>
      <c r="C24" s="1277"/>
      <c r="D24" s="1278"/>
      <c r="E24" s="1278"/>
      <c r="F24" s="1278"/>
      <c r="G24" s="1278"/>
      <c r="H24" s="1278"/>
      <c r="I24" s="1278"/>
      <c r="J24" s="1278"/>
      <c r="K24" s="1278"/>
      <c r="L24" s="1278"/>
      <c r="M24" s="1278"/>
      <c r="N24" s="1278"/>
      <c r="O24" s="1278"/>
      <c r="P24" s="1278"/>
      <c r="Q24" s="1278"/>
      <c r="R24" s="1278"/>
      <c r="S24" s="1278"/>
      <c r="T24" s="1278"/>
      <c r="U24" s="1278"/>
      <c r="V24" s="1278"/>
      <c r="W24" s="1278"/>
      <c r="X24" s="1278"/>
      <c r="Y24" s="1279"/>
      <c r="Z24" s="4"/>
    </row>
    <row r="25" spans="1:26" x14ac:dyDescent="0.3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43.5" customHeight="1" x14ac:dyDescent="0.35">
      <c r="A26" s="4"/>
      <c r="B26" s="294" t="s">
        <v>318</v>
      </c>
      <c r="C26" s="1355" t="s">
        <v>319</v>
      </c>
      <c r="D26" s="1355"/>
      <c r="E26" s="1355"/>
      <c r="F26" s="1355"/>
      <c r="G26" s="1355"/>
      <c r="H26" s="1355"/>
      <c r="I26" s="1355"/>
      <c r="J26" s="1355"/>
      <c r="K26" s="1355"/>
      <c r="L26" s="1355"/>
      <c r="M26" s="1355"/>
      <c r="N26" s="1355"/>
      <c r="O26" s="1355"/>
      <c r="P26" s="1355"/>
      <c r="Q26" s="1355"/>
      <c r="R26" s="1355"/>
      <c r="S26" s="1355"/>
      <c r="T26" s="1355"/>
      <c r="U26" s="1355"/>
      <c r="V26" s="1355"/>
      <c r="W26" s="1355"/>
      <c r="X26" s="1355"/>
      <c r="Y26" s="1355"/>
      <c r="Z26" s="4"/>
    </row>
    <row r="27" spans="1:26" ht="7.5" customHeight="1" x14ac:dyDescent="0.3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x14ac:dyDescent="0.35">
      <c r="A28" s="4"/>
      <c r="B28" s="4"/>
      <c r="C28" s="1274"/>
      <c r="D28" s="1275"/>
      <c r="E28" s="1275"/>
      <c r="F28" s="1275"/>
      <c r="G28" s="1275"/>
      <c r="H28" s="1275"/>
      <c r="I28" s="1275"/>
      <c r="J28" s="1275"/>
      <c r="K28" s="1275"/>
      <c r="L28" s="1275"/>
      <c r="M28" s="1275"/>
      <c r="N28" s="1275"/>
      <c r="O28" s="1275"/>
      <c r="P28" s="1275"/>
      <c r="Q28" s="1275"/>
      <c r="R28" s="1275"/>
      <c r="S28" s="1275"/>
      <c r="T28" s="1275"/>
      <c r="U28" s="1275"/>
      <c r="V28" s="1275"/>
      <c r="W28" s="1275"/>
      <c r="X28" s="1275"/>
      <c r="Y28" s="1276"/>
      <c r="Z28" s="4"/>
    </row>
    <row r="29" spans="1:26" x14ac:dyDescent="0.35">
      <c r="A29" s="4"/>
      <c r="B29" s="4"/>
      <c r="C29" s="1313"/>
      <c r="D29" s="1251"/>
      <c r="E29" s="1251"/>
      <c r="F29" s="1251"/>
      <c r="G29" s="1251"/>
      <c r="H29" s="1251"/>
      <c r="I29" s="1251"/>
      <c r="J29" s="1251"/>
      <c r="K29" s="1251"/>
      <c r="L29" s="1251"/>
      <c r="M29" s="1251"/>
      <c r="N29" s="1251"/>
      <c r="O29" s="1251"/>
      <c r="P29" s="1251"/>
      <c r="Q29" s="1251"/>
      <c r="R29" s="1251"/>
      <c r="S29" s="1251"/>
      <c r="T29" s="1251"/>
      <c r="U29" s="1251"/>
      <c r="V29" s="1251"/>
      <c r="W29" s="1251"/>
      <c r="X29" s="1251"/>
      <c r="Y29" s="1314"/>
      <c r="Z29" s="4"/>
    </row>
    <row r="30" spans="1:26" x14ac:dyDescent="0.35">
      <c r="A30" s="4"/>
      <c r="B30" s="4"/>
      <c r="C30" s="1277"/>
      <c r="D30" s="1278"/>
      <c r="E30" s="1278"/>
      <c r="F30" s="1278"/>
      <c r="G30" s="1278"/>
      <c r="H30" s="1278"/>
      <c r="I30" s="1278"/>
      <c r="J30" s="1278"/>
      <c r="K30" s="1278"/>
      <c r="L30" s="1278"/>
      <c r="M30" s="1278"/>
      <c r="N30" s="1278"/>
      <c r="O30" s="1278"/>
      <c r="P30" s="1278"/>
      <c r="Q30" s="1278"/>
      <c r="R30" s="1278"/>
      <c r="S30" s="1278"/>
      <c r="T30" s="1278"/>
      <c r="U30" s="1278"/>
      <c r="V30" s="1278"/>
      <c r="W30" s="1278"/>
      <c r="X30" s="1278"/>
      <c r="Y30" s="1279"/>
      <c r="Z30" s="4"/>
    </row>
    <row r="31" spans="1:26" x14ac:dyDescent="0.35">
      <c r="A31" s="4"/>
      <c r="B31" s="4"/>
      <c r="C31" s="4"/>
      <c r="D31" s="4"/>
      <c r="E31" s="4"/>
      <c r="F31" s="4"/>
      <c r="G31" s="4"/>
      <c r="H31" s="4"/>
      <c r="I31" s="4"/>
      <c r="J31" s="4"/>
      <c r="K31" s="4"/>
      <c r="L31" s="4"/>
      <c r="M31" s="4"/>
      <c r="N31" s="4"/>
      <c r="O31" s="4"/>
      <c r="P31" s="4"/>
      <c r="Q31" s="4"/>
      <c r="R31" s="4"/>
      <c r="S31" s="4"/>
      <c r="T31" s="4"/>
      <c r="U31" s="4"/>
      <c r="V31" s="4"/>
      <c r="W31" s="4"/>
      <c r="X31" s="4"/>
      <c r="Y31" s="4"/>
      <c r="Z31" s="4"/>
    </row>
  </sheetData>
  <sheetProtection sheet="1" formatCells="0" formatRows="0" insertRows="0"/>
  <mergeCells count="12">
    <mergeCell ref="C16:Y18"/>
    <mergeCell ref="C22:Y24"/>
    <mergeCell ref="C28:Y30"/>
    <mergeCell ref="C14:Y14"/>
    <mergeCell ref="B3:H3"/>
    <mergeCell ref="I3:Y3"/>
    <mergeCell ref="B4:H4"/>
    <mergeCell ref="I4:Y4"/>
    <mergeCell ref="C8:Y8"/>
    <mergeCell ref="C10:Y12"/>
    <mergeCell ref="C20:Y20"/>
    <mergeCell ref="C26:Y26"/>
  </mergeCells>
  <pageMargins left="0.59055118110236227" right="0.39370078740157483" top="0.74803149606299213" bottom="0.74803149606299213" header="0.31496062992125984" footer="0.31496062992125984"/>
  <pageSetup paperSize="9" orientation="portrait" r:id="rId1"/>
  <headerFooter scaleWithDoc="0">
    <oddFooter>&amp;L&amp;"Arial,Regular"&amp;8ACAP Renewal/1025/ACAP&amp;C&amp;"Arial,Regular"&amp;8ACAP Renewal &amp;A - Page &amp;P</oddFooter>
  </headerFooter>
  <ignoredErrors>
    <ignoredError sqref="I3:I4" unlocked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D822B-4224-4510-A914-757D239616C4}">
  <sheetPr codeName="Sheet1"/>
  <dimension ref="A1:AT357"/>
  <sheetViews>
    <sheetView showGridLines="0" topLeftCell="A5" zoomScale="115" zoomScaleNormal="115" zoomScaleSheetLayoutView="115" workbookViewId="0">
      <selection activeCell="B5" sqref="B5"/>
    </sheetView>
  </sheetViews>
  <sheetFormatPr defaultColWidth="9.1796875" defaultRowHeight="14.5" x14ac:dyDescent="0.35"/>
  <cols>
    <col min="1" max="1" width="2.26953125" customWidth="1"/>
    <col min="2" max="2" width="4" style="4" customWidth="1"/>
    <col min="3" max="3" width="3.54296875" customWidth="1"/>
    <col min="4" max="5" width="3.453125" customWidth="1"/>
    <col min="6" max="6" width="4" customWidth="1"/>
    <col min="7" max="10" width="3.453125" customWidth="1"/>
    <col min="11" max="11" width="3.7265625" customWidth="1"/>
    <col min="12" max="18" width="3.453125" customWidth="1"/>
    <col min="19" max="26" width="3.1796875" customWidth="1"/>
    <col min="27" max="27" width="62.26953125" style="4" customWidth="1"/>
    <col min="28" max="46" width="9.1796875" style="4"/>
  </cols>
  <sheetData>
    <row r="1" spans="1:26" hidden="1" x14ac:dyDescent="0.35">
      <c r="B1" s="58" t="s">
        <v>43</v>
      </c>
    </row>
    <row r="2" spans="1:26" hidden="1" x14ac:dyDescent="0.35"/>
    <row r="3" spans="1:26" hidden="1" x14ac:dyDescent="0.35">
      <c r="B3" s="4" t="s">
        <v>236</v>
      </c>
    </row>
    <row r="4" spans="1:26" hidden="1" x14ac:dyDescent="0.35">
      <c r="B4" s="4" t="s">
        <v>239</v>
      </c>
    </row>
    <row r="5" spans="1:26" ht="15.5" x14ac:dyDescent="0.35">
      <c r="A5" s="4"/>
      <c r="B5" s="3" t="s">
        <v>69</v>
      </c>
      <c r="C5" s="4"/>
      <c r="D5" s="4"/>
      <c r="E5" s="4"/>
      <c r="F5" s="4"/>
      <c r="G5" s="4"/>
      <c r="H5" s="4"/>
      <c r="I5" s="4"/>
      <c r="J5" s="4"/>
      <c r="K5" s="4"/>
      <c r="L5" s="4"/>
      <c r="M5" s="4"/>
      <c r="N5" s="4"/>
      <c r="O5" s="4"/>
      <c r="P5" s="4"/>
      <c r="Q5" s="4"/>
      <c r="R5" s="4"/>
      <c r="S5" s="4"/>
      <c r="T5" s="4"/>
      <c r="U5" s="4"/>
      <c r="V5" s="4"/>
      <c r="W5" s="4"/>
      <c r="X5" s="4"/>
      <c r="Y5" s="4"/>
      <c r="Z5" s="4"/>
    </row>
    <row r="6" spans="1:26" ht="8.25" customHeight="1" x14ac:dyDescent="0.35">
      <c r="A6" s="4"/>
      <c r="C6" s="4"/>
      <c r="D6" s="4"/>
      <c r="E6" s="4"/>
      <c r="F6" s="4"/>
      <c r="G6" s="4"/>
      <c r="H6" s="4"/>
      <c r="I6" s="4"/>
      <c r="J6" s="4"/>
      <c r="K6" s="4"/>
      <c r="L6" s="4"/>
      <c r="M6" s="4"/>
      <c r="N6" s="4"/>
      <c r="O6" s="4"/>
      <c r="P6" s="4"/>
      <c r="Q6" s="4"/>
      <c r="R6" s="4"/>
      <c r="S6" s="4"/>
      <c r="T6" s="4"/>
      <c r="U6" s="4"/>
      <c r="V6" s="4"/>
      <c r="W6" s="4"/>
      <c r="X6" s="4"/>
      <c r="Y6" s="4"/>
      <c r="Z6" s="4"/>
    </row>
    <row r="7" spans="1:26" s="4" customFormat="1" x14ac:dyDescent="0.35">
      <c r="B7" s="1261" t="s">
        <v>44</v>
      </c>
      <c r="C7" s="1262"/>
      <c r="D7" s="1262"/>
      <c r="E7" s="1262"/>
      <c r="F7" s="1262"/>
      <c r="G7" s="1262"/>
      <c r="H7" s="1262"/>
      <c r="I7" s="1356"/>
      <c r="J7" s="1357"/>
      <c r="K7" s="1357"/>
      <c r="L7" s="1357"/>
      <c r="M7" s="1357"/>
      <c r="N7" s="1357"/>
      <c r="O7" s="1357"/>
      <c r="P7" s="1357"/>
      <c r="Q7" s="1357"/>
      <c r="R7" s="1357"/>
      <c r="S7" s="1357"/>
      <c r="T7" s="1357"/>
      <c r="U7" s="1357"/>
      <c r="V7" s="1357"/>
      <c r="W7" s="1357"/>
      <c r="X7" s="1357"/>
      <c r="Y7" s="1358"/>
    </row>
    <row r="8" spans="1:26" s="4" customFormat="1" x14ac:dyDescent="0.35">
      <c r="B8" s="1261" t="s">
        <v>46</v>
      </c>
      <c r="C8" s="1262"/>
      <c r="D8" s="1262"/>
      <c r="E8" s="1262"/>
      <c r="F8" s="1262"/>
      <c r="G8" s="1262"/>
      <c r="H8" s="1262"/>
      <c r="I8" s="1359" t="str">
        <f>IF(ISBLANK('Report Section 1'!I15),"",'Report Section 1'!I15)</f>
        <v/>
      </c>
      <c r="J8" s="1360"/>
      <c r="K8" s="1360"/>
      <c r="L8" s="1360"/>
      <c r="M8" s="1360"/>
      <c r="N8" s="1360"/>
      <c r="O8" s="1360"/>
      <c r="P8" s="1360"/>
      <c r="Q8" s="1360"/>
      <c r="R8" s="1360"/>
      <c r="S8" s="1360"/>
      <c r="T8" s="1360"/>
      <c r="U8" s="1360"/>
      <c r="V8" s="1360"/>
      <c r="W8" s="1360"/>
      <c r="X8" s="1360"/>
      <c r="Y8" s="1361"/>
    </row>
    <row r="9" spans="1:26" s="4" customFormat="1" x14ac:dyDescent="0.35">
      <c r="C9" s="5"/>
    </row>
    <row r="10" spans="1:26" s="4" customFormat="1" ht="15.5" x14ac:dyDescent="0.35">
      <c r="B10" s="122" t="s">
        <v>320</v>
      </c>
      <c r="C10" s="123"/>
      <c r="D10" s="123"/>
      <c r="E10" s="130"/>
      <c r="F10" s="130"/>
      <c r="G10" s="130"/>
      <c r="H10" s="130"/>
      <c r="I10" s="131"/>
      <c r="J10" s="131"/>
      <c r="K10" s="131"/>
      <c r="L10" s="131"/>
      <c r="M10" s="131"/>
      <c r="N10" s="131"/>
      <c r="O10" s="131"/>
      <c r="P10" s="131"/>
      <c r="Q10" s="131"/>
      <c r="R10" s="131"/>
      <c r="S10" s="131"/>
      <c r="T10" s="131"/>
      <c r="U10" s="131"/>
      <c r="V10" s="131"/>
      <c r="W10" s="131"/>
      <c r="X10" s="131"/>
      <c r="Y10" s="131"/>
    </row>
    <row r="11" spans="1:26" s="4" customFormat="1" ht="111.75" customHeight="1" x14ac:dyDescent="0.35">
      <c r="B11" s="1389" t="s">
        <v>321</v>
      </c>
      <c r="C11" s="1389"/>
      <c r="D11" s="1389"/>
      <c r="E11" s="1389"/>
      <c r="F11" s="1389"/>
      <c r="G11" s="1389"/>
      <c r="H11" s="1389"/>
      <c r="I11" s="1389"/>
      <c r="J11" s="1389"/>
      <c r="K11" s="1389"/>
      <c r="L11" s="1389"/>
      <c r="M11" s="1389"/>
      <c r="N11" s="1389"/>
      <c r="O11" s="1389"/>
      <c r="P11" s="1389"/>
      <c r="Q11" s="1389"/>
      <c r="R11" s="1389"/>
      <c r="S11" s="1389"/>
      <c r="T11" s="1389"/>
      <c r="U11" s="1389"/>
      <c r="V11" s="1389"/>
      <c r="W11" s="1389"/>
      <c r="X11" s="1389"/>
      <c r="Y11" s="1389"/>
    </row>
    <row r="12" spans="1:26" s="4" customFormat="1" x14ac:dyDescent="0.35">
      <c r="B12" s="879"/>
      <c r="C12" s="1410" t="s">
        <v>322</v>
      </c>
      <c r="D12" s="1410"/>
      <c r="E12" s="1410"/>
      <c r="F12" s="1410"/>
      <c r="G12" s="1410"/>
      <c r="H12" s="1410"/>
      <c r="I12" s="1410"/>
      <c r="J12" s="1410"/>
      <c r="K12" s="1410"/>
      <c r="L12" s="1410"/>
      <c r="M12" s="1410"/>
      <c r="N12" s="1410"/>
      <c r="O12" s="1410"/>
      <c r="P12" s="1410"/>
      <c r="Q12" s="1410"/>
      <c r="R12" s="1410"/>
      <c r="S12" s="1410"/>
      <c r="T12" s="1410"/>
      <c r="U12" s="1410"/>
      <c r="V12" s="1410"/>
      <c r="W12" s="1410"/>
      <c r="X12" s="1410"/>
      <c r="Y12" s="879"/>
    </row>
    <row r="13" spans="1:26" s="4" customFormat="1" x14ac:dyDescent="0.35">
      <c r="B13" s="879"/>
      <c r="C13" s="1410"/>
      <c r="D13" s="1410"/>
      <c r="E13" s="1410"/>
      <c r="F13" s="1410"/>
      <c r="G13" s="1410"/>
      <c r="H13" s="1410"/>
      <c r="I13" s="1410"/>
      <c r="J13" s="1410"/>
      <c r="K13" s="1410"/>
      <c r="L13" s="1410"/>
      <c r="M13" s="1410"/>
      <c r="N13" s="1410"/>
      <c r="O13" s="1410"/>
      <c r="P13" s="1410"/>
      <c r="Q13" s="1410"/>
      <c r="R13" s="1410"/>
      <c r="S13" s="1410"/>
      <c r="T13" s="1410"/>
      <c r="U13" s="1410"/>
      <c r="V13" s="1410"/>
      <c r="W13" s="1410"/>
      <c r="X13" s="1410"/>
      <c r="Y13" s="879"/>
    </row>
    <row r="14" spans="1:26" s="4" customFormat="1" x14ac:dyDescent="0.35">
      <c r="B14" s="879"/>
      <c r="C14" s="1393" t="s">
        <v>323</v>
      </c>
      <c r="D14" s="1394"/>
      <c r="E14" s="1394"/>
      <c r="F14" s="1394"/>
      <c r="G14" s="1394"/>
      <c r="H14" s="1394"/>
      <c r="I14" s="1394"/>
      <c r="J14" s="1394"/>
      <c r="K14" s="1394"/>
      <c r="L14" s="1394"/>
      <c r="M14" s="1394"/>
      <c r="N14" s="1394"/>
      <c r="O14" s="1394"/>
      <c r="P14" s="1394"/>
      <c r="Q14" s="1394"/>
      <c r="R14" s="1394"/>
      <c r="S14" s="1394"/>
      <c r="T14" s="1394"/>
      <c r="U14" s="1394"/>
      <c r="V14" s="1394"/>
      <c r="W14" s="1394"/>
      <c r="X14" s="1395"/>
      <c r="Y14" s="879"/>
    </row>
    <row r="15" spans="1:26" s="4" customFormat="1" x14ac:dyDescent="0.35">
      <c r="B15" s="879"/>
      <c r="C15" s="1396"/>
      <c r="D15" s="1389"/>
      <c r="E15" s="1389"/>
      <c r="F15" s="1389"/>
      <c r="G15" s="1389"/>
      <c r="H15" s="1389"/>
      <c r="I15" s="1389"/>
      <c r="J15" s="1389"/>
      <c r="K15" s="1389"/>
      <c r="L15" s="1389"/>
      <c r="M15" s="1389"/>
      <c r="N15" s="1389"/>
      <c r="O15" s="1389"/>
      <c r="P15" s="1389"/>
      <c r="Q15" s="1389"/>
      <c r="R15" s="1389"/>
      <c r="S15" s="1389"/>
      <c r="T15" s="1389"/>
      <c r="U15" s="1389"/>
      <c r="V15" s="1389"/>
      <c r="W15" s="1389"/>
      <c r="X15" s="1397"/>
      <c r="Y15" s="879"/>
    </row>
    <row r="16" spans="1:26" s="4" customFormat="1" x14ac:dyDescent="0.35">
      <c r="B16" s="879"/>
      <c r="C16" s="1396"/>
      <c r="D16" s="1389"/>
      <c r="E16" s="1389"/>
      <c r="F16" s="1389"/>
      <c r="G16" s="1389"/>
      <c r="H16" s="1389"/>
      <c r="I16" s="1389"/>
      <c r="J16" s="1389"/>
      <c r="K16" s="1389"/>
      <c r="L16" s="1389"/>
      <c r="M16" s="1389"/>
      <c r="N16" s="1389"/>
      <c r="O16" s="1389"/>
      <c r="P16" s="1389"/>
      <c r="Q16" s="1389"/>
      <c r="R16" s="1389"/>
      <c r="S16" s="1389"/>
      <c r="T16" s="1389"/>
      <c r="U16" s="1389"/>
      <c r="V16" s="1389"/>
      <c r="W16" s="1389"/>
      <c r="X16" s="1397"/>
      <c r="Y16" s="879"/>
    </row>
    <row r="17" spans="1:26" s="4" customFormat="1" x14ac:dyDescent="0.35">
      <c r="B17" s="879"/>
      <c r="C17" s="1396"/>
      <c r="D17" s="1389"/>
      <c r="E17" s="1389"/>
      <c r="F17" s="1389"/>
      <c r="G17" s="1389"/>
      <c r="H17" s="1389"/>
      <c r="I17" s="1389"/>
      <c r="J17" s="1389"/>
      <c r="K17" s="1389"/>
      <c r="L17" s="1389"/>
      <c r="M17" s="1389"/>
      <c r="N17" s="1389"/>
      <c r="O17" s="1389"/>
      <c r="P17" s="1389"/>
      <c r="Q17" s="1389"/>
      <c r="R17" s="1389"/>
      <c r="S17" s="1389"/>
      <c r="T17" s="1389"/>
      <c r="U17" s="1389"/>
      <c r="V17" s="1389"/>
      <c r="W17" s="1389"/>
      <c r="X17" s="1397"/>
      <c r="Y17" s="879"/>
    </row>
    <row r="18" spans="1:26" s="4" customFormat="1" x14ac:dyDescent="0.35">
      <c r="B18" s="879"/>
      <c r="C18" s="1396"/>
      <c r="D18" s="1389"/>
      <c r="E18" s="1389"/>
      <c r="F18" s="1389"/>
      <c r="G18" s="1389"/>
      <c r="H18" s="1389"/>
      <c r="I18" s="1389"/>
      <c r="J18" s="1389"/>
      <c r="K18" s="1389"/>
      <c r="L18" s="1389"/>
      <c r="M18" s="1389"/>
      <c r="N18" s="1389"/>
      <c r="O18" s="1389"/>
      <c r="P18" s="1389"/>
      <c r="Q18" s="1389"/>
      <c r="R18" s="1389"/>
      <c r="S18" s="1389"/>
      <c r="T18" s="1389"/>
      <c r="U18" s="1389"/>
      <c r="V18" s="1389"/>
      <c r="W18" s="1389"/>
      <c r="X18" s="1397"/>
      <c r="Y18" s="879"/>
    </row>
    <row r="19" spans="1:26" s="4" customFormat="1" x14ac:dyDescent="0.35">
      <c r="B19" s="879"/>
      <c r="C19" s="1396"/>
      <c r="D19" s="1389"/>
      <c r="E19" s="1389"/>
      <c r="F19" s="1389"/>
      <c r="G19" s="1389"/>
      <c r="H19" s="1389"/>
      <c r="I19" s="1389"/>
      <c r="J19" s="1389"/>
      <c r="K19" s="1389"/>
      <c r="L19" s="1389"/>
      <c r="M19" s="1389"/>
      <c r="N19" s="1389"/>
      <c r="O19" s="1389"/>
      <c r="P19" s="1389"/>
      <c r="Q19" s="1389"/>
      <c r="R19" s="1389"/>
      <c r="S19" s="1389"/>
      <c r="T19" s="1389"/>
      <c r="U19" s="1389"/>
      <c r="V19" s="1389"/>
      <c r="W19" s="1389"/>
      <c r="X19" s="1397"/>
      <c r="Y19" s="879"/>
    </row>
    <row r="20" spans="1:26" s="4" customFormat="1" ht="43.5" customHeight="1" x14ac:dyDescent="0.35">
      <c r="B20" s="879"/>
      <c r="C20" s="1398"/>
      <c r="D20" s="1399"/>
      <c r="E20" s="1399"/>
      <c r="F20" s="1399"/>
      <c r="G20" s="1399"/>
      <c r="H20" s="1399"/>
      <c r="I20" s="1399"/>
      <c r="J20" s="1399"/>
      <c r="K20" s="1399"/>
      <c r="L20" s="1399"/>
      <c r="M20" s="1399"/>
      <c r="N20" s="1399"/>
      <c r="O20" s="1399"/>
      <c r="P20" s="1399"/>
      <c r="Q20" s="1399"/>
      <c r="R20" s="1399"/>
      <c r="S20" s="1399"/>
      <c r="T20" s="1399"/>
      <c r="U20" s="1399"/>
      <c r="V20" s="1399"/>
      <c r="W20" s="1399"/>
      <c r="X20" s="1400"/>
      <c r="Y20" s="879"/>
    </row>
    <row r="21" spans="1:26" s="4" customFormat="1" ht="8.25" customHeight="1" x14ac:dyDescent="0.35">
      <c r="A21"/>
      <c r="B21" s="879"/>
      <c r="C21" s="879"/>
      <c r="D21" s="879"/>
      <c r="E21" s="879"/>
      <c r="F21" s="879"/>
      <c r="G21" s="879"/>
      <c r="H21" s="879"/>
      <c r="I21" s="879"/>
      <c r="J21" s="879"/>
      <c r="K21" s="879"/>
      <c r="L21" s="879"/>
      <c r="M21" s="879"/>
      <c r="N21" s="879"/>
      <c r="O21" s="879"/>
      <c r="P21" s="879"/>
      <c r="Q21" s="879"/>
      <c r="R21" s="879"/>
      <c r="S21" s="879"/>
      <c r="T21" s="879"/>
      <c r="U21" s="879"/>
      <c r="V21" s="879"/>
      <c r="W21" s="879"/>
      <c r="X21" s="879"/>
      <c r="Y21" s="879"/>
    </row>
    <row r="22" spans="1:26" s="4" customFormat="1" ht="15" customHeight="1" x14ac:dyDescent="0.35">
      <c r="A22"/>
      <c r="B22" s="1389" t="s">
        <v>324</v>
      </c>
      <c r="C22" s="1389"/>
      <c r="D22" s="1389"/>
      <c r="E22" s="1389"/>
      <c r="F22" s="1389"/>
      <c r="G22" s="1389"/>
      <c r="H22" s="1389"/>
      <c r="I22" s="1389"/>
      <c r="J22" s="1389"/>
      <c r="K22" s="1389"/>
      <c r="L22" s="1389"/>
      <c r="M22" s="1389"/>
      <c r="N22" s="1389"/>
      <c r="O22" s="1389"/>
      <c r="P22" s="1389"/>
      <c r="Q22" s="1389"/>
      <c r="R22" s="1389"/>
      <c r="S22" s="1389"/>
      <c r="T22" s="1389"/>
      <c r="U22" s="1389"/>
      <c r="V22" s="1389"/>
      <c r="W22" s="1389"/>
      <c r="X22" s="1389"/>
      <c r="Y22" s="1389"/>
      <c r="Z22" s="838"/>
    </row>
    <row r="23" spans="1:26" s="4" customFormat="1" ht="15" customHeight="1" x14ac:dyDescent="0.35">
      <c r="A23"/>
      <c r="B23" s="1389"/>
      <c r="C23" s="1389"/>
      <c r="D23" s="1389"/>
      <c r="E23" s="1389"/>
      <c r="F23" s="1389"/>
      <c r="G23" s="1389"/>
      <c r="H23" s="1389"/>
      <c r="I23" s="1389"/>
      <c r="J23" s="1389"/>
      <c r="K23" s="1389"/>
      <c r="L23" s="1389"/>
      <c r="M23" s="1389"/>
      <c r="N23" s="1389"/>
      <c r="O23" s="1389"/>
      <c r="P23" s="1389"/>
      <c r="Q23" s="1389"/>
      <c r="R23" s="1389"/>
      <c r="S23" s="1389"/>
      <c r="T23" s="1389"/>
      <c r="U23" s="1389"/>
      <c r="V23" s="1389"/>
      <c r="W23" s="1389"/>
      <c r="X23" s="1389"/>
      <c r="Y23" s="1389"/>
      <c r="Z23" s="838"/>
    </row>
    <row r="24" spans="1:26" x14ac:dyDescent="0.35">
      <c r="A24" s="4"/>
      <c r="C24" s="4"/>
      <c r="D24" s="4"/>
      <c r="E24" s="4"/>
      <c r="F24" s="4"/>
      <c r="G24" s="4"/>
      <c r="H24" s="4"/>
      <c r="I24" s="4"/>
      <c r="J24" s="4"/>
      <c r="K24" s="4"/>
      <c r="L24" s="4"/>
      <c r="M24" s="4"/>
      <c r="N24" s="4"/>
      <c r="O24" s="4"/>
      <c r="P24" s="4"/>
      <c r="Q24" s="4"/>
      <c r="R24" s="4"/>
      <c r="S24" s="4"/>
      <c r="T24" s="4"/>
      <c r="U24" s="4"/>
      <c r="V24" s="4"/>
      <c r="W24" s="4"/>
      <c r="X24" s="4"/>
      <c r="Y24" s="4"/>
      <c r="Z24" s="4"/>
    </row>
    <row r="25" spans="1:26" ht="57" customHeight="1" x14ac:dyDescent="0.35">
      <c r="A25" s="4"/>
      <c r="B25" s="167">
        <v>3.1</v>
      </c>
      <c r="C25" s="1101" t="s">
        <v>325</v>
      </c>
      <c r="D25" s="1101"/>
      <c r="E25" s="1101"/>
      <c r="F25" s="1101"/>
      <c r="G25" s="1101"/>
      <c r="H25" s="1101"/>
      <c r="I25" s="1101"/>
      <c r="J25" s="1101"/>
      <c r="K25" s="1101"/>
      <c r="L25" s="1101"/>
      <c r="M25" s="1101"/>
      <c r="N25" s="1101"/>
      <c r="O25" s="1101"/>
      <c r="P25" s="1101"/>
      <c r="Q25" s="1101"/>
      <c r="R25" s="1101"/>
      <c r="S25" s="1101"/>
      <c r="T25" s="1101"/>
      <c r="U25" s="1101"/>
      <c r="V25" s="1101"/>
      <c r="W25" s="1101"/>
      <c r="X25" s="1101"/>
      <c r="Y25" s="1101"/>
      <c r="Z25" s="4"/>
    </row>
    <row r="26" spans="1:26" x14ac:dyDescent="0.35">
      <c r="A26" s="4"/>
      <c r="D26" s="4"/>
      <c r="E26" s="4"/>
      <c r="F26" s="4"/>
      <c r="G26" s="4"/>
      <c r="H26" s="4"/>
      <c r="I26" s="4"/>
      <c r="J26" s="4"/>
      <c r="K26" s="4"/>
      <c r="L26" s="4"/>
      <c r="M26" s="4"/>
      <c r="N26" s="4"/>
      <c r="O26" s="4"/>
      <c r="P26" s="4"/>
      <c r="Q26" s="4"/>
      <c r="R26" s="4"/>
      <c r="S26" s="4"/>
      <c r="T26" s="4"/>
      <c r="U26" s="4"/>
      <c r="V26" s="4"/>
      <c r="W26" s="4"/>
      <c r="X26" s="4"/>
      <c r="Y26" s="4"/>
      <c r="Z26" s="4"/>
    </row>
    <row r="27" spans="1:26" ht="21.75" customHeight="1" x14ac:dyDescent="0.35">
      <c r="A27" s="4" t="s">
        <v>255</v>
      </c>
      <c r="B27" s="1390" t="s">
        <v>326</v>
      </c>
      <c r="C27" s="1391"/>
      <c r="D27" s="1391"/>
      <c r="E27" s="1391"/>
      <c r="F27" s="1391"/>
      <c r="G27" s="1391"/>
      <c r="H27" s="1391"/>
      <c r="I27" s="1391"/>
      <c r="J27" s="1391"/>
      <c r="K27" s="1391"/>
      <c r="L27" s="1391"/>
      <c r="M27" s="1391"/>
      <c r="N27" s="1391"/>
      <c r="O27" s="1391"/>
      <c r="P27" s="1391"/>
      <c r="Q27" s="1391"/>
      <c r="R27" s="1391"/>
      <c r="S27" s="1391"/>
      <c r="T27" s="1391"/>
      <c r="U27" s="1391"/>
      <c r="V27" s="1391"/>
      <c r="W27" s="1391"/>
      <c r="X27" s="1391"/>
      <c r="Y27" s="1392"/>
      <c r="Z27" s="4"/>
    </row>
    <row r="28" spans="1:26" s="4" customFormat="1" ht="9.75" customHeight="1" x14ac:dyDescent="0.35">
      <c r="B28" s="241"/>
      <c r="C28" s="241"/>
      <c r="D28" s="241"/>
      <c r="E28" s="241"/>
      <c r="F28" s="241"/>
      <c r="G28" s="241"/>
      <c r="H28" s="241"/>
      <c r="I28" s="241"/>
      <c r="J28" s="241"/>
      <c r="K28" s="241"/>
      <c r="L28" s="241"/>
      <c r="M28" s="241"/>
      <c r="N28" s="814"/>
      <c r="O28" s="814"/>
      <c r="P28" s="814"/>
      <c r="Q28" s="814"/>
      <c r="R28" s="814"/>
      <c r="S28" s="814"/>
      <c r="T28" s="814"/>
      <c r="U28" s="814"/>
      <c r="V28" s="814"/>
      <c r="W28" s="814"/>
      <c r="X28" s="814"/>
      <c r="Y28" s="814"/>
    </row>
    <row r="29" spans="1:26" ht="19.5" customHeight="1" x14ac:dyDescent="0.35">
      <c r="A29" s="4" t="s">
        <v>255</v>
      </c>
      <c r="B29" s="237" t="s">
        <v>327</v>
      </c>
      <c r="C29" s="238"/>
      <c r="D29" s="238"/>
      <c r="E29" s="238"/>
      <c r="F29" s="238"/>
      <c r="G29" s="238"/>
      <c r="H29" s="238"/>
      <c r="I29" s="238"/>
      <c r="J29" s="238"/>
      <c r="K29" s="238"/>
      <c r="L29" s="238"/>
      <c r="M29" s="238"/>
      <c r="N29" s="239"/>
      <c r="O29" s="239"/>
      <c r="P29" s="239"/>
      <c r="Q29" s="239"/>
      <c r="R29" s="239"/>
      <c r="S29" s="239"/>
      <c r="T29" s="239"/>
      <c r="U29" s="239"/>
      <c r="V29" s="239"/>
      <c r="W29" s="239"/>
      <c r="X29" s="239"/>
      <c r="Y29" s="240"/>
      <c r="Z29" s="4"/>
    </row>
    <row r="30" spans="1:26" ht="3.75" customHeight="1" x14ac:dyDescent="0.35">
      <c r="A30" s="4"/>
      <c r="B30" s="181"/>
      <c r="C30" s="811"/>
      <c r="D30" s="811"/>
      <c r="E30" s="811"/>
      <c r="F30" s="811"/>
      <c r="G30" s="811"/>
      <c r="H30" s="811"/>
      <c r="I30" s="811"/>
      <c r="J30" s="811"/>
      <c r="K30" s="811"/>
      <c r="L30" s="811"/>
      <c r="M30" s="811"/>
      <c r="N30" s="811"/>
      <c r="O30" s="811"/>
      <c r="P30" s="811"/>
      <c r="Q30" s="811"/>
      <c r="R30" s="811"/>
      <c r="S30" s="811"/>
      <c r="T30" s="811"/>
      <c r="U30" s="811"/>
      <c r="V30" s="811"/>
      <c r="W30" s="811"/>
      <c r="X30" s="811"/>
      <c r="Y30" s="182"/>
      <c r="Z30" s="4"/>
    </row>
    <row r="31" spans="1:26" ht="18.649999999999999" customHeight="1" x14ac:dyDescent="0.35">
      <c r="A31" s="4" t="s">
        <v>255</v>
      </c>
      <c r="B31" s="187" t="s">
        <v>328</v>
      </c>
      <c r="C31" s="812"/>
      <c r="D31" s="812"/>
      <c r="E31" s="812"/>
      <c r="F31" s="812"/>
      <c r="G31" s="812"/>
      <c r="H31" s="812"/>
      <c r="I31" s="812"/>
      <c r="J31" s="812"/>
      <c r="K31" s="812"/>
      <c r="L31" s="812"/>
      <c r="M31" s="812"/>
      <c r="N31" s="812"/>
      <c r="O31" s="812"/>
      <c r="P31" s="812"/>
      <c r="Q31" s="812"/>
      <c r="R31" s="812"/>
      <c r="S31" s="812"/>
      <c r="T31" s="1382" t="s">
        <v>329</v>
      </c>
      <c r="U31" s="1382"/>
      <c r="V31" s="1382"/>
      <c r="W31" s="1382"/>
      <c r="X31" s="1382"/>
      <c r="Y31" s="1383"/>
      <c r="Z31" s="4"/>
    </row>
    <row r="32" spans="1:26" ht="7.5" customHeight="1" x14ac:dyDescent="0.35">
      <c r="A32" s="4"/>
      <c r="B32" s="258"/>
      <c r="C32" s="259"/>
      <c r="D32" s="259"/>
      <c r="E32" s="259"/>
      <c r="F32" s="259"/>
      <c r="G32" s="259"/>
      <c r="H32" s="259"/>
      <c r="I32" s="259"/>
      <c r="J32" s="259"/>
      <c r="K32" s="259"/>
      <c r="L32" s="259"/>
      <c r="M32" s="259"/>
      <c r="N32" s="259"/>
      <c r="O32" s="259"/>
      <c r="P32" s="259"/>
      <c r="Q32" s="259"/>
      <c r="R32" s="259"/>
      <c r="S32" s="259"/>
      <c r="T32" s="259"/>
      <c r="U32" s="259"/>
      <c r="V32" s="259"/>
      <c r="W32" s="259"/>
      <c r="X32" s="259"/>
      <c r="Y32" s="260"/>
      <c r="Z32" s="4"/>
    </row>
    <row r="33" spans="1:46" ht="18.649999999999999" customHeight="1" x14ac:dyDescent="0.35">
      <c r="A33" s="4" t="s">
        <v>255</v>
      </c>
      <c r="B33" s="256" t="s">
        <v>330</v>
      </c>
      <c r="C33" s="821"/>
      <c r="D33" s="821"/>
      <c r="E33" s="821"/>
      <c r="F33" s="821"/>
      <c r="G33" s="821"/>
      <c r="H33" s="822"/>
      <c r="I33" s="1365"/>
      <c r="J33" s="1366"/>
      <c r="K33" s="1366"/>
      <c r="L33" s="1366"/>
      <c r="M33" s="1366"/>
      <c r="N33" s="1366"/>
      <c r="O33" s="1366"/>
      <c r="P33" s="1366"/>
      <c r="Q33" s="1366"/>
      <c r="R33" s="1366"/>
      <c r="S33" s="1366"/>
      <c r="T33" s="1366"/>
      <c r="U33" s="1366"/>
      <c r="V33" s="1366"/>
      <c r="W33" s="1366"/>
      <c r="X33" s="1366"/>
      <c r="Y33" s="1367"/>
      <c r="Z33" s="4"/>
      <c r="AA33" s="818"/>
    </row>
    <row r="34" spans="1:46" ht="7.5" customHeight="1" x14ac:dyDescent="0.35">
      <c r="A34" s="4"/>
      <c r="B34" s="254"/>
      <c r="C34" s="813"/>
      <c r="D34" s="813"/>
      <c r="E34" s="813"/>
      <c r="F34" s="813"/>
      <c r="G34" s="813"/>
      <c r="H34" s="813"/>
      <c r="I34" s="813"/>
      <c r="J34" s="813"/>
      <c r="K34" s="813"/>
      <c r="L34" s="813"/>
      <c r="M34" s="813"/>
      <c r="N34" s="813"/>
      <c r="O34" s="813"/>
      <c r="P34" s="813"/>
      <c r="Q34" s="813"/>
      <c r="R34" s="813"/>
      <c r="S34" s="813"/>
      <c r="T34" s="813"/>
      <c r="U34" s="813"/>
      <c r="V34" s="813"/>
      <c r="W34" s="813"/>
      <c r="X34" s="813"/>
      <c r="Y34" s="255"/>
      <c r="Z34" s="4"/>
      <c r="AA34" s="316"/>
    </row>
    <row r="35" spans="1:46" ht="18" customHeight="1" x14ac:dyDescent="0.35">
      <c r="A35" s="4" t="s">
        <v>255</v>
      </c>
      <c r="B35" s="180"/>
      <c r="C35" s="294"/>
      <c r="D35" s="1023" t="s">
        <v>331</v>
      </c>
      <c r="E35" s="1023"/>
      <c r="F35" s="1023"/>
      <c r="G35" s="1023"/>
      <c r="H35" s="1023"/>
      <c r="I35" s="1023"/>
      <c r="J35" s="1023"/>
      <c r="K35" s="1023"/>
      <c r="L35" s="1023"/>
      <c r="M35" s="1023"/>
      <c r="N35" s="1023"/>
      <c r="O35" s="1023"/>
      <c r="P35" s="1023"/>
      <c r="Q35" s="1023"/>
      <c r="R35" s="1023"/>
      <c r="S35" s="1023"/>
      <c r="T35" s="1023"/>
      <c r="U35" s="1023"/>
      <c r="V35" s="1023"/>
      <c r="W35" s="1023"/>
      <c r="X35" s="1023"/>
      <c r="Y35" s="245"/>
      <c r="Z35" s="4"/>
      <c r="AA35"/>
    </row>
    <row r="36" spans="1:46" ht="18" customHeight="1" x14ac:dyDescent="0.35">
      <c r="A36" s="4" t="s">
        <v>255</v>
      </c>
      <c r="B36" s="180"/>
      <c r="C36" s="294"/>
      <c r="D36" s="1023" t="s">
        <v>332</v>
      </c>
      <c r="E36" s="1023"/>
      <c r="F36" s="1023"/>
      <c r="G36" s="1023"/>
      <c r="H36" s="1023"/>
      <c r="I36" s="1023"/>
      <c r="J36" s="1023"/>
      <c r="K36" s="1023"/>
      <c r="L36" s="1023"/>
      <c r="M36" s="1023"/>
      <c r="N36" s="1023"/>
      <c r="O36" s="1023"/>
      <c r="P36" s="1023"/>
      <c r="Q36" s="1023"/>
      <c r="R36" s="1023"/>
      <c r="S36" s="1023"/>
      <c r="T36" s="1023"/>
      <c r="U36" s="1023"/>
      <c r="V36" s="1023"/>
      <c r="W36" s="1023"/>
      <c r="X36" s="1023"/>
      <c r="Y36" s="245"/>
      <c r="Z36" s="4"/>
      <c r="AA36"/>
    </row>
    <row r="37" spans="1:46" ht="18" customHeight="1" x14ac:dyDescent="0.35">
      <c r="A37" s="4" t="s">
        <v>255</v>
      </c>
      <c r="B37" s="180"/>
      <c r="C37" s="294"/>
      <c r="D37" s="1023" t="s">
        <v>333</v>
      </c>
      <c r="E37" s="1023"/>
      <c r="F37" s="1023"/>
      <c r="G37" s="1023"/>
      <c r="H37" s="1023"/>
      <c r="I37" s="1023"/>
      <c r="J37" s="1023"/>
      <c r="K37" s="1023"/>
      <c r="L37" s="1023"/>
      <c r="M37" s="1023"/>
      <c r="N37" s="1023"/>
      <c r="O37" s="1023"/>
      <c r="P37" s="1023"/>
      <c r="Q37" s="1023"/>
      <c r="R37" s="1023"/>
      <c r="S37" s="1023"/>
      <c r="T37" s="1023"/>
      <c r="U37" s="1023"/>
      <c r="V37" s="1023"/>
      <c r="W37" s="1023"/>
      <c r="X37" s="1023"/>
      <c r="Y37" s="245"/>
      <c r="Z37" s="4"/>
    </row>
    <row r="38" spans="1:46" x14ac:dyDescent="0.35">
      <c r="A38" s="4" t="s">
        <v>255</v>
      </c>
      <c r="B38" s="180"/>
      <c r="C38" s="294"/>
      <c r="D38" s="1023" t="s">
        <v>334</v>
      </c>
      <c r="E38" s="1023"/>
      <c r="F38" s="1023"/>
      <c r="G38" s="1023"/>
      <c r="H38" s="1023"/>
      <c r="I38" s="1023"/>
      <c r="J38" s="1023"/>
      <c r="K38" s="1023"/>
      <c r="L38" s="1023"/>
      <c r="M38" s="1023"/>
      <c r="N38" s="1023"/>
      <c r="O38" s="1023"/>
      <c r="P38" s="1023"/>
      <c r="Q38" s="1023"/>
      <c r="R38" s="1023"/>
      <c r="S38" s="1023"/>
      <c r="T38" s="1023"/>
      <c r="U38" s="1023"/>
      <c r="V38" s="1023"/>
      <c r="W38" s="1023"/>
      <c r="X38" s="1023"/>
      <c r="Y38" s="245"/>
      <c r="Z38" s="4"/>
      <c r="AA38"/>
    </row>
    <row r="39" spans="1:46" s="854" customFormat="1" ht="17.25" customHeight="1" x14ac:dyDescent="0.35">
      <c r="A39" s="846"/>
      <c r="B39" s="847"/>
      <c r="C39" s="848"/>
      <c r="D39" s="858" t="s">
        <v>335</v>
      </c>
      <c r="E39" s="849"/>
      <c r="F39" s="849"/>
      <c r="G39" s="849"/>
      <c r="H39" s="849"/>
      <c r="I39" s="849"/>
      <c r="J39" s="849"/>
      <c r="K39" s="849"/>
      <c r="L39" s="849"/>
      <c r="M39" s="849"/>
      <c r="N39" s="850"/>
      <c r="O39" s="850"/>
      <c r="P39" s="850"/>
      <c r="Q39" s="850"/>
      <c r="R39" s="851"/>
      <c r="S39" s="851"/>
      <c r="T39" s="851"/>
      <c r="U39" s="851"/>
      <c r="V39" s="851"/>
      <c r="W39" s="851"/>
      <c r="X39" s="851"/>
      <c r="Y39" s="852"/>
      <c r="Z39" s="846"/>
      <c r="AA39" s="853"/>
      <c r="AB39" s="846"/>
      <c r="AC39" s="846"/>
      <c r="AD39" s="846"/>
      <c r="AE39" s="846"/>
      <c r="AF39" s="846"/>
      <c r="AG39" s="846"/>
      <c r="AH39" s="846"/>
      <c r="AI39" s="846"/>
      <c r="AJ39" s="846"/>
      <c r="AK39" s="846"/>
      <c r="AL39" s="846"/>
      <c r="AM39" s="846"/>
      <c r="AN39" s="846"/>
      <c r="AO39" s="846"/>
      <c r="AP39" s="846"/>
      <c r="AQ39" s="846"/>
      <c r="AR39" s="846"/>
      <c r="AS39" s="846"/>
      <c r="AT39" s="846"/>
    </row>
    <row r="40" spans="1:46" ht="7.5" customHeight="1" x14ac:dyDescent="0.35">
      <c r="A40" s="4"/>
      <c r="B40" s="180"/>
      <c r="C40" s="294"/>
      <c r="D40" s="59"/>
      <c r="E40" s="38"/>
      <c r="F40" s="38"/>
      <c r="G40" s="38"/>
      <c r="H40" s="38"/>
      <c r="I40" s="38"/>
      <c r="J40" s="38"/>
      <c r="K40" s="38"/>
      <c r="L40" s="38"/>
      <c r="M40" s="38"/>
      <c r="N40" s="37"/>
      <c r="O40" s="37"/>
      <c r="P40" s="37"/>
      <c r="Q40" s="37"/>
      <c r="R40" s="37"/>
      <c r="S40" s="37"/>
      <c r="T40" s="37"/>
      <c r="U40" s="37"/>
      <c r="V40" s="37"/>
      <c r="W40" s="37"/>
      <c r="X40" s="37"/>
      <c r="Y40" s="245"/>
      <c r="Z40" s="4"/>
    </row>
    <row r="41" spans="1:46" ht="15" customHeight="1" x14ac:dyDescent="0.35">
      <c r="A41" s="4"/>
      <c r="B41" s="180"/>
      <c r="C41" s="1385" t="s">
        <v>336</v>
      </c>
      <c r="D41" s="1385"/>
      <c r="E41" s="1385"/>
      <c r="F41" s="1385"/>
      <c r="G41" s="1385"/>
      <c r="H41" s="1385"/>
      <c r="I41" s="1385"/>
      <c r="J41" s="1385"/>
      <c r="K41" s="1385"/>
      <c r="L41" s="1385"/>
      <c r="M41" s="1385"/>
      <c r="N41" s="1385"/>
      <c r="O41" s="1385"/>
      <c r="P41" s="1385"/>
      <c r="Q41" s="1385"/>
      <c r="R41" s="1385"/>
      <c r="S41" s="1385"/>
      <c r="T41" s="1385"/>
      <c r="U41" s="1385"/>
      <c r="V41" s="1385"/>
      <c r="W41" s="1385"/>
      <c r="X41" s="37"/>
      <c r="Y41" s="245"/>
      <c r="Z41" s="4"/>
    </row>
    <row r="42" spans="1:46" ht="7.5" customHeight="1" x14ac:dyDescent="0.35">
      <c r="A42" s="4"/>
      <c r="B42" s="180"/>
      <c r="C42" s="294"/>
      <c r="D42" s="59"/>
      <c r="E42" s="38"/>
      <c r="F42" s="38"/>
      <c r="G42" s="38"/>
      <c r="H42" s="38"/>
      <c r="I42" s="38"/>
      <c r="J42" s="38"/>
      <c r="K42" s="38"/>
      <c r="L42" s="38"/>
      <c r="M42" s="38"/>
      <c r="N42" s="37"/>
      <c r="O42" s="37"/>
      <c r="P42" s="37"/>
      <c r="Q42" s="37"/>
      <c r="R42" s="37"/>
      <c r="S42" s="37"/>
      <c r="T42" s="37"/>
      <c r="U42" s="37"/>
      <c r="V42" s="37"/>
      <c r="W42" s="37"/>
      <c r="X42" s="37"/>
      <c r="Y42" s="245"/>
      <c r="Z42" s="4"/>
    </row>
    <row r="43" spans="1:46" x14ac:dyDescent="0.35">
      <c r="A43" s="4"/>
      <c r="B43" s="180"/>
      <c r="C43" s="1370"/>
      <c r="D43" s="1371"/>
      <c r="E43" s="1371"/>
      <c r="F43" s="1371"/>
      <c r="G43" s="1371"/>
      <c r="H43" s="1371"/>
      <c r="I43" s="1371"/>
      <c r="J43" s="1371"/>
      <c r="K43" s="1371"/>
      <c r="L43" s="1371"/>
      <c r="M43" s="1371"/>
      <c r="N43" s="1371"/>
      <c r="O43" s="1371"/>
      <c r="P43" s="1371"/>
      <c r="Q43" s="1371"/>
      <c r="R43" s="1371"/>
      <c r="S43" s="1371"/>
      <c r="T43" s="1371"/>
      <c r="U43" s="1371"/>
      <c r="V43" s="1371"/>
      <c r="W43" s="1371"/>
      <c r="X43" s="1372"/>
      <c r="Y43" s="245"/>
      <c r="Z43" s="4"/>
      <c r="AA43" s="824"/>
    </row>
    <row r="44" spans="1:46" x14ac:dyDescent="0.35">
      <c r="A44" s="4"/>
      <c r="B44" s="180"/>
      <c r="C44" s="1373"/>
      <c r="D44" s="1251"/>
      <c r="E44" s="1251"/>
      <c r="F44" s="1251"/>
      <c r="G44" s="1251"/>
      <c r="H44" s="1251"/>
      <c r="I44" s="1251"/>
      <c r="J44" s="1251"/>
      <c r="K44" s="1251"/>
      <c r="L44" s="1251"/>
      <c r="M44" s="1251"/>
      <c r="N44" s="1251"/>
      <c r="O44" s="1251"/>
      <c r="P44" s="1251"/>
      <c r="Q44" s="1251"/>
      <c r="R44" s="1251"/>
      <c r="S44" s="1251"/>
      <c r="T44" s="1251"/>
      <c r="U44" s="1251"/>
      <c r="V44" s="1251"/>
      <c r="W44" s="1251"/>
      <c r="X44" s="1374"/>
      <c r="Y44" s="245"/>
      <c r="Z44" s="4"/>
      <c r="AA44" s="824"/>
    </row>
    <row r="45" spans="1:46" x14ac:dyDescent="0.35">
      <c r="A45" s="4"/>
      <c r="B45" s="180"/>
      <c r="C45" s="1373"/>
      <c r="D45" s="1251"/>
      <c r="E45" s="1251"/>
      <c r="F45" s="1251"/>
      <c r="G45" s="1251"/>
      <c r="H45" s="1251"/>
      <c r="I45" s="1251"/>
      <c r="J45" s="1251"/>
      <c r="K45" s="1251"/>
      <c r="L45" s="1251"/>
      <c r="M45" s="1251"/>
      <c r="N45" s="1251"/>
      <c r="O45" s="1251"/>
      <c r="P45" s="1251"/>
      <c r="Q45" s="1251"/>
      <c r="R45" s="1251"/>
      <c r="S45" s="1251"/>
      <c r="T45" s="1251"/>
      <c r="U45" s="1251"/>
      <c r="V45" s="1251"/>
      <c r="W45" s="1251"/>
      <c r="X45" s="1374"/>
      <c r="Y45" s="245"/>
      <c r="Z45" s="4"/>
      <c r="AA45" s="824"/>
    </row>
    <row r="46" spans="1:46" x14ac:dyDescent="0.35">
      <c r="A46" s="4"/>
      <c r="B46" s="180"/>
      <c r="C46" s="1373"/>
      <c r="D46" s="1251"/>
      <c r="E46" s="1251"/>
      <c r="F46" s="1251"/>
      <c r="G46" s="1251"/>
      <c r="H46" s="1251"/>
      <c r="I46" s="1251"/>
      <c r="J46" s="1251"/>
      <c r="K46" s="1251"/>
      <c r="L46" s="1251"/>
      <c r="M46" s="1251"/>
      <c r="N46" s="1251"/>
      <c r="O46" s="1251"/>
      <c r="P46" s="1251"/>
      <c r="Q46" s="1251"/>
      <c r="R46" s="1251"/>
      <c r="S46" s="1251"/>
      <c r="T46" s="1251"/>
      <c r="U46" s="1251"/>
      <c r="V46" s="1251"/>
      <c r="W46" s="1251"/>
      <c r="X46" s="1374"/>
      <c r="Y46" s="245"/>
      <c r="Z46" s="4"/>
      <c r="AA46" s="824"/>
    </row>
    <row r="47" spans="1:46" x14ac:dyDescent="0.35">
      <c r="A47" s="4"/>
      <c r="B47" s="180"/>
      <c r="C47" s="1373"/>
      <c r="D47" s="1251"/>
      <c r="E47" s="1251"/>
      <c r="F47" s="1251"/>
      <c r="G47" s="1251"/>
      <c r="H47" s="1251"/>
      <c r="I47" s="1251"/>
      <c r="J47" s="1251"/>
      <c r="K47" s="1251"/>
      <c r="L47" s="1251"/>
      <c r="M47" s="1251"/>
      <c r="N47" s="1251"/>
      <c r="O47" s="1251"/>
      <c r="P47" s="1251"/>
      <c r="Q47" s="1251"/>
      <c r="R47" s="1251"/>
      <c r="S47" s="1251"/>
      <c r="T47" s="1251"/>
      <c r="U47" s="1251"/>
      <c r="V47" s="1251"/>
      <c r="W47" s="1251"/>
      <c r="X47" s="1374"/>
      <c r="Y47" s="245"/>
      <c r="Z47" s="4"/>
      <c r="AA47" s="824"/>
    </row>
    <row r="48" spans="1:46" x14ac:dyDescent="0.35">
      <c r="A48" s="4"/>
      <c r="B48" s="180"/>
      <c r="C48" s="1373"/>
      <c r="D48" s="1251"/>
      <c r="E48" s="1251"/>
      <c r="F48" s="1251"/>
      <c r="G48" s="1251"/>
      <c r="H48" s="1251"/>
      <c r="I48" s="1251"/>
      <c r="J48" s="1251"/>
      <c r="K48" s="1251"/>
      <c r="L48" s="1251"/>
      <c r="M48" s="1251"/>
      <c r="N48" s="1251"/>
      <c r="O48" s="1251"/>
      <c r="P48" s="1251"/>
      <c r="Q48" s="1251"/>
      <c r="R48" s="1251"/>
      <c r="S48" s="1251"/>
      <c r="T48" s="1251"/>
      <c r="U48" s="1251"/>
      <c r="V48" s="1251"/>
      <c r="W48" s="1251"/>
      <c r="X48" s="1374"/>
      <c r="Y48" s="245"/>
      <c r="Z48" s="4"/>
    </row>
    <row r="49" spans="1:26" x14ac:dyDescent="0.35">
      <c r="A49" s="4"/>
      <c r="B49" s="180"/>
      <c r="C49" s="1375"/>
      <c r="D49" s="1376"/>
      <c r="E49" s="1376"/>
      <c r="F49" s="1376"/>
      <c r="G49" s="1376"/>
      <c r="H49" s="1376"/>
      <c r="I49" s="1376"/>
      <c r="J49" s="1376"/>
      <c r="K49" s="1376"/>
      <c r="L49" s="1376"/>
      <c r="M49" s="1376"/>
      <c r="N49" s="1376"/>
      <c r="O49" s="1376"/>
      <c r="P49" s="1376"/>
      <c r="Q49" s="1376"/>
      <c r="R49" s="1376"/>
      <c r="S49" s="1376"/>
      <c r="T49" s="1376"/>
      <c r="U49" s="1376"/>
      <c r="V49" s="1376"/>
      <c r="W49" s="1376"/>
      <c r="X49" s="1377"/>
      <c r="Y49" s="245"/>
      <c r="Z49" s="4"/>
    </row>
    <row r="50" spans="1:26" x14ac:dyDescent="0.35">
      <c r="A50" s="4"/>
      <c r="B50" s="177"/>
      <c r="C50" s="178"/>
      <c r="D50" s="178"/>
      <c r="E50" s="178"/>
      <c r="F50" s="178"/>
      <c r="G50" s="178"/>
      <c r="H50" s="178"/>
      <c r="I50" s="178"/>
      <c r="J50" s="178"/>
      <c r="K50" s="179"/>
      <c r="L50" s="179"/>
      <c r="M50" s="179"/>
      <c r="N50" s="246"/>
      <c r="O50" s="246"/>
      <c r="P50" s="246"/>
      <c r="Q50" s="246"/>
      <c r="R50" s="246"/>
      <c r="S50" s="246"/>
      <c r="T50" s="246"/>
      <c r="U50" s="246"/>
      <c r="V50" s="246"/>
      <c r="W50" s="246"/>
      <c r="X50" s="246"/>
      <c r="Y50" s="247"/>
      <c r="Z50" s="4"/>
    </row>
    <row r="51" spans="1:26" ht="18.75" customHeight="1" x14ac:dyDescent="0.35">
      <c r="A51" s="4" t="s">
        <v>255</v>
      </c>
      <c r="B51" s="187" t="s">
        <v>337</v>
      </c>
      <c r="C51" s="812"/>
      <c r="D51" s="812"/>
      <c r="E51" s="812"/>
      <c r="F51" s="812"/>
      <c r="G51" s="812"/>
      <c r="H51" s="812"/>
      <c r="I51" s="812"/>
      <c r="J51" s="812"/>
      <c r="K51" s="812"/>
      <c r="L51" s="812"/>
      <c r="M51" s="812"/>
      <c r="N51" s="812"/>
      <c r="O51" s="812"/>
      <c r="P51" s="812"/>
      <c r="Q51" s="812"/>
      <c r="R51" s="812"/>
      <c r="S51" s="812"/>
      <c r="T51" s="1382" t="s">
        <v>329</v>
      </c>
      <c r="U51" s="1382"/>
      <c r="V51" s="1382"/>
      <c r="W51" s="1382"/>
      <c r="X51" s="1382"/>
      <c r="Y51" s="1383"/>
      <c r="Z51" s="4"/>
    </row>
    <row r="52" spans="1:26" ht="7.5" customHeight="1" x14ac:dyDescent="0.35">
      <c r="A52" s="4"/>
      <c r="B52" s="258"/>
      <c r="C52" s="259"/>
      <c r="D52" s="259"/>
      <c r="E52" s="259"/>
      <c r="F52" s="259"/>
      <c r="G52" s="259"/>
      <c r="H52" s="259"/>
      <c r="I52" s="259"/>
      <c r="J52" s="259"/>
      <c r="K52" s="259"/>
      <c r="L52" s="259"/>
      <c r="M52" s="259"/>
      <c r="N52" s="259"/>
      <c r="O52" s="259"/>
      <c r="P52" s="259"/>
      <c r="Q52" s="259"/>
      <c r="R52" s="259"/>
      <c r="S52" s="259"/>
      <c r="T52" s="259"/>
      <c r="U52" s="259"/>
      <c r="V52" s="259"/>
      <c r="W52" s="259"/>
      <c r="X52" s="259"/>
      <c r="Y52" s="260"/>
      <c r="Z52" s="4"/>
    </row>
    <row r="53" spans="1:26" ht="18.75" customHeight="1" x14ac:dyDescent="0.35">
      <c r="A53" s="4" t="s">
        <v>255</v>
      </c>
      <c r="B53" s="256" t="s">
        <v>330</v>
      </c>
      <c r="C53" s="257"/>
      <c r="D53" s="257"/>
      <c r="E53" s="257"/>
      <c r="F53" s="257"/>
      <c r="G53" s="257"/>
      <c r="H53" s="27"/>
      <c r="I53" s="1365"/>
      <c r="J53" s="1366"/>
      <c r="K53" s="1366"/>
      <c r="L53" s="1366"/>
      <c r="M53" s="1366"/>
      <c r="N53" s="1366"/>
      <c r="O53" s="1366"/>
      <c r="P53" s="1366"/>
      <c r="Q53" s="1366"/>
      <c r="R53" s="1366"/>
      <c r="S53" s="1366"/>
      <c r="T53" s="1366"/>
      <c r="U53" s="1366"/>
      <c r="V53" s="1366"/>
      <c r="W53" s="1366"/>
      <c r="X53" s="1366"/>
      <c r="Y53" s="1367"/>
      <c r="Z53" s="4"/>
    </row>
    <row r="54" spans="1:26" ht="11.25" customHeight="1" x14ac:dyDescent="0.35">
      <c r="A54" s="4"/>
      <c r="B54" s="254"/>
      <c r="C54" s="813"/>
      <c r="D54" s="813"/>
      <c r="E54" s="813"/>
      <c r="F54" s="813"/>
      <c r="G54" s="813"/>
      <c r="H54" s="813"/>
      <c r="I54" s="813"/>
      <c r="J54" s="813"/>
      <c r="K54" s="813"/>
      <c r="L54" s="813"/>
      <c r="M54" s="813"/>
      <c r="N54" s="813"/>
      <c r="O54" s="813"/>
      <c r="P54" s="813"/>
      <c r="Q54" s="813"/>
      <c r="R54" s="813"/>
      <c r="S54" s="813"/>
      <c r="T54" s="813"/>
      <c r="U54" s="813"/>
      <c r="V54" s="813"/>
      <c r="W54" s="813"/>
      <c r="X54" s="813"/>
      <c r="Y54" s="255"/>
      <c r="Z54" s="4"/>
    </row>
    <row r="55" spans="1:26" ht="18" customHeight="1" x14ac:dyDescent="0.35">
      <c r="A55" s="4" t="s">
        <v>255</v>
      </c>
      <c r="B55" s="180"/>
      <c r="C55" s="59"/>
      <c r="D55" s="1023" t="s">
        <v>332</v>
      </c>
      <c r="E55" s="1023"/>
      <c r="F55" s="1023"/>
      <c r="G55" s="1023"/>
      <c r="H55" s="1023"/>
      <c r="I55" s="1023"/>
      <c r="J55" s="1023"/>
      <c r="K55" s="1023"/>
      <c r="L55" s="1023"/>
      <c r="M55" s="1023"/>
      <c r="N55" s="1023"/>
      <c r="O55" s="1023"/>
      <c r="P55" s="1023"/>
      <c r="Q55" s="1023"/>
      <c r="R55" s="1023"/>
      <c r="S55" s="1023"/>
      <c r="T55" s="1023"/>
      <c r="U55" s="1023"/>
      <c r="V55" s="1023"/>
      <c r="W55" s="1023"/>
      <c r="X55" s="1023"/>
      <c r="Y55" s="245"/>
      <c r="Z55" s="4"/>
    </row>
    <row r="56" spans="1:26" ht="18" customHeight="1" x14ac:dyDescent="0.35">
      <c r="A56" s="4" t="s">
        <v>255</v>
      </c>
      <c r="B56" s="180"/>
      <c r="C56" s="294"/>
      <c r="D56" s="1023" t="s">
        <v>333</v>
      </c>
      <c r="E56" s="1023"/>
      <c r="F56" s="1023"/>
      <c r="G56" s="1023"/>
      <c r="H56" s="1023"/>
      <c r="I56" s="1023"/>
      <c r="J56" s="1023"/>
      <c r="K56" s="1023"/>
      <c r="L56" s="1023"/>
      <c r="M56" s="1023"/>
      <c r="N56" s="1023"/>
      <c r="O56" s="1023"/>
      <c r="P56" s="1023"/>
      <c r="Q56" s="1023"/>
      <c r="R56" s="1023"/>
      <c r="S56" s="1023"/>
      <c r="T56" s="1023"/>
      <c r="U56" s="1023"/>
      <c r="V56" s="1023"/>
      <c r="W56" s="1023"/>
      <c r="X56" s="1023"/>
      <c r="Y56" s="245"/>
      <c r="Z56" s="4"/>
    </row>
    <row r="57" spans="1:26" ht="18" customHeight="1" x14ac:dyDescent="0.35">
      <c r="A57" s="4" t="s">
        <v>255</v>
      </c>
      <c r="B57" s="180"/>
      <c r="C57" s="294"/>
      <c r="D57" s="1023" t="s">
        <v>334</v>
      </c>
      <c r="E57" s="1023"/>
      <c r="F57" s="1023"/>
      <c r="G57" s="1023"/>
      <c r="H57" s="1023"/>
      <c r="I57" s="1023"/>
      <c r="J57" s="1023"/>
      <c r="K57" s="1023"/>
      <c r="L57" s="1023"/>
      <c r="M57" s="1023"/>
      <c r="N57" s="1023"/>
      <c r="O57" s="1023"/>
      <c r="P57" s="1023"/>
      <c r="Q57" s="1023"/>
      <c r="R57" s="1023"/>
      <c r="S57" s="1023"/>
      <c r="T57" s="1023"/>
      <c r="U57" s="1023"/>
      <c r="V57" s="1023"/>
      <c r="W57" s="1023"/>
      <c r="X57" s="1023"/>
      <c r="Y57" s="245"/>
      <c r="Z57" s="4"/>
    </row>
    <row r="58" spans="1:26" ht="19.899999999999999" customHeight="1" x14ac:dyDescent="0.35">
      <c r="A58" s="4" t="s">
        <v>255</v>
      </c>
      <c r="B58" s="180"/>
      <c r="C58" s="848"/>
      <c r="D58" s="859" t="s">
        <v>335</v>
      </c>
      <c r="E58" s="849"/>
      <c r="F58" s="849"/>
      <c r="G58" s="849"/>
      <c r="H58" s="849"/>
      <c r="I58" s="38"/>
      <c r="J58" s="38"/>
      <c r="K58" s="38"/>
      <c r="L58" s="38"/>
      <c r="M58" s="38"/>
      <c r="N58" s="37"/>
      <c r="O58" s="37"/>
      <c r="P58" s="37"/>
      <c r="Q58" s="37"/>
      <c r="R58" s="37"/>
      <c r="S58" s="37"/>
      <c r="T58" s="37"/>
      <c r="U58" s="37"/>
      <c r="V58" s="37"/>
      <c r="W58" s="37"/>
      <c r="X58" s="37"/>
      <c r="Y58" s="245"/>
      <c r="Z58" s="4"/>
    </row>
    <row r="59" spans="1:26" ht="15" customHeight="1" x14ac:dyDescent="0.35">
      <c r="A59" s="4"/>
      <c r="B59" s="180"/>
      <c r="C59" s="1385" t="s">
        <v>336</v>
      </c>
      <c r="D59" s="1385"/>
      <c r="E59" s="1385"/>
      <c r="F59" s="1385"/>
      <c r="G59" s="1385"/>
      <c r="H59" s="1385"/>
      <c r="I59" s="1385"/>
      <c r="J59" s="1385"/>
      <c r="K59" s="1385"/>
      <c r="L59" s="1385"/>
      <c r="M59" s="1385"/>
      <c r="N59" s="1385"/>
      <c r="O59" s="1385"/>
      <c r="P59" s="1385"/>
      <c r="Q59" s="1385"/>
      <c r="R59" s="1385"/>
      <c r="S59" s="1385"/>
      <c r="T59" s="1385"/>
      <c r="U59" s="1385"/>
      <c r="V59" s="1385"/>
      <c r="W59" s="1385"/>
      <c r="X59" s="37"/>
      <c r="Y59" s="245"/>
      <c r="Z59" s="4"/>
    </row>
    <row r="60" spans="1:26" ht="7.5" customHeight="1" x14ac:dyDescent="0.35">
      <c r="A60" s="4"/>
      <c r="B60" s="180"/>
      <c r="C60" s="294"/>
      <c r="D60" s="59"/>
      <c r="E60" s="38"/>
      <c r="F60" s="38"/>
      <c r="G60" s="38"/>
      <c r="H60" s="38"/>
      <c r="I60" s="38"/>
      <c r="J60" s="38"/>
      <c r="K60" s="38"/>
      <c r="L60" s="38"/>
      <c r="M60" s="38"/>
      <c r="N60" s="37"/>
      <c r="O60" s="37"/>
      <c r="P60" s="37"/>
      <c r="Q60" s="37"/>
      <c r="R60" s="37"/>
      <c r="S60" s="37"/>
      <c r="T60" s="37"/>
      <c r="U60" s="37"/>
      <c r="V60" s="37"/>
      <c r="W60" s="37"/>
      <c r="X60" s="37"/>
      <c r="Y60" s="245"/>
      <c r="Z60" s="4"/>
    </row>
    <row r="61" spans="1:26" x14ac:dyDescent="0.35">
      <c r="A61" s="4"/>
      <c r="B61" s="180"/>
      <c r="C61" s="1370"/>
      <c r="D61" s="1371"/>
      <c r="E61" s="1371"/>
      <c r="F61" s="1371"/>
      <c r="G61" s="1371"/>
      <c r="H61" s="1371"/>
      <c r="I61" s="1371"/>
      <c r="J61" s="1371"/>
      <c r="K61" s="1371"/>
      <c r="L61" s="1371"/>
      <c r="M61" s="1371"/>
      <c r="N61" s="1371"/>
      <c r="O61" s="1371"/>
      <c r="P61" s="1371"/>
      <c r="Q61" s="1371"/>
      <c r="R61" s="1371"/>
      <c r="S61" s="1371"/>
      <c r="T61" s="1371"/>
      <c r="U61" s="1371"/>
      <c r="V61" s="1371"/>
      <c r="W61" s="1371"/>
      <c r="X61" s="1372"/>
      <c r="Y61" s="245"/>
      <c r="Z61" s="4"/>
    </row>
    <row r="62" spans="1:26" x14ac:dyDescent="0.35">
      <c r="A62" s="4"/>
      <c r="B62" s="180"/>
      <c r="C62" s="1373"/>
      <c r="D62" s="1251"/>
      <c r="E62" s="1251"/>
      <c r="F62" s="1251"/>
      <c r="G62" s="1251"/>
      <c r="H62" s="1251"/>
      <c r="I62" s="1251"/>
      <c r="J62" s="1251"/>
      <c r="K62" s="1251"/>
      <c r="L62" s="1251"/>
      <c r="M62" s="1251"/>
      <c r="N62" s="1251"/>
      <c r="O62" s="1251"/>
      <c r="P62" s="1251"/>
      <c r="Q62" s="1251"/>
      <c r="R62" s="1251"/>
      <c r="S62" s="1251"/>
      <c r="T62" s="1251"/>
      <c r="U62" s="1251"/>
      <c r="V62" s="1251"/>
      <c r="W62" s="1251"/>
      <c r="X62" s="1374"/>
      <c r="Y62" s="245"/>
      <c r="Z62" s="4"/>
    </row>
    <row r="63" spans="1:26" x14ac:dyDescent="0.35">
      <c r="A63" s="4"/>
      <c r="B63" s="180"/>
      <c r="C63" s="1373"/>
      <c r="D63" s="1251"/>
      <c r="E63" s="1251"/>
      <c r="F63" s="1251"/>
      <c r="G63" s="1251"/>
      <c r="H63" s="1251"/>
      <c r="I63" s="1251"/>
      <c r="J63" s="1251"/>
      <c r="K63" s="1251"/>
      <c r="L63" s="1251"/>
      <c r="M63" s="1251"/>
      <c r="N63" s="1251"/>
      <c r="O63" s="1251"/>
      <c r="P63" s="1251"/>
      <c r="Q63" s="1251"/>
      <c r="R63" s="1251"/>
      <c r="S63" s="1251"/>
      <c r="T63" s="1251"/>
      <c r="U63" s="1251"/>
      <c r="V63" s="1251"/>
      <c r="W63" s="1251"/>
      <c r="X63" s="1374"/>
      <c r="Y63" s="245"/>
      <c r="Z63" s="4"/>
    </row>
    <row r="64" spans="1:26" x14ac:dyDescent="0.35">
      <c r="A64" s="4"/>
      <c r="B64" s="180"/>
      <c r="C64" s="1373"/>
      <c r="D64" s="1251"/>
      <c r="E64" s="1251"/>
      <c r="F64" s="1251"/>
      <c r="G64" s="1251"/>
      <c r="H64" s="1251"/>
      <c r="I64" s="1251"/>
      <c r="J64" s="1251"/>
      <c r="K64" s="1251"/>
      <c r="L64" s="1251"/>
      <c r="M64" s="1251"/>
      <c r="N64" s="1251"/>
      <c r="O64" s="1251"/>
      <c r="P64" s="1251"/>
      <c r="Q64" s="1251"/>
      <c r="R64" s="1251"/>
      <c r="S64" s="1251"/>
      <c r="T64" s="1251"/>
      <c r="U64" s="1251"/>
      <c r="V64" s="1251"/>
      <c r="W64" s="1251"/>
      <c r="X64" s="1374"/>
      <c r="Y64" s="245"/>
      <c r="Z64" s="4"/>
    </row>
    <row r="65" spans="1:27" x14ac:dyDescent="0.35">
      <c r="A65" s="4"/>
      <c r="B65" s="180"/>
      <c r="C65" s="1373"/>
      <c r="D65" s="1251"/>
      <c r="E65" s="1251"/>
      <c r="F65" s="1251"/>
      <c r="G65" s="1251"/>
      <c r="H65" s="1251"/>
      <c r="I65" s="1251"/>
      <c r="J65" s="1251"/>
      <c r="K65" s="1251"/>
      <c r="L65" s="1251"/>
      <c r="M65" s="1251"/>
      <c r="N65" s="1251"/>
      <c r="O65" s="1251"/>
      <c r="P65" s="1251"/>
      <c r="Q65" s="1251"/>
      <c r="R65" s="1251"/>
      <c r="S65" s="1251"/>
      <c r="T65" s="1251"/>
      <c r="U65" s="1251"/>
      <c r="V65" s="1251"/>
      <c r="W65" s="1251"/>
      <c r="X65" s="1374"/>
      <c r="Y65" s="245"/>
      <c r="Z65" s="4"/>
    </row>
    <row r="66" spans="1:27" x14ac:dyDescent="0.35">
      <c r="A66" s="4"/>
      <c r="B66" s="180"/>
      <c r="C66" s="1373"/>
      <c r="D66" s="1251"/>
      <c r="E66" s="1251"/>
      <c r="F66" s="1251"/>
      <c r="G66" s="1251"/>
      <c r="H66" s="1251"/>
      <c r="I66" s="1251"/>
      <c r="J66" s="1251"/>
      <c r="K66" s="1251"/>
      <c r="L66" s="1251"/>
      <c r="M66" s="1251"/>
      <c r="N66" s="1251"/>
      <c r="O66" s="1251"/>
      <c r="P66" s="1251"/>
      <c r="Q66" s="1251"/>
      <c r="R66" s="1251"/>
      <c r="S66" s="1251"/>
      <c r="T66" s="1251"/>
      <c r="U66" s="1251"/>
      <c r="V66" s="1251"/>
      <c r="W66" s="1251"/>
      <c r="X66" s="1374"/>
      <c r="Y66" s="245"/>
      <c r="Z66" s="4"/>
    </row>
    <row r="67" spans="1:27" x14ac:dyDescent="0.35">
      <c r="A67" s="4"/>
      <c r="B67" s="180"/>
      <c r="C67" s="1373"/>
      <c r="D67" s="1251"/>
      <c r="E67" s="1251"/>
      <c r="F67" s="1251"/>
      <c r="G67" s="1251"/>
      <c r="H67" s="1251"/>
      <c r="I67" s="1251"/>
      <c r="J67" s="1251"/>
      <c r="K67" s="1251"/>
      <c r="L67" s="1251"/>
      <c r="M67" s="1251"/>
      <c r="N67" s="1251"/>
      <c r="O67" s="1251"/>
      <c r="P67" s="1251"/>
      <c r="Q67" s="1251"/>
      <c r="R67" s="1251"/>
      <c r="S67" s="1251"/>
      <c r="T67" s="1251"/>
      <c r="U67" s="1251"/>
      <c r="V67" s="1251"/>
      <c r="W67" s="1251"/>
      <c r="X67" s="1374"/>
      <c r="Y67" s="245"/>
      <c r="Z67" s="4"/>
    </row>
    <row r="68" spans="1:27" x14ac:dyDescent="0.35">
      <c r="A68" s="4"/>
      <c r="B68" s="180"/>
      <c r="C68" s="1375"/>
      <c r="D68" s="1376"/>
      <c r="E68" s="1376"/>
      <c r="F68" s="1376"/>
      <c r="G68" s="1376"/>
      <c r="H68" s="1376"/>
      <c r="I68" s="1376"/>
      <c r="J68" s="1376"/>
      <c r="K68" s="1376"/>
      <c r="L68" s="1376"/>
      <c r="M68" s="1376"/>
      <c r="N68" s="1376"/>
      <c r="O68" s="1376"/>
      <c r="P68" s="1376"/>
      <c r="Q68" s="1376"/>
      <c r="R68" s="1376"/>
      <c r="S68" s="1376"/>
      <c r="T68" s="1376"/>
      <c r="U68" s="1376"/>
      <c r="V68" s="1376"/>
      <c r="W68" s="1376"/>
      <c r="X68" s="1377"/>
      <c r="Y68" s="245"/>
      <c r="Z68" s="4"/>
    </row>
    <row r="69" spans="1:27" x14ac:dyDescent="0.35">
      <c r="A69" s="4"/>
      <c r="B69" s="177"/>
      <c r="C69" s="178"/>
      <c r="D69" s="178"/>
      <c r="E69" s="178"/>
      <c r="F69" s="178"/>
      <c r="G69" s="178"/>
      <c r="H69" s="178"/>
      <c r="I69" s="178"/>
      <c r="J69" s="178"/>
      <c r="K69" s="179"/>
      <c r="L69" s="179"/>
      <c r="M69" s="179"/>
      <c r="N69" s="246"/>
      <c r="O69" s="246"/>
      <c r="P69" s="246"/>
      <c r="Q69" s="246"/>
      <c r="R69" s="246"/>
      <c r="S69" s="246"/>
      <c r="T69" s="246"/>
      <c r="U69" s="246"/>
      <c r="V69" s="246"/>
      <c r="W69" s="246"/>
      <c r="X69" s="246"/>
      <c r="Y69" s="247"/>
      <c r="Z69" s="4"/>
    </row>
    <row r="70" spans="1:27" ht="30" customHeight="1" x14ac:dyDescent="0.35">
      <c r="A70" s="331" t="s">
        <v>338</v>
      </c>
      <c r="B70" s="1378" t="s">
        <v>339</v>
      </c>
      <c r="C70" s="1379"/>
      <c r="D70" s="1379"/>
      <c r="E70" s="1379"/>
      <c r="F70" s="1379"/>
      <c r="G70" s="1379"/>
      <c r="H70" s="1379"/>
      <c r="I70" s="1379"/>
      <c r="J70" s="1379"/>
      <c r="K70" s="1379"/>
      <c r="L70" s="1379"/>
      <c r="M70" s="1379"/>
      <c r="N70" s="1379"/>
      <c r="O70" s="1379"/>
      <c r="P70" s="1379"/>
      <c r="Q70" s="1379"/>
      <c r="R70" s="812"/>
      <c r="S70" s="812"/>
      <c r="T70" s="1382" t="s">
        <v>329</v>
      </c>
      <c r="U70" s="1382"/>
      <c r="V70" s="1382"/>
      <c r="W70" s="1382"/>
      <c r="X70" s="1382"/>
      <c r="Y70" s="1383"/>
      <c r="Z70" s="4"/>
      <c r="AA70" s="816"/>
    </row>
    <row r="71" spans="1:27" ht="7.5" customHeight="1" x14ac:dyDescent="0.35">
      <c r="A71" s="4"/>
      <c r="B71" s="258"/>
      <c r="C71" s="259"/>
      <c r="D71" s="259"/>
      <c r="E71" s="259"/>
      <c r="F71" s="259"/>
      <c r="G71" s="259"/>
      <c r="H71" s="259"/>
      <c r="I71" s="259"/>
      <c r="J71" s="259"/>
      <c r="K71" s="259"/>
      <c r="L71" s="259"/>
      <c r="M71" s="259"/>
      <c r="N71" s="259"/>
      <c r="O71" s="259"/>
      <c r="P71" s="259"/>
      <c r="Q71" s="259"/>
      <c r="R71" s="259"/>
      <c r="S71" s="259"/>
      <c r="T71" s="259"/>
      <c r="U71" s="259"/>
      <c r="V71" s="259"/>
      <c r="W71" s="259"/>
      <c r="X71" s="259"/>
      <c r="Y71" s="260"/>
      <c r="Z71" s="4"/>
    </row>
    <row r="72" spans="1:27" ht="18.75" customHeight="1" x14ac:dyDescent="0.35">
      <c r="A72" s="4" t="s">
        <v>255</v>
      </c>
      <c r="B72" s="256" t="s">
        <v>330</v>
      </c>
      <c r="C72" s="257"/>
      <c r="D72" s="257"/>
      <c r="E72" s="257"/>
      <c r="F72" s="257"/>
      <c r="G72" s="257"/>
      <c r="H72" s="27"/>
      <c r="I72" s="1365"/>
      <c r="J72" s="1366"/>
      <c r="K72" s="1366"/>
      <c r="L72" s="1366"/>
      <c r="M72" s="1366"/>
      <c r="N72" s="1366"/>
      <c r="O72" s="1366"/>
      <c r="P72" s="1366"/>
      <c r="Q72" s="1366"/>
      <c r="R72" s="1366"/>
      <c r="S72" s="1366"/>
      <c r="T72" s="1366"/>
      <c r="U72" s="1366"/>
      <c r="V72" s="1366"/>
      <c r="W72" s="1366"/>
      <c r="X72" s="1366"/>
      <c r="Y72" s="1367"/>
      <c r="Z72" s="4"/>
    </row>
    <row r="73" spans="1:27" ht="7.5" customHeight="1" x14ac:dyDescent="0.35">
      <c r="A73" s="4"/>
      <c r="B73" s="254"/>
      <c r="C73" s="813"/>
      <c r="D73" s="813"/>
      <c r="E73" s="813"/>
      <c r="F73" s="813"/>
      <c r="G73" s="813"/>
      <c r="H73" s="813"/>
      <c r="I73" s="813"/>
      <c r="J73" s="813"/>
      <c r="K73" s="813"/>
      <c r="L73" s="813"/>
      <c r="M73" s="813"/>
      <c r="N73" s="813"/>
      <c r="O73" s="813"/>
      <c r="P73" s="813"/>
      <c r="Q73" s="813"/>
      <c r="R73" s="813"/>
      <c r="S73" s="813"/>
      <c r="T73" s="813"/>
      <c r="U73" s="813"/>
      <c r="V73" s="813"/>
      <c r="W73" s="813"/>
      <c r="X73" s="813"/>
      <c r="Y73" s="255"/>
      <c r="Z73" s="4"/>
    </row>
    <row r="74" spans="1:27" ht="15" customHeight="1" x14ac:dyDescent="0.35">
      <c r="A74" s="4" t="s">
        <v>255</v>
      </c>
      <c r="B74" s="242"/>
      <c r="C74" s="59"/>
      <c r="D74" s="1384" t="s">
        <v>340</v>
      </c>
      <c r="E74" s="1384"/>
      <c r="F74" s="1384"/>
      <c r="G74" s="1384"/>
      <c r="H74" s="1384"/>
      <c r="I74" s="1384"/>
      <c r="J74" s="1384"/>
      <c r="K74" s="1384"/>
      <c r="L74" s="1384"/>
      <c r="M74" s="1384"/>
      <c r="N74" s="1384"/>
      <c r="O74" s="1384"/>
      <c r="P74" s="1384"/>
      <c r="Q74" s="1384"/>
      <c r="R74" s="1384"/>
      <c r="S74" s="1384"/>
      <c r="T74" s="1384"/>
      <c r="U74" s="1384"/>
      <c r="V74" s="1384"/>
      <c r="W74" s="1384"/>
      <c r="X74" s="1384"/>
      <c r="Y74" s="245"/>
      <c r="Z74" s="4"/>
    </row>
    <row r="75" spans="1:27" ht="20.25" customHeight="1" x14ac:dyDescent="0.35">
      <c r="A75" s="4" t="s">
        <v>255</v>
      </c>
      <c r="B75" s="180"/>
      <c r="C75" s="848"/>
      <c r="D75" s="859" t="s">
        <v>335</v>
      </c>
      <c r="E75" s="849"/>
      <c r="F75" s="849"/>
      <c r="G75" s="849"/>
      <c r="H75" s="849"/>
      <c r="I75" s="38"/>
      <c r="J75" s="38"/>
      <c r="K75" s="38"/>
      <c r="L75" s="38"/>
      <c r="M75" s="38"/>
      <c r="N75" s="37"/>
      <c r="O75" s="37"/>
      <c r="P75" s="37"/>
      <c r="Q75" s="37"/>
      <c r="R75" s="37"/>
      <c r="S75" s="37"/>
      <c r="T75" s="37"/>
      <c r="U75" s="37"/>
      <c r="V75" s="37"/>
      <c r="W75" s="37"/>
      <c r="X75" s="37"/>
      <c r="Y75" s="245"/>
      <c r="Z75" s="4"/>
    </row>
    <row r="76" spans="1:27" ht="15" customHeight="1" x14ac:dyDescent="0.35">
      <c r="A76" s="4"/>
      <c r="B76" s="180"/>
      <c r="C76" s="1385" t="s">
        <v>336</v>
      </c>
      <c r="D76" s="1385"/>
      <c r="E76" s="1385"/>
      <c r="F76" s="1385"/>
      <c r="G76" s="1385"/>
      <c r="H76" s="1385"/>
      <c r="I76" s="1385"/>
      <c r="J76" s="1385"/>
      <c r="K76" s="1385"/>
      <c r="L76" s="1385"/>
      <c r="M76" s="1385"/>
      <c r="N76" s="1385"/>
      <c r="O76" s="1385"/>
      <c r="P76" s="1385"/>
      <c r="Q76" s="1385"/>
      <c r="R76" s="1385"/>
      <c r="S76" s="1385"/>
      <c r="T76" s="1385"/>
      <c r="U76" s="1385"/>
      <c r="V76" s="1385"/>
      <c r="W76" s="1385"/>
      <c r="X76" s="37"/>
      <c r="Y76" s="245"/>
      <c r="Z76" s="4"/>
    </row>
    <row r="77" spans="1:27" ht="7.5" customHeight="1" x14ac:dyDescent="0.35">
      <c r="A77" s="4"/>
      <c r="B77" s="180"/>
      <c r="C77" s="294"/>
      <c r="D77" s="59"/>
      <c r="E77" s="38"/>
      <c r="F77" s="38"/>
      <c r="G77" s="38"/>
      <c r="H77" s="38"/>
      <c r="I77" s="38"/>
      <c r="J77" s="38"/>
      <c r="K77" s="38"/>
      <c r="L77" s="38"/>
      <c r="M77" s="38"/>
      <c r="N77" s="37"/>
      <c r="O77" s="37"/>
      <c r="P77" s="37"/>
      <c r="Q77" s="37"/>
      <c r="R77" s="37"/>
      <c r="S77" s="37"/>
      <c r="T77" s="37"/>
      <c r="U77" s="37"/>
      <c r="V77" s="37"/>
      <c r="W77" s="37"/>
      <c r="X77" s="37"/>
      <c r="Y77" s="245"/>
      <c r="Z77" s="4"/>
    </row>
    <row r="78" spans="1:27" x14ac:dyDescent="0.35">
      <c r="A78" s="4"/>
      <c r="B78" s="180"/>
      <c r="C78" s="1370"/>
      <c r="D78" s="1371"/>
      <c r="E78" s="1371"/>
      <c r="F78" s="1371"/>
      <c r="G78" s="1371"/>
      <c r="H78" s="1371"/>
      <c r="I78" s="1371"/>
      <c r="J78" s="1371"/>
      <c r="K78" s="1371"/>
      <c r="L78" s="1371"/>
      <c r="M78" s="1371"/>
      <c r="N78" s="1371"/>
      <c r="O78" s="1371"/>
      <c r="P78" s="1371"/>
      <c r="Q78" s="1371"/>
      <c r="R78" s="1371"/>
      <c r="S78" s="1371"/>
      <c r="T78" s="1371"/>
      <c r="U78" s="1371"/>
      <c r="V78" s="1371"/>
      <c r="W78" s="1371"/>
      <c r="X78" s="1372"/>
      <c r="Y78" s="245"/>
      <c r="Z78" s="4"/>
    </row>
    <row r="79" spans="1:27" x14ac:dyDescent="0.35">
      <c r="A79" s="4"/>
      <c r="B79" s="180"/>
      <c r="C79" s="1373"/>
      <c r="D79" s="1251"/>
      <c r="E79" s="1251"/>
      <c r="F79" s="1251"/>
      <c r="G79" s="1251"/>
      <c r="H79" s="1251"/>
      <c r="I79" s="1251"/>
      <c r="J79" s="1251"/>
      <c r="K79" s="1251"/>
      <c r="L79" s="1251"/>
      <c r="M79" s="1251"/>
      <c r="N79" s="1251"/>
      <c r="O79" s="1251"/>
      <c r="P79" s="1251"/>
      <c r="Q79" s="1251"/>
      <c r="R79" s="1251"/>
      <c r="S79" s="1251"/>
      <c r="T79" s="1251"/>
      <c r="U79" s="1251"/>
      <c r="V79" s="1251"/>
      <c r="W79" s="1251"/>
      <c r="X79" s="1374"/>
      <c r="Y79" s="245"/>
      <c r="Z79" s="4"/>
    </row>
    <row r="80" spans="1:27" x14ac:dyDescent="0.35">
      <c r="A80" s="4"/>
      <c r="B80" s="180"/>
      <c r="C80" s="1373"/>
      <c r="D80" s="1251"/>
      <c r="E80" s="1251"/>
      <c r="F80" s="1251"/>
      <c r="G80" s="1251"/>
      <c r="H80" s="1251"/>
      <c r="I80" s="1251"/>
      <c r="J80" s="1251"/>
      <c r="K80" s="1251"/>
      <c r="L80" s="1251"/>
      <c r="M80" s="1251"/>
      <c r="N80" s="1251"/>
      <c r="O80" s="1251"/>
      <c r="P80" s="1251"/>
      <c r="Q80" s="1251"/>
      <c r="R80" s="1251"/>
      <c r="S80" s="1251"/>
      <c r="T80" s="1251"/>
      <c r="U80" s="1251"/>
      <c r="V80" s="1251"/>
      <c r="W80" s="1251"/>
      <c r="X80" s="1374"/>
      <c r="Y80" s="245"/>
      <c r="Z80" s="4"/>
    </row>
    <row r="81" spans="1:26" x14ac:dyDescent="0.35">
      <c r="A81" s="4"/>
      <c r="B81" s="180"/>
      <c r="C81" s="1373"/>
      <c r="D81" s="1251"/>
      <c r="E81" s="1251"/>
      <c r="F81" s="1251"/>
      <c r="G81" s="1251"/>
      <c r="H81" s="1251"/>
      <c r="I81" s="1251"/>
      <c r="J81" s="1251"/>
      <c r="K81" s="1251"/>
      <c r="L81" s="1251"/>
      <c r="M81" s="1251"/>
      <c r="N81" s="1251"/>
      <c r="O81" s="1251"/>
      <c r="P81" s="1251"/>
      <c r="Q81" s="1251"/>
      <c r="R81" s="1251"/>
      <c r="S81" s="1251"/>
      <c r="T81" s="1251"/>
      <c r="U81" s="1251"/>
      <c r="V81" s="1251"/>
      <c r="W81" s="1251"/>
      <c r="X81" s="1374"/>
      <c r="Y81" s="245"/>
      <c r="Z81" s="4"/>
    </row>
    <row r="82" spans="1:26" x14ac:dyDescent="0.35">
      <c r="A82" s="4"/>
      <c r="B82" s="180"/>
      <c r="C82" s="1373"/>
      <c r="D82" s="1251"/>
      <c r="E82" s="1251"/>
      <c r="F82" s="1251"/>
      <c r="G82" s="1251"/>
      <c r="H82" s="1251"/>
      <c r="I82" s="1251"/>
      <c r="J82" s="1251"/>
      <c r="K82" s="1251"/>
      <c r="L82" s="1251"/>
      <c r="M82" s="1251"/>
      <c r="N82" s="1251"/>
      <c r="O82" s="1251"/>
      <c r="P82" s="1251"/>
      <c r="Q82" s="1251"/>
      <c r="R82" s="1251"/>
      <c r="S82" s="1251"/>
      <c r="T82" s="1251"/>
      <c r="U82" s="1251"/>
      <c r="V82" s="1251"/>
      <c r="W82" s="1251"/>
      <c r="X82" s="1374"/>
      <c r="Y82" s="245"/>
      <c r="Z82" s="4"/>
    </row>
    <row r="83" spans="1:26" x14ac:dyDescent="0.35">
      <c r="A83" s="4"/>
      <c r="B83" s="180"/>
      <c r="C83" s="1373"/>
      <c r="D83" s="1251"/>
      <c r="E83" s="1251"/>
      <c r="F83" s="1251"/>
      <c r="G83" s="1251"/>
      <c r="H83" s="1251"/>
      <c r="I83" s="1251"/>
      <c r="J83" s="1251"/>
      <c r="K83" s="1251"/>
      <c r="L83" s="1251"/>
      <c r="M83" s="1251"/>
      <c r="N83" s="1251"/>
      <c r="O83" s="1251"/>
      <c r="P83" s="1251"/>
      <c r="Q83" s="1251"/>
      <c r="R83" s="1251"/>
      <c r="S83" s="1251"/>
      <c r="T83" s="1251"/>
      <c r="U83" s="1251"/>
      <c r="V83" s="1251"/>
      <c r="W83" s="1251"/>
      <c r="X83" s="1374"/>
      <c r="Y83" s="245"/>
      <c r="Z83" s="4"/>
    </row>
    <row r="84" spans="1:26" x14ac:dyDescent="0.35">
      <c r="A84" s="4"/>
      <c r="B84" s="180"/>
      <c r="C84" s="1373"/>
      <c r="D84" s="1251"/>
      <c r="E84" s="1251"/>
      <c r="F84" s="1251"/>
      <c r="G84" s="1251"/>
      <c r="H84" s="1251"/>
      <c r="I84" s="1251"/>
      <c r="J84" s="1251"/>
      <c r="K84" s="1251"/>
      <c r="L84" s="1251"/>
      <c r="M84" s="1251"/>
      <c r="N84" s="1251"/>
      <c r="O84" s="1251"/>
      <c r="P84" s="1251"/>
      <c r="Q84" s="1251"/>
      <c r="R84" s="1251"/>
      <c r="S84" s="1251"/>
      <c r="T84" s="1251"/>
      <c r="U84" s="1251"/>
      <c r="V84" s="1251"/>
      <c r="W84" s="1251"/>
      <c r="X84" s="1374"/>
      <c r="Y84" s="245"/>
      <c r="Z84" s="4"/>
    </row>
    <row r="85" spans="1:26" x14ac:dyDescent="0.35">
      <c r="A85" s="4"/>
      <c r="B85" s="180"/>
      <c r="C85" s="1375"/>
      <c r="D85" s="1376"/>
      <c r="E85" s="1376"/>
      <c r="F85" s="1376"/>
      <c r="G85" s="1376"/>
      <c r="H85" s="1376"/>
      <c r="I85" s="1376"/>
      <c r="J85" s="1376"/>
      <c r="K85" s="1376"/>
      <c r="L85" s="1376"/>
      <c r="M85" s="1376"/>
      <c r="N85" s="1376"/>
      <c r="O85" s="1376"/>
      <c r="P85" s="1376"/>
      <c r="Q85" s="1376"/>
      <c r="R85" s="1376"/>
      <c r="S85" s="1376"/>
      <c r="T85" s="1376"/>
      <c r="U85" s="1376"/>
      <c r="V85" s="1376"/>
      <c r="W85" s="1376"/>
      <c r="X85" s="1377"/>
      <c r="Y85" s="245"/>
      <c r="Z85" s="4"/>
    </row>
    <row r="86" spans="1:26" x14ac:dyDescent="0.35">
      <c r="A86" s="4"/>
      <c r="B86" s="177"/>
      <c r="C86" s="178"/>
      <c r="D86" s="178"/>
      <c r="E86" s="178"/>
      <c r="F86" s="178"/>
      <c r="G86" s="178"/>
      <c r="H86" s="178"/>
      <c r="I86" s="178"/>
      <c r="J86" s="178"/>
      <c r="K86" s="179"/>
      <c r="L86" s="179"/>
      <c r="M86" s="179"/>
      <c r="N86" s="246"/>
      <c r="O86" s="246"/>
      <c r="P86" s="246"/>
      <c r="Q86" s="246"/>
      <c r="R86" s="246"/>
      <c r="S86" s="246"/>
      <c r="T86" s="246"/>
      <c r="U86" s="246"/>
      <c r="V86" s="246"/>
      <c r="W86" s="246"/>
      <c r="X86" s="246"/>
      <c r="Y86" s="247"/>
      <c r="Z86" s="4"/>
    </row>
    <row r="87" spans="1:26" ht="18.75" customHeight="1" x14ac:dyDescent="0.35">
      <c r="A87" s="4" t="s">
        <v>255</v>
      </c>
      <c r="B87" s="1386" t="s">
        <v>341</v>
      </c>
      <c r="C87" s="1387"/>
      <c r="D87" s="1387"/>
      <c r="E87" s="1387"/>
      <c r="F87" s="1387"/>
      <c r="G87" s="1387"/>
      <c r="H87" s="1387"/>
      <c r="I87" s="1387"/>
      <c r="J87" s="1387"/>
      <c r="K87" s="1387"/>
      <c r="L87" s="1387"/>
      <c r="M87" s="1387"/>
      <c r="N87" s="1387"/>
      <c r="O87" s="1387"/>
      <c r="P87" s="1387"/>
      <c r="Q87" s="184"/>
      <c r="R87" s="812"/>
      <c r="S87" s="812"/>
      <c r="T87" s="1382" t="s">
        <v>329</v>
      </c>
      <c r="U87" s="1382"/>
      <c r="V87" s="1382"/>
      <c r="W87" s="1382"/>
      <c r="X87" s="1382"/>
      <c r="Y87" s="1383"/>
      <c r="Z87" s="4"/>
    </row>
    <row r="88" spans="1:26" ht="10.5" customHeight="1" x14ac:dyDescent="0.35">
      <c r="A88" s="4"/>
      <c r="B88" s="263"/>
      <c r="C88" s="249"/>
      <c r="D88" s="249"/>
      <c r="E88" s="249"/>
      <c r="F88" s="249"/>
      <c r="G88" s="249"/>
      <c r="H88" s="249"/>
      <c r="I88" s="249"/>
      <c r="J88" s="249"/>
      <c r="K88" s="249"/>
      <c r="L88" s="249"/>
      <c r="M88" s="249"/>
      <c r="N88" s="249"/>
      <c r="O88" s="249"/>
      <c r="P88" s="249"/>
      <c r="Q88" s="264"/>
      <c r="R88" s="813"/>
      <c r="S88" s="813"/>
      <c r="T88" s="813"/>
      <c r="U88" s="813"/>
      <c r="V88" s="813"/>
      <c r="W88" s="813"/>
      <c r="X88" s="813"/>
      <c r="Y88" s="255"/>
      <c r="Z88" s="4"/>
    </row>
    <row r="89" spans="1:26" ht="18.75" customHeight="1" x14ac:dyDescent="0.35">
      <c r="A89" s="4" t="s">
        <v>255</v>
      </c>
      <c r="B89" s="256" t="s">
        <v>330</v>
      </c>
      <c r="C89" s="257"/>
      <c r="D89" s="257"/>
      <c r="E89" s="257"/>
      <c r="F89" s="257"/>
      <c r="G89" s="257"/>
      <c r="H89" s="27"/>
      <c r="I89" s="1365"/>
      <c r="J89" s="1366"/>
      <c r="K89" s="1366"/>
      <c r="L89" s="1366"/>
      <c r="M89" s="1366"/>
      <c r="N89" s="1366"/>
      <c r="O89" s="1366"/>
      <c r="P89" s="1366"/>
      <c r="Q89" s="1366"/>
      <c r="R89" s="1366"/>
      <c r="S89" s="1366"/>
      <c r="T89" s="1366"/>
      <c r="U89" s="1366"/>
      <c r="V89" s="1366"/>
      <c r="W89" s="1366"/>
      <c r="X89" s="1366"/>
      <c r="Y89" s="1367"/>
      <c r="Z89" s="4"/>
    </row>
    <row r="90" spans="1:26" ht="9" customHeight="1" x14ac:dyDescent="0.35">
      <c r="A90" s="4"/>
      <c r="B90" s="254"/>
      <c r="C90" s="813"/>
      <c r="D90" s="813"/>
      <c r="E90" s="813"/>
      <c r="F90" s="813"/>
      <c r="G90" s="813"/>
      <c r="H90" s="813"/>
      <c r="I90" s="813"/>
      <c r="J90" s="813"/>
      <c r="K90" s="813"/>
      <c r="L90" s="813"/>
      <c r="M90" s="813"/>
      <c r="N90" s="813"/>
      <c r="O90" s="813"/>
      <c r="P90" s="813"/>
      <c r="Q90" s="813"/>
      <c r="R90" s="813"/>
      <c r="S90" s="813"/>
      <c r="T90" s="813"/>
      <c r="U90" s="813"/>
      <c r="V90" s="813"/>
      <c r="W90" s="813"/>
      <c r="X90" s="813"/>
      <c r="Y90" s="255"/>
      <c r="Z90" s="4"/>
    </row>
    <row r="91" spans="1:26" ht="18" customHeight="1" x14ac:dyDescent="0.35">
      <c r="A91" s="4" t="s">
        <v>255</v>
      </c>
      <c r="B91" s="242"/>
      <c r="C91" s="59"/>
      <c r="D91" s="1384" t="s">
        <v>332</v>
      </c>
      <c r="E91" s="1384"/>
      <c r="F91" s="1384"/>
      <c r="G91" s="1384"/>
      <c r="H91" s="1384"/>
      <c r="I91" s="1384"/>
      <c r="J91" s="1384"/>
      <c r="K91" s="1384"/>
      <c r="L91" s="1384"/>
      <c r="M91" s="1384"/>
      <c r="N91" s="1384"/>
      <c r="O91" s="1384"/>
      <c r="P91" s="1384"/>
      <c r="Q91" s="1384"/>
      <c r="R91" s="1384"/>
      <c r="S91" s="1384"/>
      <c r="T91" s="1384"/>
      <c r="U91" s="1384"/>
      <c r="V91" s="1384"/>
      <c r="W91" s="1384"/>
      <c r="X91" s="1384"/>
      <c r="Y91" s="245"/>
      <c r="Z91" s="4"/>
    </row>
    <row r="92" spans="1:26" ht="22.5" customHeight="1" x14ac:dyDescent="0.35">
      <c r="A92" s="4" t="s">
        <v>255</v>
      </c>
      <c r="B92" s="180"/>
      <c r="C92" s="848"/>
      <c r="D92" s="859" t="s">
        <v>335</v>
      </c>
      <c r="E92" s="849"/>
      <c r="F92" s="849"/>
      <c r="G92" s="849"/>
      <c r="H92" s="849"/>
      <c r="I92" s="38"/>
      <c r="J92" s="38"/>
      <c r="K92" s="38"/>
      <c r="L92" s="38"/>
      <c r="M92" s="38"/>
      <c r="N92" s="37"/>
      <c r="O92" s="37"/>
      <c r="P92" s="37"/>
      <c r="Q92" s="37"/>
      <c r="R92" s="37"/>
      <c r="S92" s="37"/>
      <c r="T92" s="37"/>
      <c r="U92" s="37"/>
      <c r="V92" s="37"/>
      <c r="W92" s="37"/>
      <c r="X92" s="37"/>
      <c r="Y92" s="245"/>
      <c r="Z92" s="4"/>
    </row>
    <row r="93" spans="1:26" ht="15" customHeight="1" x14ac:dyDescent="0.35">
      <c r="A93" s="4"/>
      <c r="B93" s="180"/>
      <c r="C93" s="1385" t="s">
        <v>336</v>
      </c>
      <c r="D93" s="1385"/>
      <c r="E93" s="1385"/>
      <c r="F93" s="1385"/>
      <c r="G93" s="1385"/>
      <c r="H93" s="1385"/>
      <c r="I93" s="1385"/>
      <c r="J93" s="1385"/>
      <c r="K93" s="1385"/>
      <c r="L93" s="1385"/>
      <c r="M93" s="1385"/>
      <c r="N93" s="1385"/>
      <c r="O93" s="1385"/>
      <c r="P93" s="1385"/>
      <c r="Q93" s="1385"/>
      <c r="R93" s="1385"/>
      <c r="S93" s="1385"/>
      <c r="T93" s="1385"/>
      <c r="U93" s="1385"/>
      <c r="V93" s="1385"/>
      <c r="W93" s="1385"/>
      <c r="X93" s="37"/>
      <c r="Y93" s="245"/>
      <c r="Z93" s="4"/>
    </row>
    <row r="94" spans="1:26" ht="7.5" customHeight="1" x14ac:dyDescent="0.35">
      <c r="A94" s="4"/>
      <c r="B94" s="180"/>
      <c r="C94" s="294"/>
      <c r="D94" s="59"/>
      <c r="E94" s="38"/>
      <c r="F94" s="38"/>
      <c r="G94" s="38"/>
      <c r="H94" s="38"/>
      <c r="I94" s="38"/>
      <c r="J94" s="38"/>
      <c r="K94" s="38"/>
      <c r="L94" s="38"/>
      <c r="M94" s="38"/>
      <c r="N94" s="37"/>
      <c r="O94" s="37"/>
      <c r="P94" s="37"/>
      <c r="Q94" s="37"/>
      <c r="R94" s="37"/>
      <c r="S94" s="37"/>
      <c r="T94" s="37"/>
      <c r="U94" s="37"/>
      <c r="V94" s="37"/>
      <c r="W94" s="37"/>
      <c r="X94" s="37"/>
      <c r="Y94" s="245"/>
      <c r="Z94" s="4"/>
    </row>
    <row r="95" spans="1:26" x14ac:dyDescent="0.35">
      <c r="A95" s="4"/>
      <c r="B95" s="180"/>
      <c r="C95" s="1370"/>
      <c r="D95" s="1371"/>
      <c r="E95" s="1371"/>
      <c r="F95" s="1371"/>
      <c r="G95" s="1371"/>
      <c r="H95" s="1371"/>
      <c r="I95" s="1371"/>
      <c r="J95" s="1371"/>
      <c r="K95" s="1371"/>
      <c r="L95" s="1371"/>
      <c r="M95" s="1371"/>
      <c r="N95" s="1371"/>
      <c r="O95" s="1371"/>
      <c r="P95" s="1371"/>
      <c r="Q95" s="1371"/>
      <c r="R95" s="1371"/>
      <c r="S95" s="1371"/>
      <c r="T95" s="1371"/>
      <c r="U95" s="1371"/>
      <c r="V95" s="1371"/>
      <c r="W95" s="1371"/>
      <c r="X95" s="1372"/>
      <c r="Y95" s="245"/>
      <c r="Z95" s="4"/>
    </row>
    <row r="96" spans="1:26" x14ac:dyDescent="0.35">
      <c r="A96" s="4"/>
      <c r="B96" s="180"/>
      <c r="C96" s="1373"/>
      <c r="D96" s="1251"/>
      <c r="E96" s="1251"/>
      <c r="F96" s="1251"/>
      <c r="G96" s="1251"/>
      <c r="H96" s="1251"/>
      <c r="I96" s="1251"/>
      <c r="J96" s="1251"/>
      <c r="K96" s="1251"/>
      <c r="L96" s="1251"/>
      <c r="M96" s="1251"/>
      <c r="N96" s="1251"/>
      <c r="O96" s="1251"/>
      <c r="P96" s="1251"/>
      <c r="Q96" s="1251"/>
      <c r="R96" s="1251"/>
      <c r="S96" s="1251"/>
      <c r="T96" s="1251"/>
      <c r="U96" s="1251"/>
      <c r="V96" s="1251"/>
      <c r="W96" s="1251"/>
      <c r="X96" s="1374"/>
      <c r="Y96" s="245"/>
      <c r="Z96" s="4"/>
    </row>
    <row r="97" spans="1:26" x14ac:dyDescent="0.35">
      <c r="A97" s="4"/>
      <c r="B97" s="180"/>
      <c r="C97" s="1373"/>
      <c r="D97" s="1251"/>
      <c r="E97" s="1251"/>
      <c r="F97" s="1251"/>
      <c r="G97" s="1251"/>
      <c r="H97" s="1251"/>
      <c r="I97" s="1251"/>
      <c r="J97" s="1251"/>
      <c r="K97" s="1251"/>
      <c r="L97" s="1251"/>
      <c r="M97" s="1251"/>
      <c r="N97" s="1251"/>
      <c r="O97" s="1251"/>
      <c r="P97" s="1251"/>
      <c r="Q97" s="1251"/>
      <c r="R97" s="1251"/>
      <c r="S97" s="1251"/>
      <c r="T97" s="1251"/>
      <c r="U97" s="1251"/>
      <c r="V97" s="1251"/>
      <c r="W97" s="1251"/>
      <c r="X97" s="1374"/>
      <c r="Y97" s="245"/>
      <c r="Z97" s="4"/>
    </row>
    <row r="98" spans="1:26" x14ac:dyDescent="0.35">
      <c r="A98" s="4"/>
      <c r="B98" s="180"/>
      <c r="C98" s="1373"/>
      <c r="D98" s="1251"/>
      <c r="E98" s="1251"/>
      <c r="F98" s="1251"/>
      <c r="G98" s="1251"/>
      <c r="H98" s="1251"/>
      <c r="I98" s="1251"/>
      <c r="J98" s="1251"/>
      <c r="K98" s="1251"/>
      <c r="L98" s="1251"/>
      <c r="M98" s="1251"/>
      <c r="N98" s="1251"/>
      <c r="O98" s="1251"/>
      <c r="P98" s="1251"/>
      <c r="Q98" s="1251"/>
      <c r="R98" s="1251"/>
      <c r="S98" s="1251"/>
      <c r="T98" s="1251"/>
      <c r="U98" s="1251"/>
      <c r="V98" s="1251"/>
      <c r="W98" s="1251"/>
      <c r="X98" s="1374"/>
      <c r="Y98" s="245"/>
      <c r="Z98" s="4"/>
    </row>
    <row r="99" spans="1:26" x14ac:dyDescent="0.35">
      <c r="A99" s="4"/>
      <c r="B99" s="180"/>
      <c r="C99" s="1373"/>
      <c r="D99" s="1251"/>
      <c r="E99" s="1251"/>
      <c r="F99" s="1251"/>
      <c r="G99" s="1251"/>
      <c r="H99" s="1251"/>
      <c r="I99" s="1251"/>
      <c r="J99" s="1251"/>
      <c r="K99" s="1251"/>
      <c r="L99" s="1251"/>
      <c r="M99" s="1251"/>
      <c r="N99" s="1251"/>
      <c r="O99" s="1251"/>
      <c r="P99" s="1251"/>
      <c r="Q99" s="1251"/>
      <c r="R99" s="1251"/>
      <c r="S99" s="1251"/>
      <c r="T99" s="1251"/>
      <c r="U99" s="1251"/>
      <c r="V99" s="1251"/>
      <c r="W99" s="1251"/>
      <c r="X99" s="1374"/>
      <c r="Y99" s="245"/>
      <c r="Z99" s="4"/>
    </row>
    <row r="100" spans="1:26" x14ac:dyDescent="0.35">
      <c r="A100" s="4"/>
      <c r="B100" s="180"/>
      <c r="C100" s="1373"/>
      <c r="D100" s="1251"/>
      <c r="E100" s="1251"/>
      <c r="F100" s="1251"/>
      <c r="G100" s="1251"/>
      <c r="H100" s="1251"/>
      <c r="I100" s="1251"/>
      <c r="J100" s="1251"/>
      <c r="K100" s="1251"/>
      <c r="L100" s="1251"/>
      <c r="M100" s="1251"/>
      <c r="N100" s="1251"/>
      <c r="O100" s="1251"/>
      <c r="P100" s="1251"/>
      <c r="Q100" s="1251"/>
      <c r="R100" s="1251"/>
      <c r="S100" s="1251"/>
      <c r="T100" s="1251"/>
      <c r="U100" s="1251"/>
      <c r="V100" s="1251"/>
      <c r="W100" s="1251"/>
      <c r="X100" s="1374"/>
      <c r="Y100" s="245"/>
      <c r="Z100" s="4"/>
    </row>
    <row r="101" spans="1:26" x14ac:dyDescent="0.35">
      <c r="A101" s="4"/>
      <c r="B101" s="180"/>
      <c r="C101" s="1373"/>
      <c r="D101" s="1251"/>
      <c r="E101" s="1251"/>
      <c r="F101" s="1251"/>
      <c r="G101" s="1251"/>
      <c r="H101" s="1251"/>
      <c r="I101" s="1251"/>
      <c r="J101" s="1251"/>
      <c r="K101" s="1251"/>
      <c r="L101" s="1251"/>
      <c r="M101" s="1251"/>
      <c r="N101" s="1251"/>
      <c r="O101" s="1251"/>
      <c r="P101" s="1251"/>
      <c r="Q101" s="1251"/>
      <c r="R101" s="1251"/>
      <c r="S101" s="1251"/>
      <c r="T101" s="1251"/>
      <c r="U101" s="1251"/>
      <c r="V101" s="1251"/>
      <c r="W101" s="1251"/>
      <c r="X101" s="1374"/>
      <c r="Y101" s="245"/>
      <c r="Z101" s="4"/>
    </row>
    <row r="102" spans="1:26" x14ac:dyDescent="0.35">
      <c r="A102" s="4"/>
      <c r="B102" s="180"/>
      <c r="C102" s="1375"/>
      <c r="D102" s="1376"/>
      <c r="E102" s="1376"/>
      <c r="F102" s="1376"/>
      <c r="G102" s="1376"/>
      <c r="H102" s="1376"/>
      <c r="I102" s="1376"/>
      <c r="J102" s="1376"/>
      <c r="K102" s="1376"/>
      <c r="L102" s="1376"/>
      <c r="M102" s="1376"/>
      <c r="N102" s="1376"/>
      <c r="O102" s="1376"/>
      <c r="P102" s="1376"/>
      <c r="Q102" s="1376"/>
      <c r="R102" s="1376"/>
      <c r="S102" s="1376"/>
      <c r="T102" s="1376"/>
      <c r="U102" s="1376"/>
      <c r="V102" s="1376"/>
      <c r="W102" s="1376"/>
      <c r="X102" s="1377"/>
      <c r="Y102" s="245"/>
      <c r="Z102" s="4"/>
    </row>
    <row r="103" spans="1:26" x14ac:dyDescent="0.35">
      <c r="A103" s="4"/>
      <c r="B103" s="177"/>
      <c r="C103" s="178"/>
      <c r="D103" s="178"/>
      <c r="E103" s="178"/>
      <c r="F103" s="178"/>
      <c r="G103" s="178"/>
      <c r="H103" s="178"/>
      <c r="I103" s="178"/>
      <c r="J103" s="178"/>
      <c r="K103" s="179"/>
      <c r="L103" s="179"/>
      <c r="M103" s="179"/>
      <c r="N103" s="246"/>
      <c r="O103" s="246"/>
      <c r="P103" s="246"/>
      <c r="Q103" s="246"/>
      <c r="R103" s="246"/>
      <c r="S103" s="246"/>
      <c r="T103" s="246"/>
      <c r="U103" s="246"/>
      <c r="V103" s="246"/>
      <c r="W103" s="246"/>
      <c r="X103" s="246"/>
      <c r="Y103" s="247"/>
      <c r="Z103" s="4"/>
    </row>
    <row r="104" spans="1:26" ht="18" customHeight="1" x14ac:dyDescent="0.35">
      <c r="A104" s="4" t="s">
        <v>255</v>
      </c>
      <c r="B104" s="183" t="s">
        <v>342</v>
      </c>
      <c r="C104" s="184"/>
      <c r="D104" s="184"/>
      <c r="E104" s="184"/>
      <c r="F104" s="184"/>
      <c r="G104" s="184"/>
      <c r="H104" s="184"/>
      <c r="I104" s="184"/>
      <c r="J104" s="184"/>
      <c r="K104" s="184"/>
      <c r="L104" s="184"/>
      <c r="M104" s="184"/>
      <c r="N104" s="184"/>
      <c r="O104" s="184"/>
      <c r="P104" s="184"/>
      <c r="Q104" s="184"/>
      <c r="R104" s="812"/>
      <c r="S104" s="812"/>
      <c r="T104" s="1382" t="s">
        <v>329</v>
      </c>
      <c r="U104" s="1382"/>
      <c r="V104" s="1382"/>
      <c r="W104" s="1382"/>
      <c r="X104" s="1382"/>
      <c r="Y104" s="1383"/>
      <c r="Z104" s="4"/>
    </row>
    <row r="105" spans="1:26" ht="10.5" customHeight="1" x14ac:dyDescent="0.35">
      <c r="A105" s="4"/>
      <c r="B105" s="263"/>
      <c r="C105" s="249"/>
      <c r="D105" s="249"/>
      <c r="E105" s="249"/>
      <c r="F105" s="249"/>
      <c r="G105" s="249"/>
      <c r="H105" s="249"/>
      <c r="I105" s="249"/>
      <c r="J105" s="249"/>
      <c r="K105" s="249"/>
      <c r="L105" s="249"/>
      <c r="M105" s="249"/>
      <c r="N105" s="249"/>
      <c r="O105" s="249"/>
      <c r="P105" s="249"/>
      <c r="Q105" s="264"/>
      <c r="R105" s="813"/>
      <c r="S105" s="813"/>
      <c r="T105" s="813"/>
      <c r="U105" s="813"/>
      <c r="V105" s="813"/>
      <c r="W105" s="813"/>
      <c r="X105" s="813"/>
      <c r="Y105" s="255"/>
      <c r="Z105" s="4"/>
    </row>
    <row r="106" spans="1:26" ht="18.75" customHeight="1" x14ac:dyDescent="0.35">
      <c r="A106" s="4" t="s">
        <v>255</v>
      </c>
      <c r="B106" s="256" t="s">
        <v>343</v>
      </c>
      <c r="C106" s="257"/>
      <c r="D106" s="257"/>
      <c r="E106" s="257"/>
      <c r="F106" s="257"/>
      <c r="G106" s="257"/>
      <c r="H106" s="27"/>
      <c r="I106" s="287"/>
      <c r="J106" s="1365"/>
      <c r="K106" s="1366"/>
      <c r="L106" s="1366"/>
      <c r="M106" s="1366"/>
      <c r="N106" s="1366"/>
      <c r="O106" s="1366"/>
      <c r="P106" s="1366"/>
      <c r="Q106" s="1366"/>
      <c r="R106" s="1366"/>
      <c r="S106" s="1366"/>
      <c r="T106" s="1366"/>
      <c r="U106" s="1366"/>
      <c r="V106" s="1366"/>
      <c r="W106" s="1366"/>
      <c r="X106" s="1366"/>
      <c r="Y106" s="1367"/>
      <c r="Z106" s="4"/>
    </row>
    <row r="107" spans="1:26" ht="10.5" customHeight="1" x14ac:dyDescent="0.35">
      <c r="A107" s="4"/>
      <c r="B107" s="265"/>
      <c r="C107" s="264"/>
      <c r="D107" s="264"/>
      <c r="E107" s="264"/>
      <c r="F107" s="264"/>
      <c r="G107" s="264"/>
      <c r="H107" s="264"/>
      <c r="I107" s="264"/>
      <c r="J107" s="261"/>
      <c r="K107" s="261"/>
      <c r="L107" s="261"/>
      <c r="M107" s="261"/>
      <c r="N107" s="261"/>
      <c r="O107" s="261"/>
      <c r="P107" s="261"/>
      <c r="Q107" s="261"/>
      <c r="R107" s="813"/>
      <c r="S107" s="813"/>
      <c r="T107" s="813"/>
      <c r="U107" s="813"/>
      <c r="V107" s="813"/>
      <c r="W107" s="813"/>
      <c r="X107" s="813"/>
      <c r="Y107" s="255"/>
      <c r="Z107" s="4"/>
    </row>
    <row r="108" spans="1:26" ht="29.25" customHeight="1" x14ac:dyDescent="0.35">
      <c r="A108" s="331" t="s">
        <v>338</v>
      </c>
      <c r="B108" s="180"/>
      <c r="C108" s="59"/>
      <c r="D108" s="1023" t="s">
        <v>344</v>
      </c>
      <c r="E108" s="1023"/>
      <c r="F108" s="1023"/>
      <c r="G108" s="1023"/>
      <c r="H108" s="1023"/>
      <c r="I108" s="1023"/>
      <c r="J108" s="1023"/>
      <c r="K108" s="1023"/>
      <c r="L108" s="1023"/>
      <c r="M108" s="1023"/>
      <c r="N108" s="1023"/>
      <c r="O108" s="1023"/>
      <c r="P108" s="1023"/>
      <c r="Q108" s="1023"/>
      <c r="R108" s="1023"/>
      <c r="S108" s="1023"/>
      <c r="T108" s="1023"/>
      <c r="U108" s="1023"/>
      <c r="V108" s="1023"/>
      <c r="W108" s="1023"/>
      <c r="X108" s="1023"/>
      <c r="Y108" s="245"/>
      <c r="Z108" s="4"/>
    </row>
    <row r="109" spans="1:26" ht="30" customHeight="1" x14ac:dyDescent="0.35">
      <c r="A109" s="331" t="s">
        <v>338</v>
      </c>
      <c r="B109" s="180"/>
      <c r="C109" s="59"/>
      <c r="D109" s="1023" t="s">
        <v>345</v>
      </c>
      <c r="E109" s="1023"/>
      <c r="F109" s="1023"/>
      <c r="G109" s="1023"/>
      <c r="H109" s="1023"/>
      <c r="I109" s="1023"/>
      <c r="J109" s="1023"/>
      <c r="K109" s="1023"/>
      <c r="L109" s="1023"/>
      <c r="M109" s="1023"/>
      <c r="N109" s="1023"/>
      <c r="O109" s="1023"/>
      <c r="P109" s="1023"/>
      <c r="Q109" s="1023"/>
      <c r="R109" s="1023"/>
      <c r="S109" s="1023"/>
      <c r="T109" s="1023"/>
      <c r="U109" s="1023"/>
      <c r="V109" s="1023"/>
      <c r="W109" s="1023"/>
      <c r="X109" s="1023"/>
      <c r="Y109" s="245"/>
      <c r="Z109" s="4"/>
    </row>
    <row r="110" spans="1:26" ht="20.25" customHeight="1" x14ac:dyDescent="0.35">
      <c r="A110" s="4" t="s">
        <v>255</v>
      </c>
      <c r="B110" s="180"/>
      <c r="C110" s="848"/>
      <c r="D110" s="859" t="s">
        <v>335</v>
      </c>
      <c r="E110" s="849"/>
      <c r="F110" s="849"/>
      <c r="G110" s="849"/>
      <c r="H110" s="849"/>
      <c r="I110" s="38"/>
      <c r="J110" s="38"/>
      <c r="K110" s="38"/>
      <c r="L110" s="38"/>
      <c r="M110" s="38"/>
      <c r="N110" s="37"/>
      <c r="O110" s="37"/>
      <c r="P110" s="37"/>
      <c r="Q110" s="37"/>
      <c r="R110" s="37"/>
      <c r="S110" s="37"/>
      <c r="T110" s="37"/>
      <c r="U110" s="37"/>
      <c r="V110" s="37"/>
      <c r="W110" s="37"/>
      <c r="X110" s="37"/>
      <c r="Y110" s="245"/>
      <c r="Z110" s="4"/>
    </row>
    <row r="111" spans="1:26" ht="15" customHeight="1" x14ac:dyDescent="0.35">
      <c r="A111" s="4"/>
      <c r="B111" s="180"/>
      <c r="C111" s="1385" t="s">
        <v>336</v>
      </c>
      <c r="D111" s="1385"/>
      <c r="E111" s="1385"/>
      <c r="F111" s="1385"/>
      <c r="G111" s="1385"/>
      <c r="H111" s="1385"/>
      <c r="I111" s="1385"/>
      <c r="J111" s="1385"/>
      <c r="K111" s="1385"/>
      <c r="L111" s="1385"/>
      <c r="M111" s="1385"/>
      <c r="N111" s="1385"/>
      <c r="O111" s="1385"/>
      <c r="P111" s="1385"/>
      <c r="Q111" s="1385"/>
      <c r="R111" s="1385"/>
      <c r="S111" s="1385"/>
      <c r="T111" s="1385"/>
      <c r="U111" s="1385"/>
      <c r="V111" s="1385"/>
      <c r="W111" s="1385"/>
      <c r="X111" s="37"/>
      <c r="Y111" s="245"/>
      <c r="Z111" s="4"/>
    </row>
    <row r="112" spans="1:26" ht="7.5" customHeight="1" x14ac:dyDescent="0.35">
      <c r="A112" s="4"/>
      <c r="B112" s="180"/>
      <c r="C112" s="294"/>
      <c r="D112" s="59"/>
      <c r="E112" s="38"/>
      <c r="F112" s="38"/>
      <c r="G112" s="38"/>
      <c r="H112" s="38"/>
      <c r="I112" s="38"/>
      <c r="J112" s="38"/>
      <c r="K112" s="38"/>
      <c r="L112" s="38"/>
      <c r="M112" s="38"/>
      <c r="N112" s="37"/>
      <c r="O112" s="37"/>
      <c r="P112" s="37"/>
      <c r="Q112" s="37"/>
      <c r="R112" s="37"/>
      <c r="S112" s="37"/>
      <c r="T112" s="37"/>
      <c r="U112" s="37"/>
      <c r="V112" s="37"/>
      <c r="W112" s="37"/>
      <c r="X112" s="37"/>
      <c r="Y112" s="245"/>
      <c r="Z112" s="4"/>
    </row>
    <row r="113" spans="1:26" x14ac:dyDescent="0.35">
      <c r="A113" s="4"/>
      <c r="B113" s="180"/>
      <c r="C113" s="1370"/>
      <c r="D113" s="1371"/>
      <c r="E113" s="1371"/>
      <c r="F113" s="1371"/>
      <c r="G113" s="1371"/>
      <c r="H113" s="1371"/>
      <c r="I113" s="1371"/>
      <c r="J113" s="1371"/>
      <c r="K113" s="1371"/>
      <c r="L113" s="1371"/>
      <c r="M113" s="1371"/>
      <c r="N113" s="1371"/>
      <c r="O113" s="1371"/>
      <c r="P113" s="1371"/>
      <c r="Q113" s="1371"/>
      <c r="R113" s="1371"/>
      <c r="S113" s="1371"/>
      <c r="T113" s="1371"/>
      <c r="U113" s="1371"/>
      <c r="V113" s="1371"/>
      <c r="W113" s="1371"/>
      <c r="X113" s="1372"/>
      <c r="Y113" s="245"/>
      <c r="Z113" s="4"/>
    </row>
    <row r="114" spans="1:26" x14ac:dyDescent="0.35">
      <c r="A114" s="4"/>
      <c r="B114" s="180"/>
      <c r="C114" s="1373"/>
      <c r="D114" s="1251"/>
      <c r="E114" s="1251"/>
      <c r="F114" s="1251"/>
      <c r="G114" s="1251"/>
      <c r="H114" s="1251"/>
      <c r="I114" s="1251"/>
      <c r="J114" s="1251"/>
      <c r="K114" s="1251"/>
      <c r="L114" s="1251"/>
      <c r="M114" s="1251"/>
      <c r="N114" s="1251"/>
      <c r="O114" s="1251"/>
      <c r="P114" s="1251"/>
      <c r="Q114" s="1251"/>
      <c r="R114" s="1251"/>
      <c r="S114" s="1251"/>
      <c r="T114" s="1251"/>
      <c r="U114" s="1251"/>
      <c r="V114" s="1251"/>
      <c r="W114" s="1251"/>
      <c r="X114" s="1374"/>
      <c r="Y114" s="245"/>
      <c r="Z114" s="4"/>
    </row>
    <row r="115" spans="1:26" x14ac:dyDescent="0.35">
      <c r="A115" s="4"/>
      <c r="B115" s="180"/>
      <c r="C115" s="1373"/>
      <c r="D115" s="1251"/>
      <c r="E115" s="1251"/>
      <c r="F115" s="1251"/>
      <c r="G115" s="1251"/>
      <c r="H115" s="1251"/>
      <c r="I115" s="1251"/>
      <c r="J115" s="1251"/>
      <c r="K115" s="1251"/>
      <c r="L115" s="1251"/>
      <c r="M115" s="1251"/>
      <c r="N115" s="1251"/>
      <c r="O115" s="1251"/>
      <c r="P115" s="1251"/>
      <c r="Q115" s="1251"/>
      <c r="R115" s="1251"/>
      <c r="S115" s="1251"/>
      <c r="T115" s="1251"/>
      <c r="U115" s="1251"/>
      <c r="V115" s="1251"/>
      <c r="W115" s="1251"/>
      <c r="X115" s="1374"/>
      <c r="Y115" s="245"/>
      <c r="Z115" s="4"/>
    </row>
    <row r="116" spans="1:26" x14ac:dyDescent="0.35">
      <c r="A116" s="4"/>
      <c r="B116" s="180"/>
      <c r="C116" s="1373"/>
      <c r="D116" s="1251"/>
      <c r="E116" s="1251"/>
      <c r="F116" s="1251"/>
      <c r="G116" s="1251"/>
      <c r="H116" s="1251"/>
      <c r="I116" s="1251"/>
      <c r="J116" s="1251"/>
      <c r="K116" s="1251"/>
      <c r="L116" s="1251"/>
      <c r="M116" s="1251"/>
      <c r="N116" s="1251"/>
      <c r="O116" s="1251"/>
      <c r="P116" s="1251"/>
      <c r="Q116" s="1251"/>
      <c r="R116" s="1251"/>
      <c r="S116" s="1251"/>
      <c r="T116" s="1251"/>
      <c r="U116" s="1251"/>
      <c r="V116" s="1251"/>
      <c r="W116" s="1251"/>
      <c r="X116" s="1374"/>
      <c r="Y116" s="245"/>
      <c r="Z116" s="4"/>
    </row>
    <row r="117" spans="1:26" x14ac:dyDescent="0.35">
      <c r="A117" s="4"/>
      <c r="B117" s="180"/>
      <c r="C117" s="1373"/>
      <c r="D117" s="1251"/>
      <c r="E117" s="1251"/>
      <c r="F117" s="1251"/>
      <c r="G117" s="1251"/>
      <c r="H117" s="1251"/>
      <c r="I117" s="1251"/>
      <c r="J117" s="1251"/>
      <c r="K117" s="1251"/>
      <c r="L117" s="1251"/>
      <c r="M117" s="1251"/>
      <c r="N117" s="1251"/>
      <c r="O117" s="1251"/>
      <c r="P117" s="1251"/>
      <c r="Q117" s="1251"/>
      <c r="R117" s="1251"/>
      <c r="S117" s="1251"/>
      <c r="T117" s="1251"/>
      <c r="U117" s="1251"/>
      <c r="V117" s="1251"/>
      <c r="W117" s="1251"/>
      <c r="X117" s="1374"/>
      <c r="Y117" s="245"/>
      <c r="Z117" s="4"/>
    </row>
    <row r="118" spans="1:26" x14ac:dyDescent="0.35">
      <c r="A118" s="4"/>
      <c r="B118" s="180"/>
      <c r="C118" s="1373"/>
      <c r="D118" s="1251"/>
      <c r="E118" s="1251"/>
      <c r="F118" s="1251"/>
      <c r="G118" s="1251"/>
      <c r="H118" s="1251"/>
      <c r="I118" s="1251"/>
      <c r="J118" s="1251"/>
      <c r="K118" s="1251"/>
      <c r="L118" s="1251"/>
      <c r="M118" s="1251"/>
      <c r="N118" s="1251"/>
      <c r="O118" s="1251"/>
      <c r="P118" s="1251"/>
      <c r="Q118" s="1251"/>
      <c r="R118" s="1251"/>
      <c r="S118" s="1251"/>
      <c r="T118" s="1251"/>
      <c r="U118" s="1251"/>
      <c r="V118" s="1251"/>
      <c r="W118" s="1251"/>
      <c r="X118" s="1374"/>
      <c r="Y118" s="245"/>
      <c r="Z118" s="4"/>
    </row>
    <row r="119" spans="1:26" x14ac:dyDescent="0.35">
      <c r="A119" s="4"/>
      <c r="B119" s="180"/>
      <c r="C119" s="1373"/>
      <c r="D119" s="1251"/>
      <c r="E119" s="1251"/>
      <c r="F119" s="1251"/>
      <c r="G119" s="1251"/>
      <c r="H119" s="1251"/>
      <c r="I119" s="1251"/>
      <c r="J119" s="1251"/>
      <c r="K119" s="1251"/>
      <c r="L119" s="1251"/>
      <c r="M119" s="1251"/>
      <c r="N119" s="1251"/>
      <c r="O119" s="1251"/>
      <c r="P119" s="1251"/>
      <c r="Q119" s="1251"/>
      <c r="R119" s="1251"/>
      <c r="S119" s="1251"/>
      <c r="T119" s="1251"/>
      <c r="U119" s="1251"/>
      <c r="V119" s="1251"/>
      <c r="W119" s="1251"/>
      <c r="X119" s="1374"/>
      <c r="Y119" s="245"/>
      <c r="Z119" s="4"/>
    </row>
    <row r="120" spans="1:26" x14ac:dyDescent="0.35">
      <c r="A120" s="4"/>
      <c r="B120" s="180"/>
      <c r="C120" s="1375"/>
      <c r="D120" s="1376"/>
      <c r="E120" s="1376"/>
      <c r="F120" s="1376"/>
      <c r="G120" s="1376"/>
      <c r="H120" s="1376"/>
      <c r="I120" s="1376"/>
      <c r="J120" s="1376"/>
      <c r="K120" s="1376"/>
      <c r="L120" s="1376"/>
      <c r="M120" s="1376"/>
      <c r="N120" s="1376"/>
      <c r="O120" s="1376"/>
      <c r="P120" s="1376"/>
      <c r="Q120" s="1376"/>
      <c r="R120" s="1376"/>
      <c r="S120" s="1376"/>
      <c r="T120" s="1376"/>
      <c r="U120" s="1376"/>
      <c r="V120" s="1376"/>
      <c r="W120" s="1376"/>
      <c r="X120" s="1377"/>
      <c r="Y120" s="245"/>
      <c r="Z120" s="4"/>
    </row>
    <row r="121" spans="1:26" x14ac:dyDescent="0.35">
      <c r="A121" s="4"/>
      <c r="B121" s="177"/>
      <c r="C121" s="178"/>
      <c r="D121" s="178"/>
      <c r="E121" s="178"/>
      <c r="F121" s="178"/>
      <c r="G121" s="178"/>
      <c r="H121" s="178"/>
      <c r="I121" s="178"/>
      <c r="J121" s="178"/>
      <c r="K121" s="179"/>
      <c r="L121" s="179"/>
      <c r="M121" s="179"/>
      <c r="N121" s="246"/>
      <c r="O121" s="246"/>
      <c r="P121" s="246"/>
      <c r="Q121" s="246"/>
      <c r="R121" s="246"/>
      <c r="S121" s="246"/>
      <c r="T121" s="246"/>
      <c r="U121" s="246"/>
      <c r="V121" s="246"/>
      <c r="W121" s="246"/>
      <c r="X121" s="246"/>
      <c r="Y121" s="247"/>
      <c r="Z121" s="4"/>
    </row>
    <row r="122" spans="1:26" ht="8.25" customHeight="1" x14ac:dyDescent="0.35">
      <c r="A122" s="4"/>
      <c r="B122" s="276"/>
      <c r="C122" s="276"/>
      <c r="D122" s="277"/>
      <c r="E122" s="277"/>
      <c r="F122" s="277"/>
      <c r="G122" s="277"/>
      <c r="H122" s="277"/>
      <c r="I122" s="277"/>
      <c r="J122" s="277"/>
      <c r="K122" s="277"/>
      <c r="L122" s="277"/>
      <c r="M122" s="277"/>
      <c r="N122" s="278"/>
      <c r="O122" s="278"/>
      <c r="P122" s="278"/>
      <c r="Q122" s="278"/>
      <c r="R122" s="278"/>
      <c r="S122" s="278"/>
      <c r="T122" s="278"/>
      <c r="U122" s="278"/>
      <c r="V122" s="278"/>
      <c r="W122" s="278"/>
      <c r="X122" s="278"/>
      <c r="Y122" s="278"/>
      <c r="Z122" s="4"/>
    </row>
    <row r="123" spans="1:26" ht="7.5" customHeight="1" x14ac:dyDescent="0.35">
      <c r="A123" s="4"/>
      <c r="B123" s="267"/>
      <c r="C123" s="267"/>
      <c r="D123" s="314"/>
      <c r="E123" s="314"/>
      <c r="F123" s="314"/>
      <c r="G123" s="314"/>
      <c r="H123" s="314"/>
      <c r="I123" s="314"/>
      <c r="J123" s="314"/>
      <c r="K123" s="314"/>
      <c r="L123" s="314"/>
      <c r="M123" s="314"/>
      <c r="N123" s="279"/>
      <c r="O123" s="279"/>
      <c r="P123" s="279"/>
      <c r="Q123" s="279"/>
      <c r="R123" s="279"/>
      <c r="S123" s="279"/>
      <c r="T123" s="279"/>
      <c r="U123" s="279"/>
      <c r="V123" s="279"/>
      <c r="W123" s="279"/>
      <c r="X123" s="279"/>
      <c r="Y123" s="279"/>
      <c r="Z123" s="4"/>
    </row>
    <row r="124" spans="1:26" x14ac:dyDescent="0.35">
      <c r="A124" s="4"/>
      <c r="B124" s="243" t="s">
        <v>346</v>
      </c>
      <c r="C124" s="185"/>
      <c r="D124" s="185"/>
      <c r="E124" s="185"/>
      <c r="F124" s="185"/>
      <c r="G124" s="185"/>
      <c r="H124" s="185"/>
      <c r="I124" s="185"/>
      <c r="J124" s="185"/>
      <c r="K124" s="185"/>
      <c r="L124" s="185"/>
      <c r="M124" s="185"/>
      <c r="N124" s="185"/>
      <c r="O124" s="185"/>
      <c r="P124" s="185"/>
      <c r="Q124" s="185"/>
      <c r="R124" s="185"/>
      <c r="S124" s="185"/>
      <c r="T124" s="185"/>
      <c r="U124" s="185"/>
      <c r="V124" s="185"/>
      <c r="W124" s="185"/>
      <c r="X124" s="185"/>
      <c r="Y124" s="186"/>
      <c r="Z124" s="4"/>
    </row>
    <row r="125" spans="1:26" ht="14.25" customHeight="1" x14ac:dyDescent="0.35">
      <c r="A125" s="4"/>
      <c r="B125" s="266" t="s">
        <v>347</v>
      </c>
      <c r="C125" s="811"/>
      <c r="D125" s="811"/>
      <c r="E125" s="811"/>
      <c r="F125" s="811"/>
      <c r="G125" s="811"/>
      <c r="H125" s="811"/>
      <c r="I125" s="811"/>
      <c r="J125" s="811"/>
      <c r="K125" s="811"/>
      <c r="L125" s="811"/>
      <c r="M125" s="811"/>
      <c r="N125" s="811"/>
      <c r="O125" s="811"/>
      <c r="P125" s="811"/>
      <c r="Q125" s="811"/>
      <c r="R125" s="811"/>
      <c r="S125" s="811"/>
      <c r="T125" s="811"/>
      <c r="U125" s="811"/>
      <c r="V125" s="811"/>
      <c r="W125" s="811"/>
      <c r="X125" s="811"/>
      <c r="Y125" s="182"/>
      <c r="Z125" s="4"/>
    </row>
    <row r="126" spans="1:26" ht="17.25" customHeight="1" x14ac:dyDescent="0.35">
      <c r="A126" s="4" t="s">
        <v>255</v>
      </c>
      <c r="B126" s="187" t="s">
        <v>328</v>
      </c>
      <c r="C126" s="812"/>
      <c r="D126" s="812"/>
      <c r="E126" s="812"/>
      <c r="F126" s="812"/>
      <c r="G126" s="812"/>
      <c r="H126" s="812"/>
      <c r="I126" s="812"/>
      <c r="J126" s="812"/>
      <c r="K126" s="812"/>
      <c r="L126" s="812"/>
      <c r="M126" s="812"/>
      <c r="N126" s="812"/>
      <c r="O126" s="812"/>
      <c r="P126" s="812"/>
      <c r="Q126" s="184"/>
      <c r="R126" s="812"/>
      <c r="S126" s="812"/>
      <c r="T126" s="1382" t="s">
        <v>329</v>
      </c>
      <c r="U126" s="1382"/>
      <c r="V126" s="1382"/>
      <c r="W126" s="1382"/>
      <c r="X126" s="1382"/>
      <c r="Y126" s="1383"/>
      <c r="Z126" s="4"/>
    </row>
    <row r="127" spans="1:26" ht="10.5" customHeight="1" x14ac:dyDescent="0.35">
      <c r="A127" s="4"/>
      <c r="B127" s="263"/>
      <c r="C127" s="249"/>
      <c r="D127" s="249"/>
      <c r="E127" s="249"/>
      <c r="F127" s="249"/>
      <c r="G127" s="249"/>
      <c r="H127" s="249"/>
      <c r="I127" s="249"/>
      <c r="J127" s="249"/>
      <c r="K127" s="249"/>
      <c r="L127" s="249"/>
      <c r="M127" s="249"/>
      <c r="N127" s="249"/>
      <c r="O127" s="249"/>
      <c r="P127" s="249"/>
      <c r="Q127" s="264"/>
      <c r="R127" s="813"/>
      <c r="S127" s="813"/>
      <c r="T127" s="813"/>
      <c r="U127" s="813"/>
      <c r="V127" s="813"/>
      <c r="W127" s="813"/>
      <c r="X127" s="813"/>
      <c r="Y127" s="255"/>
      <c r="Z127" s="4"/>
    </row>
    <row r="128" spans="1:26" ht="18.75" customHeight="1" x14ac:dyDescent="0.35">
      <c r="A128" s="4" t="s">
        <v>255</v>
      </c>
      <c r="B128" s="256" t="s">
        <v>330</v>
      </c>
      <c r="C128" s="257"/>
      <c r="D128" s="257"/>
      <c r="E128" s="257"/>
      <c r="F128" s="257"/>
      <c r="G128" s="257"/>
      <c r="H128" s="27"/>
      <c r="I128" s="1365"/>
      <c r="J128" s="1366"/>
      <c r="K128" s="1366"/>
      <c r="L128" s="1366"/>
      <c r="M128" s="1366"/>
      <c r="N128" s="1366"/>
      <c r="O128" s="1366"/>
      <c r="P128" s="1366"/>
      <c r="Q128" s="1366"/>
      <c r="R128" s="1366"/>
      <c r="S128" s="1366"/>
      <c r="T128" s="1366"/>
      <c r="U128" s="1366"/>
      <c r="V128" s="1366"/>
      <c r="W128" s="1366"/>
      <c r="X128" s="1366"/>
      <c r="Y128" s="1367"/>
      <c r="Z128" s="4"/>
    </row>
    <row r="129" spans="1:26" ht="10.5" customHeight="1" x14ac:dyDescent="0.35">
      <c r="A129" s="4"/>
      <c r="B129" s="265"/>
      <c r="C129" s="264"/>
      <c r="D129" s="264"/>
      <c r="E129" s="264"/>
      <c r="F129" s="264"/>
      <c r="G129" s="264"/>
      <c r="H129" s="264"/>
      <c r="I129" s="261"/>
      <c r="J129" s="261"/>
      <c r="K129" s="261"/>
      <c r="L129" s="261"/>
      <c r="M129" s="261"/>
      <c r="N129" s="261"/>
      <c r="O129" s="261"/>
      <c r="P129" s="261"/>
      <c r="Q129" s="261"/>
      <c r="R129" s="813"/>
      <c r="S129" s="813"/>
      <c r="T129" s="813"/>
      <c r="U129" s="813"/>
      <c r="V129" s="813"/>
      <c r="W129" s="813"/>
      <c r="X129" s="813"/>
      <c r="Y129" s="255"/>
      <c r="Z129" s="4"/>
    </row>
    <row r="130" spans="1:26" x14ac:dyDescent="0.35">
      <c r="A130" s="4" t="s">
        <v>255</v>
      </c>
      <c r="B130" s="180"/>
      <c r="C130" s="294"/>
      <c r="D130" s="1023" t="s">
        <v>348</v>
      </c>
      <c r="E130" s="1023"/>
      <c r="F130" s="1023"/>
      <c r="G130" s="1023"/>
      <c r="H130" s="1023"/>
      <c r="I130" s="1023"/>
      <c r="J130" s="1023"/>
      <c r="K130" s="1023"/>
      <c r="L130" s="1023"/>
      <c r="M130" s="1023"/>
      <c r="N130" s="1023"/>
      <c r="O130" s="1023"/>
      <c r="P130" s="1023"/>
      <c r="Q130" s="1023"/>
      <c r="R130" s="1023"/>
      <c r="S130" s="1023"/>
      <c r="T130" s="1023"/>
      <c r="U130" s="1023"/>
      <c r="V130" s="1023"/>
      <c r="W130" s="1023"/>
      <c r="X130" s="1023"/>
      <c r="Y130" s="245"/>
      <c r="Z130" s="4"/>
    </row>
    <row r="131" spans="1:26" x14ac:dyDescent="0.35">
      <c r="A131" s="4" t="s">
        <v>255</v>
      </c>
      <c r="B131" s="180"/>
      <c r="C131" s="294"/>
      <c r="D131" s="1023" t="s">
        <v>349</v>
      </c>
      <c r="E131" s="1023"/>
      <c r="F131" s="1023"/>
      <c r="G131" s="1023"/>
      <c r="H131" s="1023"/>
      <c r="I131" s="1023"/>
      <c r="J131" s="1023"/>
      <c r="K131" s="1023"/>
      <c r="L131" s="1023"/>
      <c r="M131" s="1023"/>
      <c r="N131" s="1023"/>
      <c r="O131" s="1023"/>
      <c r="P131" s="1023"/>
      <c r="Q131" s="1023"/>
      <c r="R131" s="1023"/>
      <c r="S131" s="1023"/>
      <c r="T131" s="1023"/>
      <c r="U131" s="1023"/>
      <c r="V131" s="1023"/>
      <c r="W131" s="1023"/>
      <c r="X131" s="1023"/>
      <c r="Y131" s="245"/>
      <c r="Z131" s="4"/>
    </row>
    <row r="132" spans="1:26" ht="26.25" customHeight="1" x14ac:dyDescent="0.35">
      <c r="A132" s="331" t="s">
        <v>338</v>
      </c>
      <c r="B132" s="180"/>
      <c r="C132" s="294"/>
      <c r="D132" s="1023" t="s">
        <v>350</v>
      </c>
      <c r="E132" s="1023"/>
      <c r="F132" s="1023"/>
      <c r="G132" s="1023"/>
      <c r="H132" s="1023"/>
      <c r="I132" s="1023"/>
      <c r="J132" s="1023"/>
      <c r="K132" s="1023"/>
      <c r="L132" s="1023"/>
      <c r="M132" s="1023"/>
      <c r="N132" s="1023"/>
      <c r="O132" s="1023"/>
      <c r="P132" s="1023"/>
      <c r="Q132" s="1023"/>
      <c r="R132" s="1023"/>
      <c r="S132" s="1023"/>
      <c r="T132" s="1023"/>
      <c r="U132" s="1023"/>
      <c r="V132" s="1023"/>
      <c r="W132" s="1023"/>
      <c r="X132" s="1023"/>
      <c r="Y132" s="245"/>
      <c r="Z132" s="4"/>
    </row>
    <row r="133" spans="1:26" ht="20.25" customHeight="1" x14ac:dyDescent="0.35">
      <c r="A133" s="4" t="s">
        <v>255</v>
      </c>
      <c r="B133" s="180"/>
      <c r="C133" s="848"/>
      <c r="D133" s="859" t="s">
        <v>335</v>
      </c>
      <c r="E133" s="849"/>
      <c r="F133" s="849"/>
      <c r="G133" s="849"/>
      <c r="H133" s="849"/>
      <c r="I133" s="38"/>
      <c r="J133" s="38"/>
      <c r="K133" s="38"/>
      <c r="L133" s="38"/>
      <c r="M133" s="38"/>
      <c r="N133" s="37"/>
      <c r="O133" s="37"/>
      <c r="P133" s="37"/>
      <c r="Q133" s="37"/>
      <c r="R133" s="37"/>
      <c r="S133" s="37"/>
      <c r="T133" s="37"/>
      <c r="U133" s="37"/>
      <c r="V133" s="37"/>
      <c r="W133" s="37"/>
      <c r="X133" s="37"/>
      <c r="Y133" s="245"/>
      <c r="Z133" s="4"/>
    </row>
    <row r="134" spans="1:26" ht="15" customHeight="1" x14ac:dyDescent="0.35">
      <c r="A134" s="4"/>
      <c r="B134" s="180"/>
      <c r="C134" s="1385" t="s">
        <v>351</v>
      </c>
      <c r="D134" s="1385"/>
      <c r="E134" s="1385"/>
      <c r="F134" s="1385"/>
      <c r="G134" s="1385"/>
      <c r="H134" s="1385"/>
      <c r="I134" s="1385"/>
      <c r="J134" s="1385"/>
      <c r="K134" s="1385"/>
      <c r="L134" s="1385"/>
      <c r="M134" s="1385"/>
      <c r="N134" s="1385"/>
      <c r="O134" s="1385"/>
      <c r="P134" s="1385"/>
      <c r="Q134" s="1385"/>
      <c r="R134" s="1385"/>
      <c r="S134" s="1385"/>
      <c r="T134" s="1385"/>
      <c r="U134" s="1385"/>
      <c r="V134" s="1385"/>
      <c r="W134" s="1385"/>
      <c r="X134" s="37"/>
      <c r="Y134" s="245"/>
      <c r="Z134" s="4"/>
    </row>
    <row r="135" spans="1:26" ht="7.5" customHeight="1" x14ac:dyDescent="0.35">
      <c r="A135" s="4"/>
      <c r="B135" s="180"/>
      <c r="C135" s="294"/>
      <c r="D135" s="59"/>
      <c r="E135" s="38"/>
      <c r="F135" s="38"/>
      <c r="G135" s="38"/>
      <c r="H135" s="38"/>
      <c r="I135" s="38"/>
      <c r="J135" s="38"/>
      <c r="K135" s="38"/>
      <c r="L135" s="38"/>
      <c r="M135" s="38"/>
      <c r="N135" s="37"/>
      <c r="O135" s="37"/>
      <c r="P135" s="37"/>
      <c r="Q135" s="37"/>
      <c r="R135" s="37"/>
      <c r="S135" s="37"/>
      <c r="T135" s="37"/>
      <c r="U135" s="37"/>
      <c r="V135" s="37"/>
      <c r="W135" s="37"/>
      <c r="X135" s="37"/>
      <c r="Y135" s="245"/>
      <c r="Z135" s="4"/>
    </row>
    <row r="136" spans="1:26" x14ac:dyDescent="0.35">
      <c r="A136" s="4"/>
      <c r="B136" s="180"/>
      <c r="C136" s="1370"/>
      <c r="D136" s="1371"/>
      <c r="E136" s="1371"/>
      <c r="F136" s="1371"/>
      <c r="G136" s="1371"/>
      <c r="H136" s="1371"/>
      <c r="I136" s="1371"/>
      <c r="J136" s="1371"/>
      <c r="K136" s="1371"/>
      <c r="L136" s="1371"/>
      <c r="M136" s="1371"/>
      <c r="N136" s="1371"/>
      <c r="O136" s="1371"/>
      <c r="P136" s="1371"/>
      <c r="Q136" s="1371"/>
      <c r="R136" s="1371"/>
      <c r="S136" s="1371"/>
      <c r="T136" s="1371"/>
      <c r="U136" s="1371"/>
      <c r="V136" s="1371"/>
      <c r="W136" s="1371"/>
      <c r="X136" s="1372"/>
      <c r="Y136" s="245"/>
      <c r="Z136" s="4"/>
    </row>
    <row r="137" spans="1:26" x14ac:dyDescent="0.35">
      <c r="A137" s="4"/>
      <c r="B137" s="180"/>
      <c r="C137" s="1373"/>
      <c r="D137" s="1251"/>
      <c r="E137" s="1251"/>
      <c r="F137" s="1251"/>
      <c r="G137" s="1251"/>
      <c r="H137" s="1251"/>
      <c r="I137" s="1251"/>
      <c r="J137" s="1251"/>
      <c r="K137" s="1251"/>
      <c r="L137" s="1251"/>
      <c r="M137" s="1251"/>
      <c r="N137" s="1251"/>
      <c r="O137" s="1251"/>
      <c r="P137" s="1251"/>
      <c r="Q137" s="1251"/>
      <c r="R137" s="1251"/>
      <c r="S137" s="1251"/>
      <c r="T137" s="1251"/>
      <c r="U137" s="1251"/>
      <c r="V137" s="1251"/>
      <c r="W137" s="1251"/>
      <c r="X137" s="1374"/>
      <c r="Y137" s="245"/>
      <c r="Z137" s="4"/>
    </row>
    <row r="138" spans="1:26" x14ac:dyDescent="0.35">
      <c r="A138" s="4"/>
      <c r="B138" s="180"/>
      <c r="C138" s="1373"/>
      <c r="D138" s="1251"/>
      <c r="E138" s="1251"/>
      <c r="F138" s="1251"/>
      <c r="G138" s="1251"/>
      <c r="H138" s="1251"/>
      <c r="I138" s="1251"/>
      <c r="J138" s="1251"/>
      <c r="K138" s="1251"/>
      <c r="L138" s="1251"/>
      <c r="M138" s="1251"/>
      <c r="N138" s="1251"/>
      <c r="O138" s="1251"/>
      <c r="P138" s="1251"/>
      <c r="Q138" s="1251"/>
      <c r="R138" s="1251"/>
      <c r="S138" s="1251"/>
      <c r="T138" s="1251"/>
      <c r="U138" s="1251"/>
      <c r="V138" s="1251"/>
      <c r="W138" s="1251"/>
      <c r="X138" s="1374"/>
      <c r="Y138" s="245"/>
      <c r="Z138" s="4"/>
    </row>
    <row r="139" spans="1:26" x14ac:dyDescent="0.35">
      <c r="A139" s="4"/>
      <c r="B139" s="180"/>
      <c r="C139" s="1373"/>
      <c r="D139" s="1251"/>
      <c r="E139" s="1251"/>
      <c r="F139" s="1251"/>
      <c r="G139" s="1251"/>
      <c r="H139" s="1251"/>
      <c r="I139" s="1251"/>
      <c r="J139" s="1251"/>
      <c r="K139" s="1251"/>
      <c r="L139" s="1251"/>
      <c r="M139" s="1251"/>
      <c r="N139" s="1251"/>
      <c r="O139" s="1251"/>
      <c r="P139" s="1251"/>
      <c r="Q139" s="1251"/>
      <c r="R139" s="1251"/>
      <c r="S139" s="1251"/>
      <c r="T139" s="1251"/>
      <c r="U139" s="1251"/>
      <c r="V139" s="1251"/>
      <c r="W139" s="1251"/>
      <c r="X139" s="1374"/>
      <c r="Y139" s="245"/>
      <c r="Z139" s="4"/>
    </row>
    <row r="140" spans="1:26" x14ac:dyDescent="0.35">
      <c r="A140" s="4"/>
      <c r="B140" s="180"/>
      <c r="C140" s="1373"/>
      <c r="D140" s="1251"/>
      <c r="E140" s="1251"/>
      <c r="F140" s="1251"/>
      <c r="G140" s="1251"/>
      <c r="H140" s="1251"/>
      <c r="I140" s="1251"/>
      <c r="J140" s="1251"/>
      <c r="K140" s="1251"/>
      <c r="L140" s="1251"/>
      <c r="M140" s="1251"/>
      <c r="N140" s="1251"/>
      <c r="O140" s="1251"/>
      <c r="P140" s="1251"/>
      <c r="Q140" s="1251"/>
      <c r="R140" s="1251"/>
      <c r="S140" s="1251"/>
      <c r="T140" s="1251"/>
      <c r="U140" s="1251"/>
      <c r="V140" s="1251"/>
      <c r="W140" s="1251"/>
      <c r="X140" s="1374"/>
      <c r="Y140" s="245"/>
      <c r="Z140" s="4"/>
    </row>
    <row r="141" spans="1:26" x14ac:dyDescent="0.35">
      <c r="A141" s="4"/>
      <c r="B141" s="180"/>
      <c r="C141" s="1373"/>
      <c r="D141" s="1251"/>
      <c r="E141" s="1251"/>
      <c r="F141" s="1251"/>
      <c r="G141" s="1251"/>
      <c r="H141" s="1251"/>
      <c r="I141" s="1251"/>
      <c r="J141" s="1251"/>
      <c r="K141" s="1251"/>
      <c r="L141" s="1251"/>
      <c r="M141" s="1251"/>
      <c r="N141" s="1251"/>
      <c r="O141" s="1251"/>
      <c r="P141" s="1251"/>
      <c r="Q141" s="1251"/>
      <c r="R141" s="1251"/>
      <c r="S141" s="1251"/>
      <c r="T141" s="1251"/>
      <c r="U141" s="1251"/>
      <c r="V141" s="1251"/>
      <c r="W141" s="1251"/>
      <c r="X141" s="1374"/>
      <c r="Y141" s="245"/>
      <c r="Z141" s="4"/>
    </row>
    <row r="142" spans="1:26" x14ac:dyDescent="0.35">
      <c r="A142" s="4"/>
      <c r="B142" s="180"/>
      <c r="C142" s="1373"/>
      <c r="D142" s="1251"/>
      <c r="E142" s="1251"/>
      <c r="F142" s="1251"/>
      <c r="G142" s="1251"/>
      <c r="H142" s="1251"/>
      <c r="I142" s="1251"/>
      <c r="J142" s="1251"/>
      <c r="K142" s="1251"/>
      <c r="L142" s="1251"/>
      <c r="M142" s="1251"/>
      <c r="N142" s="1251"/>
      <c r="O142" s="1251"/>
      <c r="P142" s="1251"/>
      <c r="Q142" s="1251"/>
      <c r="R142" s="1251"/>
      <c r="S142" s="1251"/>
      <c r="T142" s="1251"/>
      <c r="U142" s="1251"/>
      <c r="V142" s="1251"/>
      <c r="W142" s="1251"/>
      <c r="X142" s="1374"/>
      <c r="Y142" s="245"/>
      <c r="Z142" s="4"/>
    </row>
    <row r="143" spans="1:26" x14ac:dyDescent="0.35">
      <c r="A143" s="4"/>
      <c r="B143" s="180"/>
      <c r="C143" s="1375"/>
      <c r="D143" s="1376"/>
      <c r="E143" s="1376"/>
      <c r="F143" s="1376"/>
      <c r="G143" s="1376"/>
      <c r="H143" s="1376"/>
      <c r="I143" s="1376"/>
      <c r="J143" s="1376"/>
      <c r="K143" s="1376"/>
      <c r="L143" s="1376"/>
      <c r="M143" s="1376"/>
      <c r="N143" s="1376"/>
      <c r="O143" s="1376"/>
      <c r="P143" s="1376"/>
      <c r="Q143" s="1376"/>
      <c r="R143" s="1376"/>
      <c r="S143" s="1376"/>
      <c r="T143" s="1376"/>
      <c r="U143" s="1376"/>
      <c r="V143" s="1376"/>
      <c r="W143" s="1376"/>
      <c r="X143" s="1377"/>
      <c r="Y143" s="245"/>
      <c r="Z143" s="4"/>
    </row>
    <row r="144" spans="1:26" x14ac:dyDescent="0.35">
      <c r="A144" s="4"/>
      <c r="B144" s="177"/>
      <c r="C144" s="178"/>
      <c r="D144" s="178"/>
      <c r="E144" s="178"/>
      <c r="F144" s="178"/>
      <c r="G144" s="178"/>
      <c r="H144" s="178"/>
      <c r="I144" s="178"/>
      <c r="J144" s="178"/>
      <c r="K144" s="179"/>
      <c r="L144" s="179"/>
      <c r="M144" s="179"/>
      <c r="N144" s="246"/>
      <c r="O144" s="246"/>
      <c r="P144" s="246"/>
      <c r="Q144" s="246"/>
      <c r="R144" s="246"/>
      <c r="S144" s="246"/>
      <c r="T144" s="246"/>
      <c r="U144" s="246"/>
      <c r="V144" s="246"/>
      <c r="W144" s="246"/>
      <c r="X144" s="246"/>
      <c r="Y144" s="247"/>
      <c r="Z144" s="4"/>
    </row>
    <row r="145" spans="1:26" ht="18" customHeight="1" x14ac:dyDescent="0.35">
      <c r="A145" s="4" t="s">
        <v>255</v>
      </c>
      <c r="B145" s="187" t="s">
        <v>337</v>
      </c>
      <c r="C145" s="812"/>
      <c r="D145" s="812"/>
      <c r="E145" s="812"/>
      <c r="F145" s="812"/>
      <c r="G145" s="812"/>
      <c r="H145" s="812"/>
      <c r="I145" s="812"/>
      <c r="J145" s="812"/>
      <c r="K145" s="812"/>
      <c r="L145" s="812"/>
      <c r="M145" s="812"/>
      <c r="N145" s="812"/>
      <c r="O145" s="812"/>
      <c r="P145" s="812"/>
      <c r="Q145" s="184"/>
      <c r="R145" s="812"/>
      <c r="S145" s="812"/>
      <c r="T145" s="1382" t="s">
        <v>329</v>
      </c>
      <c r="U145" s="1382"/>
      <c r="V145" s="1382"/>
      <c r="W145" s="1382"/>
      <c r="X145" s="1382"/>
      <c r="Y145" s="1383"/>
      <c r="Z145" s="4"/>
    </row>
    <row r="146" spans="1:26" ht="10.5" customHeight="1" x14ac:dyDescent="0.35">
      <c r="A146" s="4"/>
      <c r="B146" s="263"/>
      <c r="C146" s="249"/>
      <c r="D146" s="249"/>
      <c r="E146" s="249"/>
      <c r="F146" s="249"/>
      <c r="G146" s="249"/>
      <c r="H146" s="249"/>
      <c r="I146" s="249"/>
      <c r="J146" s="249"/>
      <c r="K146" s="249"/>
      <c r="L146" s="249"/>
      <c r="M146" s="249"/>
      <c r="N146" s="249"/>
      <c r="O146" s="249"/>
      <c r="P146" s="249"/>
      <c r="Q146" s="264"/>
      <c r="R146" s="813"/>
      <c r="S146" s="813"/>
      <c r="T146" s="813"/>
      <c r="U146" s="813"/>
      <c r="V146" s="813"/>
      <c r="W146" s="813"/>
      <c r="X146" s="813"/>
      <c r="Y146" s="255"/>
      <c r="Z146" s="4"/>
    </row>
    <row r="147" spans="1:26" ht="18.75" customHeight="1" x14ac:dyDescent="0.35">
      <c r="A147" s="4" t="s">
        <v>255</v>
      </c>
      <c r="B147" s="256" t="s">
        <v>330</v>
      </c>
      <c r="C147" s="257"/>
      <c r="D147" s="257"/>
      <c r="E147" s="257"/>
      <c r="F147" s="257"/>
      <c r="G147" s="257"/>
      <c r="H147" s="27"/>
      <c r="I147" s="1365"/>
      <c r="J147" s="1366"/>
      <c r="K147" s="1366"/>
      <c r="L147" s="1366"/>
      <c r="M147" s="1366"/>
      <c r="N147" s="1366"/>
      <c r="O147" s="1366"/>
      <c r="P147" s="1366"/>
      <c r="Q147" s="1366"/>
      <c r="R147" s="1366"/>
      <c r="S147" s="1366"/>
      <c r="T147" s="1366"/>
      <c r="U147" s="1366"/>
      <c r="V147" s="1366"/>
      <c r="W147" s="1366"/>
      <c r="X147" s="1366"/>
      <c r="Y147" s="1367"/>
      <c r="Z147" s="4"/>
    </row>
    <row r="148" spans="1:26" ht="9.75" customHeight="1" x14ac:dyDescent="0.35">
      <c r="A148" s="4"/>
      <c r="B148" s="254"/>
      <c r="C148" s="813"/>
      <c r="D148" s="813"/>
      <c r="E148" s="813"/>
      <c r="F148" s="813"/>
      <c r="G148" s="813"/>
      <c r="H148" s="813"/>
      <c r="I148" s="813"/>
      <c r="J148" s="813"/>
      <c r="K148" s="813"/>
      <c r="L148" s="813"/>
      <c r="M148" s="813"/>
      <c r="N148" s="813"/>
      <c r="O148" s="813"/>
      <c r="P148" s="813"/>
      <c r="Q148" s="264"/>
      <c r="R148" s="813"/>
      <c r="S148" s="813"/>
      <c r="T148" s="813"/>
      <c r="U148" s="813"/>
      <c r="V148" s="813"/>
      <c r="W148" s="813"/>
      <c r="X148" s="813"/>
      <c r="Y148" s="255"/>
      <c r="Z148" s="4"/>
    </row>
    <row r="149" spans="1:26" ht="30.75" customHeight="1" x14ac:dyDescent="0.35">
      <c r="A149" s="331" t="s">
        <v>338</v>
      </c>
      <c r="B149" s="180"/>
      <c r="C149" s="59"/>
      <c r="D149" s="1023" t="s">
        <v>352</v>
      </c>
      <c r="E149" s="1023"/>
      <c r="F149" s="1023"/>
      <c r="G149" s="1023"/>
      <c r="H149" s="1023"/>
      <c r="I149" s="1023"/>
      <c r="J149" s="1023"/>
      <c r="K149" s="1023"/>
      <c r="L149" s="1023"/>
      <c r="M149" s="1023"/>
      <c r="N149" s="1023"/>
      <c r="O149" s="1023"/>
      <c r="P149" s="1023"/>
      <c r="Q149" s="1023"/>
      <c r="R149" s="1023"/>
      <c r="S149" s="1023"/>
      <c r="T149" s="1023"/>
      <c r="U149" s="1023"/>
      <c r="V149" s="1023"/>
      <c r="W149" s="1023"/>
      <c r="X149" s="1023"/>
      <c r="Y149" s="245"/>
      <c r="Z149" s="4"/>
    </row>
    <row r="150" spans="1:26" ht="18" customHeight="1" x14ac:dyDescent="0.35">
      <c r="A150" s="4" t="s">
        <v>255</v>
      </c>
      <c r="B150" s="180"/>
      <c r="C150" s="59"/>
      <c r="D150" s="1023" t="s">
        <v>353</v>
      </c>
      <c r="E150" s="1023"/>
      <c r="F150" s="1023"/>
      <c r="G150" s="1023"/>
      <c r="H150" s="1023"/>
      <c r="I150" s="1023"/>
      <c r="J150" s="1023"/>
      <c r="K150" s="1023"/>
      <c r="L150" s="1023"/>
      <c r="M150" s="1023"/>
      <c r="N150" s="1023"/>
      <c r="O150" s="1023"/>
      <c r="P150" s="1023"/>
      <c r="Q150" s="1023"/>
      <c r="R150" s="1023"/>
      <c r="S150" s="1023"/>
      <c r="T150" s="1023"/>
      <c r="U150" s="1023"/>
      <c r="V150" s="1023"/>
      <c r="W150" s="1023"/>
      <c r="X150" s="1023"/>
      <c r="Y150" s="245"/>
      <c r="Z150" s="4"/>
    </row>
    <row r="151" spans="1:26" ht="27.75" customHeight="1" x14ac:dyDescent="0.35">
      <c r="A151" s="331" t="s">
        <v>338</v>
      </c>
      <c r="B151" s="180"/>
      <c r="C151" s="294"/>
      <c r="D151" s="1023" t="s">
        <v>350</v>
      </c>
      <c r="E151" s="1023"/>
      <c r="F151" s="1023"/>
      <c r="G151" s="1023"/>
      <c r="H151" s="1023"/>
      <c r="I151" s="1023"/>
      <c r="J151" s="1023"/>
      <c r="K151" s="1023"/>
      <c r="L151" s="1023"/>
      <c r="M151" s="1023"/>
      <c r="N151" s="1023"/>
      <c r="O151" s="1023"/>
      <c r="P151" s="1023"/>
      <c r="Q151" s="1023"/>
      <c r="R151" s="1023"/>
      <c r="S151" s="1023"/>
      <c r="T151" s="1023"/>
      <c r="U151" s="1023"/>
      <c r="V151" s="1023"/>
      <c r="W151" s="1023"/>
      <c r="X151" s="1023"/>
      <c r="Y151" s="245"/>
      <c r="Z151" s="4"/>
    </row>
    <row r="152" spans="1:26" ht="20.25" customHeight="1" x14ac:dyDescent="0.35">
      <c r="A152" s="4" t="s">
        <v>255</v>
      </c>
      <c r="B152" s="180"/>
      <c r="C152" s="848"/>
      <c r="D152" s="859" t="s">
        <v>335</v>
      </c>
      <c r="E152" s="849"/>
      <c r="F152" s="849"/>
      <c r="G152" s="849"/>
      <c r="H152" s="849"/>
      <c r="I152" s="38"/>
      <c r="J152" s="38"/>
      <c r="K152" s="38"/>
      <c r="L152" s="38"/>
      <c r="M152" s="38"/>
      <c r="N152" s="37"/>
      <c r="O152" s="37"/>
      <c r="P152" s="37"/>
      <c r="Q152" s="37"/>
      <c r="R152" s="37"/>
      <c r="S152" s="37"/>
      <c r="T152" s="37"/>
      <c r="U152" s="37"/>
      <c r="V152" s="37"/>
      <c r="W152" s="37"/>
      <c r="X152" s="37"/>
      <c r="Y152" s="245"/>
      <c r="Z152" s="4"/>
    </row>
    <row r="153" spans="1:26" ht="15" customHeight="1" x14ac:dyDescent="0.35">
      <c r="A153" s="4"/>
      <c r="B153" s="180"/>
      <c r="C153" s="1385" t="s">
        <v>351</v>
      </c>
      <c r="D153" s="1385"/>
      <c r="E153" s="1385"/>
      <c r="F153" s="1385"/>
      <c r="G153" s="1385"/>
      <c r="H153" s="1385"/>
      <c r="I153" s="1385"/>
      <c r="J153" s="1385"/>
      <c r="K153" s="1385"/>
      <c r="L153" s="1385"/>
      <c r="M153" s="1385"/>
      <c r="N153" s="1385"/>
      <c r="O153" s="1385"/>
      <c r="P153" s="1385"/>
      <c r="Q153" s="1385"/>
      <c r="R153" s="1385"/>
      <c r="S153" s="1385"/>
      <c r="T153" s="1385"/>
      <c r="U153" s="1385"/>
      <c r="V153" s="1385"/>
      <c r="W153" s="1385"/>
      <c r="X153" s="37"/>
      <c r="Y153" s="245"/>
      <c r="Z153" s="4"/>
    </row>
    <row r="154" spans="1:26" ht="7.5" customHeight="1" x14ac:dyDescent="0.35">
      <c r="A154" s="4"/>
      <c r="B154" s="180"/>
      <c r="C154" s="294"/>
      <c r="D154" s="59"/>
      <c r="E154" s="38"/>
      <c r="F154" s="38"/>
      <c r="G154" s="38"/>
      <c r="H154" s="38"/>
      <c r="I154" s="38"/>
      <c r="J154" s="38"/>
      <c r="K154" s="38"/>
      <c r="L154" s="38"/>
      <c r="M154" s="38"/>
      <c r="N154" s="37"/>
      <c r="O154" s="37"/>
      <c r="P154" s="37"/>
      <c r="Q154" s="37"/>
      <c r="R154" s="37"/>
      <c r="S154" s="37"/>
      <c r="T154" s="37"/>
      <c r="U154" s="37"/>
      <c r="V154" s="37"/>
      <c r="W154" s="37"/>
      <c r="X154" s="37"/>
      <c r="Y154" s="245"/>
      <c r="Z154" s="4"/>
    </row>
    <row r="155" spans="1:26" x14ac:dyDescent="0.35">
      <c r="A155" s="4"/>
      <c r="B155" s="180"/>
      <c r="C155" s="1370"/>
      <c r="D155" s="1371"/>
      <c r="E155" s="1371"/>
      <c r="F155" s="1371"/>
      <c r="G155" s="1371"/>
      <c r="H155" s="1371"/>
      <c r="I155" s="1371"/>
      <c r="J155" s="1371"/>
      <c r="K155" s="1371"/>
      <c r="L155" s="1371"/>
      <c r="M155" s="1371"/>
      <c r="N155" s="1371"/>
      <c r="O155" s="1371"/>
      <c r="P155" s="1371"/>
      <c r="Q155" s="1371"/>
      <c r="R155" s="1371"/>
      <c r="S155" s="1371"/>
      <c r="T155" s="1371"/>
      <c r="U155" s="1371"/>
      <c r="V155" s="1371"/>
      <c r="W155" s="1371"/>
      <c r="X155" s="1372"/>
      <c r="Y155" s="245"/>
      <c r="Z155" s="4"/>
    </row>
    <row r="156" spans="1:26" x14ac:dyDescent="0.35">
      <c r="A156" s="4"/>
      <c r="B156" s="180"/>
      <c r="C156" s="1373"/>
      <c r="D156" s="1251"/>
      <c r="E156" s="1251"/>
      <c r="F156" s="1251"/>
      <c r="G156" s="1251"/>
      <c r="H156" s="1251"/>
      <c r="I156" s="1251"/>
      <c r="J156" s="1251"/>
      <c r="K156" s="1251"/>
      <c r="L156" s="1251"/>
      <c r="M156" s="1251"/>
      <c r="N156" s="1251"/>
      <c r="O156" s="1251"/>
      <c r="P156" s="1251"/>
      <c r="Q156" s="1251"/>
      <c r="R156" s="1251"/>
      <c r="S156" s="1251"/>
      <c r="T156" s="1251"/>
      <c r="U156" s="1251"/>
      <c r="V156" s="1251"/>
      <c r="W156" s="1251"/>
      <c r="X156" s="1374"/>
      <c r="Y156" s="245"/>
      <c r="Z156" s="4"/>
    </row>
    <row r="157" spans="1:26" x14ac:dyDescent="0.35">
      <c r="A157" s="4"/>
      <c r="B157" s="180"/>
      <c r="C157" s="1373"/>
      <c r="D157" s="1251"/>
      <c r="E157" s="1251"/>
      <c r="F157" s="1251"/>
      <c r="G157" s="1251"/>
      <c r="H157" s="1251"/>
      <c r="I157" s="1251"/>
      <c r="J157" s="1251"/>
      <c r="K157" s="1251"/>
      <c r="L157" s="1251"/>
      <c r="M157" s="1251"/>
      <c r="N157" s="1251"/>
      <c r="O157" s="1251"/>
      <c r="P157" s="1251"/>
      <c r="Q157" s="1251"/>
      <c r="R157" s="1251"/>
      <c r="S157" s="1251"/>
      <c r="T157" s="1251"/>
      <c r="U157" s="1251"/>
      <c r="V157" s="1251"/>
      <c r="W157" s="1251"/>
      <c r="X157" s="1374"/>
      <c r="Y157" s="245"/>
      <c r="Z157" s="4"/>
    </row>
    <row r="158" spans="1:26" x14ac:dyDescent="0.35">
      <c r="A158" s="4"/>
      <c r="B158" s="180"/>
      <c r="C158" s="1373"/>
      <c r="D158" s="1251"/>
      <c r="E158" s="1251"/>
      <c r="F158" s="1251"/>
      <c r="G158" s="1251"/>
      <c r="H158" s="1251"/>
      <c r="I158" s="1251"/>
      <c r="J158" s="1251"/>
      <c r="K158" s="1251"/>
      <c r="L158" s="1251"/>
      <c r="M158" s="1251"/>
      <c r="N158" s="1251"/>
      <c r="O158" s="1251"/>
      <c r="P158" s="1251"/>
      <c r="Q158" s="1251"/>
      <c r="R158" s="1251"/>
      <c r="S158" s="1251"/>
      <c r="T158" s="1251"/>
      <c r="U158" s="1251"/>
      <c r="V158" s="1251"/>
      <c r="W158" s="1251"/>
      <c r="X158" s="1374"/>
      <c r="Y158" s="245"/>
      <c r="Z158" s="4"/>
    </row>
    <row r="159" spans="1:26" x14ac:dyDescent="0.35">
      <c r="A159" s="4"/>
      <c r="B159" s="180"/>
      <c r="C159" s="1373"/>
      <c r="D159" s="1251"/>
      <c r="E159" s="1251"/>
      <c r="F159" s="1251"/>
      <c r="G159" s="1251"/>
      <c r="H159" s="1251"/>
      <c r="I159" s="1251"/>
      <c r="J159" s="1251"/>
      <c r="K159" s="1251"/>
      <c r="L159" s="1251"/>
      <c r="M159" s="1251"/>
      <c r="N159" s="1251"/>
      <c r="O159" s="1251"/>
      <c r="P159" s="1251"/>
      <c r="Q159" s="1251"/>
      <c r="R159" s="1251"/>
      <c r="S159" s="1251"/>
      <c r="T159" s="1251"/>
      <c r="U159" s="1251"/>
      <c r="V159" s="1251"/>
      <c r="W159" s="1251"/>
      <c r="X159" s="1374"/>
      <c r="Y159" s="245"/>
      <c r="Z159" s="4"/>
    </row>
    <row r="160" spans="1:26" x14ac:dyDescent="0.35">
      <c r="A160" s="4"/>
      <c r="B160" s="180"/>
      <c r="C160" s="1373"/>
      <c r="D160" s="1251"/>
      <c r="E160" s="1251"/>
      <c r="F160" s="1251"/>
      <c r="G160" s="1251"/>
      <c r="H160" s="1251"/>
      <c r="I160" s="1251"/>
      <c r="J160" s="1251"/>
      <c r="K160" s="1251"/>
      <c r="L160" s="1251"/>
      <c r="M160" s="1251"/>
      <c r="N160" s="1251"/>
      <c r="O160" s="1251"/>
      <c r="P160" s="1251"/>
      <c r="Q160" s="1251"/>
      <c r="R160" s="1251"/>
      <c r="S160" s="1251"/>
      <c r="T160" s="1251"/>
      <c r="U160" s="1251"/>
      <c r="V160" s="1251"/>
      <c r="W160" s="1251"/>
      <c r="X160" s="1374"/>
      <c r="Y160" s="245"/>
      <c r="Z160" s="4"/>
    </row>
    <row r="161" spans="1:26" x14ac:dyDescent="0.35">
      <c r="A161" s="4"/>
      <c r="B161" s="180"/>
      <c r="C161" s="1373"/>
      <c r="D161" s="1251"/>
      <c r="E161" s="1251"/>
      <c r="F161" s="1251"/>
      <c r="G161" s="1251"/>
      <c r="H161" s="1251"/>
      <c r="I161" s="1251"/>
      <c r="J161" s="1251"/>
      <c r="K161" s="1251"/>
      <c r="L161" s="1251"/>
      <c r="M161" s="1251"/>
      <c r="N161" s="1251"/>
      <c r="O161" s="1251"/>
      <c r="P161" s="1251"/>
      <c r="Q161" s="1251"/>
      <c r="R161" s="1251"/>
      <c r="S161" s="1251"/>
      <c r="T161" s="1251"/>
      <c r="U161" s="1251"/>
      <c r="V161" s="1251"/>
      <c r="W161" s="1251"/>
      <c r="X161" s="1374"/>
      <c r="Y161" s="245"/>
      <c r="Z161" s="4"/>
    </row>
    <row r="162" spans="1:26" x14ac:dyDescent="0.35">
      <c r="A162" s="4"/>
      <c r="B162" s="180"/>
      <c r="C162" s="1375"/>
      <c r="D162" s="1376"/>
      <c r="E162" s="1376"/>
      <c r="F162" s="1376"/>
      <c r="G162" s="1376"/>
      <c r="H162" s="1376"/>
      <c r="I162" s="1376"/>
      <c r="J162" s="1376"/>
      <c r="K162" s="1376"/>
      <c r="L162" s="1376"/>
      <c r="M162" s="1376"/>
      <c r="N162" s="1376"/>
      <c r="O162" s="1376"/>
      <c r="P162" s="1376"/>
      <c r="Q162" s="1376"/>
      <c r="R162" s="1376"/>
      <c r="S162" s="1376"/>
      <c r="T162" s="1376"/>
      <c r="U162" s="1376"/>
      <c r="V162" s="1376"/>
      <c r="W162" s="1376"/>
      <c r="X162" s="1377"/>
      <c r="Y162" s="245"/>
      <c r="Z162" s="4"/>
    </row>
    <row r="163" spans="1:26" x14ac:dyDescent="0.35">
      <c r="A163" s="4"/>
      <c r="B163" s="177"/>
      <c r="C163" s="178"/>
      <c r="D163" s="178"/>
      <c r="E163" s="178"/>
      <c r="F163" s="178"/>
      <c r="G163" s="178"/>
      <c r="H163" s="178"/>
      <c r="I163" s="178"/>
      <c r="J163" s="178"/>
      <c r="K163" s="179"/>
      <c r="L163" s="179"/>
      <c r="M163" s="179"/>
      <c r="N163" s="246"/>
      <c r="O163" s="246"/>
      <c r="P163" s="246"/>
      <c r="Q163" s="246"/>
      <c r="R163" s="246"/>
      <c r="S163" s="246"/>
      <c r="T163" s="246"/>
      <c r="U163" s="246"/>
      <c r="V163" s="246"/>
      <c r="W163" s="246"/>
      <c r="X163" s="246"/>
      <c r="Y163" s="247"/>
      <c r="Z163" s="4"/>
    </row>
    <row r="164" spans="1:26" ht="17.25" customHeight="1" x14ac:dyDescent="0.35">
      <c r="A164" s="4" t="s">
        <v>255</v>
      </c>
      <c r="B164" s="183" t="s">
        <v>354</v>
      </c>
      <c r="C164" s="184"/>
      <c r="D164" s="184"/>
      <c r="E164" s="184"/>
      <c r="F164" s="184"/>
      <c r="G164" s="184"/>
      <c r="H164" s="184"/>
      <c r="I164" s="184"/>
      <c r="J164" s="184"/>
      <c r="K164" s="184"/>
      <c r="L164" s="184"/>
      <c r="M164" s="184"/>
      <c r="N164" s="184"/>
      <c r="O164" s="184"/>
      <c r="P164" s="184"/>
      <c r="Q164" s="184"/>
      <c r="R164" s="812"/>
      <c r="S164" s="812"/>
      <c r="T164" s="1382" t="s">
        <v>329</v>
      </c>
      <c r="U164" s="1382"/>
      <c r="V164" s="1382"/>
      <c r="W164" s="1382"/>
      <c r="X164" s="1382"/>
      <c r="Y164" s="1383"/>
      <c r="Z164" s="4"/>
    </row>
    <row r="165" spans="1:26" ht="10.5" customHeight="1" x14ac:dyDescent="0.35">
      <c r="A165" s="4"/>
      <c r="B165" s="263"/>
      <c r="C165" s="249"/>
      <c r="D165" s="249"/>
      <c r="E165" s="249"/>
      <c r="F165" s="249"/>
      <c r="G165" s="249"/>
      <c r="H165" s="249"/>
      <c r="I165" s="249"/>
      <c r="J165" s="249"/>
      <c r="K165" s="249"/>
      <c r="L165" s="249"/>
      <c r="M165" s="249"/>
      <c r="N165" s="249"/>
      <c r="O165" s="249"/>
      <c r="P165" s="249"/>
      <c r="Q165" s="264"/>
      <c r="R165" s="813"/>
      <c r="S165" s="813"/>
      <c r="T165" s="813"/>
      <c r="U165" s="813"/>
      <c r="V165" s="813"/>
      <c r="W165" s="813"/>
      <c r="X165" s="813"/>
      <c r="Y165" s="255"/>
      <c r="Z165" s="4"/>
    </row>
    <row r="166" spans="1:26" ht="18.75" customHeight="1" x14ac:dyDescent="0.35">
      <c r="A166" s="4" t="s">
        <v>255</v>
      </c>
      <c r="B166" s="256" t="s">
        <v>330</v>
      </c>
      <c r="C166" s="257"/>
      <c r="D166" s="257"/>
      <c r="E166" s="257"/>
      <c r="F166" s="257"/>
      <c r="G166" s="257"/>
      <c r="H166" s="27"/>
      <c r="I166" s="1365"/>
      <c r="J166" s="1366"/>
      <c r="K166" s="1366"/>
      <c r="L166" s="1366"/>
      <c r="M166" s="1366"/>
      <c r="N166" s="1366"/>
      <c r="O166" s="1366"/>
      <c r="P166" s="1366"/>
      <c r="Q166" s="1366"/>
      <c r="R166" s="1366"/>
      <c r="S166" s="1366"/>
      <c r="T166" s="1366"/>
      <c r="U166" s="1366"/>
      <c r="V166" s="1366"/>
      <c r="W166" s="1366"/>
      <c r="X166" s="1366"/>
      <c r="Y166" s="1367"/>
      <c r="Z166" s="4"/>
    </row>
    <row r="167" spans="1:26" ht="8.25" customHeight="1" x14ac:dyDescent="0.35">
      <c r="A167" s="4"/>
      <c r="B167" s="265"/>
      <c r="C167" s="264"/>
      <c r="D167" s="264"/>
      <c r="E167" s="264"/>
      <c r="F167" s="264"/>
      <c r="G167" s="264"/>
      <c r="H167" s="264"/>
      <c r="I167" s="261"/>
      <c r="J167" s="261"/>
      <c r="K167" s="261"/>
      <c r="L167" s="261"/>
      <c r="M167" s="261"/>
      <c r="N167" s="261"/>
      <c r="O167" s="261"/>
      <c r="P167" s="261"/>
      <c r="Q167" s="261"/>
      <c r="R167" s="250"/>
      <c r="S167" s="250"/>
      <c r="T167" s="250"/>
      <c r="U167" s="250"/>
      <c r="V167" s="250"/>
      <c r="W167" s="250"/>
      <c r="X167" s="250"/>
      <c r="Y167" s="262"/>
      <c r="Z167" s="4"/>
    </row>
    <row r="168" spans="1:26" ht="17.25" customHeight="1" x14ac:dyDescent="0.35">
      <c r="A168" s="4" t="s">
        <v>255</v>
      </c>
      <c r="B168" s="242"/>
      <c r="C168" s="59"/>
      <c r="D168" s="1384" t="s">
        <v>355</v>
      </c>
      <c r="E168" s="1384"/>
      <c r="F168" s="1384"/>
      <c r="G168" s="1384"/>
      <c r="H168" s="1384"/>
      <c r="I168" s="1384"/>
      <c r="J168" s="1384"/>
      <c r="K168" s="1384"/>
      <c r="L168" s="1384"/>
      <c r="M168" s="1384"/>
      <c r="N168" s="1384"/>
      <c r="O168" s="1384"/>
      <c r="P168" s="1384"/>
      <c r="Q168" s="1384"/>
      <c r="R168" s="1384"/>
      <c r="S168" s="1384"/>
      <c r="T168" s="1384"/>
      <c r="U168" s="1384"/>
      <c r="V168" s="1384"/>
      <c r="W168" s="1384"/>
      <c r="X168" s="1384"/>
      <c r="Y168" s="245"/>
      <c r="Z168" s="4"/>
    </row>
    <row r="169" spans="1:26" ht="27.75" customHeight="1" x14ac:dyDescent="0.35">
      <c r="A169" s="331" t="s">
        <v>356</v>
      </c>
      <c r="B169" s="242"/>
      <c r="C169" s="59"/>
      <c r="D169" s="1023" t="s">
        <v>357</v>
      </c>
      <c r="E169" s="1023"/>
      <c r="F169" s="1023"/>
      <c r="G169" s="1023"/>
      <c r="H169" s="1023"/>
      <c r="I169" s="1023"/>
      <c r="J169" s="1023"/>
      <c r="K169" s="1023"/>
      <c r="L169" s="1023"/>
      <c r="M169" s="1023"/>
      <c r="N169" s="1023"/>
      <c r="O169" s="1023"/>
      <c r="P169" s="1023"/>
      <c r="Q169" s="1023"/>
      <c r="R169" s="1023"/>
      <c r="S169" s="1023"/>
      <c r="T169" s="1023"/>
      <c r="U169" s="1023"/>
      <c r="V169" s="1023"/>
      <c r="W169" s="1023"/>
      <c r="X169" s="1023"/>
      <c r="Y169" s="245"/>
      <c r="Z169" s="4"/>
    </row>
    <row r="170" spans="1:26" ht="20.25" customHeight="1" x14ac:dyDescent="0.35">
      <c r="A170" s="4" t="s">
        <v>255</v>
      </c>
      <c r="B170" s="180"/>
      <c r="C170" s="848"/>
      <c r="D170" s="859" t="s">
        <v>335</v>
      </c>
      <c r="E170" s="849"/>
      <c r="F170" s="849"/>
      <c r="G170" s="849"/>
      <c r="H170" s="849"/>
      <c r="I170" s="38"/>
      <c r="J170" s="38"/>
      <c r="K170" s="38"/>
      <c r="L170" s="38"/>
      <c r="M170" s="38"/>
      <c r="N170" s="37"/>
      <c r="O170" s="37"/>
      <c r="P170" s="37"/>
      <c r="Q170" s="37"/>
      <c r="R170" s="37"/>
      <c r="S170" s="37"/>
      <c r="T170" s="37"/>
      <c r="U170" s="37"/>
      <c r="V170" s="37"/>
      <c r="W170" s="37"/>
      <c r="X170" s="37"/>
      <c r="Y170" s="245"/>
      <c r="Z170" s="4"/>
    </row>
    <row r="171" spans="1:26" ht="15" customHeight="1" x14ac:dyDescent="0.35">
      <c r="A171" s="4"/>
      <c r="B171" s="180"/>
      <c r="C171" s="1385" t="s">
        <v>351</v>
      </c>
      <c r="D171" s="1385"/>
      <c r="E171" s="1385"/>
      <c r="F171" s="1385"/>
      <c r="G171" s="1385"/>
      <c r="H171" s="1385"/>
      <c r="I171" s="1385"/>
      <c r="J171" s="1385"/>
      <c r="K171" s="1385"/>
      <c r="L171" s="1385"/>
      <c r="M171" s="1385"/>
      <c r="N171" s="1385"/>
      <c r="O171" s="1385"/>
      <c r="P171" s="1385"/>
      <c r="Q171" s="1385"/>
      <c r="R171" s="1385"/>
      <c r="S171" s="1385"/>
      <c r="T171" s="1385"/>
      <c r="U171" s="1385"/>
      <c r="V171" s="1385"/>
      <c r="W171" s="1385"/>
      <c r="X171" s="37"/>
      <c r="Y171" s="245"/>
      <c r="Z171" s="4"/>
    </row>
    <row r="172" spans="1:26" ht="7.5" customHeight="1" x14ac:dyDescent="0.35">
      <c r="A172" s="4"/>
      <c r="B172" s="180"/>
      <c r="C172" s="294"/>
      <c r="D172" s="59"/>
      <c r="E172" s="38"/>
      <c r="F172" s="38"/>
      <c r="G172" s="38"/>
      <c r="H172" s="38"/>
      <c r="I172" s="38"/>
      <c r="J172" s="38"/>
      <c r="K172" s="38"/>
      <c r="L172" s="38"/>
      <c r="M172" s="38"/>
      <c r="N172" s="37"/>
      <c r="O172" s="37"/>
      <c r="P172" s="37"/>
      <c r="Q172" s="37"/>
      <c r="R172" s="37"/>
      <c r="S172" s="37"/>
      <c r="T172" s="37"/>
      <c r="U172" s="37"/>
      <c r="V172" s="37"/>
      <c r="W172" s="37"/>
      <c r="X172" s="37"/>
      <c r="Y172" s="245"/>
      <c r="Z172" s="4"/>
    </row>
    <row r="173" spans="1:26" x14ac:dyDescent="0.35">
      <c r="A173" s="4"/>
      <c r="B173" s="180"/>
      <c r="C173" s="1370"/>
      <c r="D173" s="1371"/>
      <c r="E173" s="1371"/>
      <c r="F173" s="1371"/>
      <c r="G173" s="1371"/>
      <c r="H173" s="1371"/>
      <c r="I173" s="1371"/>
      <c r="J173" s="1371"/>
      <c r="K173" s="1371"/>
      <c r="L173" s="1371"/>
      <c r="M173" s="1371"/>
      <c r="N173" s="1371"/>
      <c r="O173" s="1371"/>
      <c r="P173" s="1371"/>
      <c r="Q173" s="1371"/>
      <c r="R173" s="1371"/>
      <c r="S173" s="1371"/>
      <c r="T173" s="1371"/>
      <c r="U173" s="1371"/>
      <c r="V173" s="1371"/>
      <c r="W173" s="1371"/>
      <c r="X173" s="1372"/>
      <c r="Y173" s="245"/>
      <c r="Z173" s="4"/>
    </row>
    <row r="174" spans="1:26" x14ac:dyDescent="0.35">
      <c r="A174" s="4"/>
      <c r="B174" s="180"/>
      <c r="C174" s="1373"/>
      <c r="D174" s="1251"/>
      <c r="E174" s="1251"/>
      <c r="F174" s="1251"/>
      <c r="G174" s="1251"/>
      <c r="H174" s="1251"/>
      <c r="I174" s="1251"/>
      <c r="J174" s="1251"/>
      <c r="K174" s="1251"/>
      <c r="L174" s="1251"/>
      <c r="M174" s="1251"/>
      <c r="N174" s="1251"/>
      <c r="O174" s="1251"/>
      <c r="P174" s="1251"/>
      <c r="Q174" s="1251"/>
      <c r="R174" s="1251"/>
      <c r="S174" s="1251"/>
      <c r="T174" s="1251"/>
      <c r="U174" s="1251"/>
      <c r="V174" s="1251"/>
      <c r="W174" s="1251"/>
      <c r="X174" s="1374"/>
      <c r="Y174" s="245"/>
      <c r="Z174" s="4"/>
    </row>
    <row r="175" spans="1:26" x14ac:dyDescent="0.35">
      <c r="A175" s="4"/>
      <c r="B175" s="180"/>
      <c r="C175" s="1373"/>
      <c r="D175" s="1251"/>
      <c r="E175" s="1251"/>
      <c r="F175" s="1251"/>
      <c r="G175" s="1251"/>
      <c r="H175" s="1251"/>
      <c r="I175" s="1251"/>
      <c r="J175" s="1251"/>
      <c r="K175" s="1251"/>
      <c r="L175" s="1251"/>
      <c r="M175" s="1251"/>
      <c r="N175" s="1251"/>
      <c r="O175" s="1251"/>
      <c r="P175" s="1251"/>
      <c r="Q175" s="1251"/>
      <c r="R175" s="1251"/>
      <c r="S175" s="1251"/>
      <c r="T175" s="1251"/>
      <c r="U175" s="1251"/>
      <c r="V175" s="1251"/>
      <c r="W175" s="1251"/>
      <c r="X175" s="1374"/>
      <c r="Y175" s="245"/>
      <c r="Z175" s="4"/>
    </row>
    <row r="176" spans="1:26" x14ac:dyDescent="0.35">
      <c r="A176" s="4"/>
      <c r="B176" s="180"/>
      <c r="C176" s="1373"/>
      <c r="D176" s="1251"/>
      <c r="E176" s="1251"/>
      <c r="F176" s="1251"/>
      <c r="G176" s="1251"/>
      <c r="H176" s="1251"/>
      <c r="I176" s="1251"/>
      <c r="J176" s="1251"/>
      <c r="K176" s="1251"/>
      <c r="L176" s="1251"/>
      <c r="M176" s="1251"/>
      <c r="N176" s="1251"/>
      <c r="O176" s="1251"/>
      <c r="P176" s="1251"/>
      <c r="Q176" s="1251"/>
      <c r="R176" s="1251"/>
      <c r="S176" s="1251"/>
      <c r="T176" s="1251"/>
      <c r="U176" s="1251"/>
      <c r="V176" s="1251"/>
      <c r="W176" s="1251"/>
      <c r="X176" s="1374"/>
      <c r="Y176" s="245"/>
      <c r="Z176" s="4"/>
    </row>
    <row r="177" spans="1:26" x14ac:dyDescent="0.35">
      <c r="A177" s="4"/>
      <c r="B177" s="180"/>
      <c r="C177" s="1373"/>
      <c r="D177" s="1251"/>
      <c r="E177" s="1251"/>
      <c r="F177" s="1251"/>
      <c r="G177" s="1251"/>
      <c r="H177" s="1251"/>
      <c r="I177" s="1251"/>
      <c r="J177" s="1251"/>
      <c r="K177" s="1251"/>
      <c r="L177" s="1251"/>
      <c r="M177" s="1251"/>
      <c r="N177" s="1251"/>
      <c r="O177" s="1251"/>
      <c r="P177" s="1251"/>
      <c r="Q177" s="1251"/>
      <c r="R177" s="1251"/>
      <c r="S177" s="1251"/>
      <c r="T177" s="1251"/>
      <c r="U177" s="1251"/>
      <c r="V177" s="1251"/>
      <c r="W177" s="1251"/>
      <c r="X177" s="1374"/>
      <c r="Y177" s="245"/>
      <c r="Z177" s="4"/>
    </row>
    <row r="178" spans="1:26" x14ac:dyDescent="0.35">
      <c r="A178" s="4"/>
      <c r="B178" s="180"/>
      <c r="C178" s="1373"/>
      <c r="D178" s="1251"/>
      <c r="E178" s="1251"/>
      <c r="F178" s="1251"/>
      <c r="G178" s="1251"/>
      <c r="H178" s="1251"/>
      <c r="I178" s="1251"/>
      <c r="J178" s="1251"/>
      <c r="K178" s="1251"/>
      <c r="L178" s="1251"/>
      <c r="M178" s="1251"/>
      <c r="N178" s="1251"/>
      <c r="O178" s="1251"/>
      <c r="P178" s="1251"/>
      <c r="Q178" s="1251"/>
      <c r="R178" s="1251"/>
      <c r="S178" s="1251"/>
      <c r="T178" s="1251"/>
      <c r="U178" s="1251"/>
      <c r="V178" s="1251"/>
      <c r="W178" s="1251"/>
      <c r="X178" s="1374"/>
      <c r="Y178" s="245"/>
      <c r="Z178" s="4"/>
    </row>
    <row r="179" spans="1:26" x14ac:dyDescent="0.35">
      <c r="A179" s="4"/>
      <c r="B179" s="180"/>
      <c r="C179" s="1373"/>
      <c r="D179" s="1251"/>
      <c r="E179" s="1251"/>
      <c r="F179" s="1251"/>
      <c r="G179" s="1251"/>
      <c r="H179" s="1251"/>
      <c r="I179" s="1251"/>
      <c r="J179" s="1251"/>
      <c r="K179" s="1251"/>
      <c r="L179" s="1251"/>
      <c r="M179" s="1251"/>
      <c r="N179" s="1251"/>
      <c r="O179" s="1251"/>
      <c r="P179" s="1251"/>
      <c r="Q179" s="1251"/>
      <c r="R179" s="1251"/>
      <c r="S179" s="1251"/>
      <c r="T179" s="1251"/>
      <c r="U179" s="1251"/>
      <c r="V179" s="1251"/>
      <c r="W179" s="1251"/>
      <c r="X179" s="1374"/>
      <c r="Y179" s="245"/>
      <c r="Z179" s="4"/>
    </row>
    <row r="180" spans="1:26" x14ac:dyDescent="0.35">
      <c r="A180" s="4"/>
      <c r="B180" s="180"/>
      <c r="C180" s="1375"/>
      <c r="D180" s="1376"/>
      <c r="E180" s="1376"/>
      <c r="F180" s="1376"/>
      <c r="G180" s="1376"/>
      <c r="H180" s="1376"/>
      <c r="I180" s="1376"/>
      <c r="J180" s="1376"/>
      <c r="K180" s="1376"/>
      <c r="L180" s="1376"/>
      <c r="M180" s="1376"/>
      <c r="N180" s="1376"/>
      <c r="O180" s="1376"/>
      <c r="P180" s="1376"/>
      <c r="Q180" s="1376"/>
      <c r="R180" s="1376"/>
      <c r="S180" s="1376"/>
      <c r="T180" s="1376"/>
      <c r="U180" s="1376"/>
      <c r="V180" s="1376"/>
      <c r="W180" s="1376"/>
      <c r="X180" s="1377"/>
      <c r="Y180" s="245"/>
      <c r="Z180" s="4"/>
    </row>
    <row r="181" spans="1:26" x14ac:dyDescent="0.35">
      <c r="A181" s="4"/>
      <c r="B181" s="177"/>
      <c r="C181" s="178"/>
      <c r="D181" s="178"/>
      <c r="E181" s="178"/>
      <c r="F181" s="178"/>
      <c r="G181" s="178"/>
      <c r="H181" s="178"/>
      <c r="I181" s="178"/>
      <c r="J181" s="178"/>
      <c r="K181" s="179"/>
      <c r="L181" s="179"/>
      <c r="M181" s="179"/>
      <c r="N181" s="246"/>
      <c r="O181" s="246"/>
      <c r="P181" s="246"/>
      <c r="Q181" s="246"/>
      <c r="R181" s="246"/>
      <c r="S181" s="246"/>
      <c r="T181" s="246"/>
      <c r="U181" s="246"/>
      <c r="V181" s="246"/>
      <c r="W181" s="246"/>
      <c r="X181" s="246"/>
      <c r="Y181" s="247"/>
      <c r="Z181" s="4"/>
    </row>
    <row r="182" spans="1:26" ht="18.75" customHeight="1" x14ac:dyDescent="0.35">
      <c r="A182" s="4" t="s">
        <v>255</v>
      </c>
      <c r="B182" s="1386" t="s">
        <v>341</v>
      </c>
      <c r="C182" s="1387"/>
      <c r="D182" s="1387"/>
      <c r="E182" s="1387"/>
      <c r="F182" s="1387"/>
      <c r="G182" s="1387"/>
      <c r="H182" s="1387"/>
      <c r="I182" s="1387"/>
      <c r="J182" s="1387"/>
      <c r="K182" s="1387"/>
      <c r="L182" s="1387"/>
      <c r="M182" s="1387"/>
      <c r="N182" s="1387"/>
      <c r="O182" s="1387"/>
      <c r="P182" s="1387"/>
      <c r="Q182" s="184"/>
      <c r="R182" s="812"/>
      <c r="S182" s="812"/>
      <c r="T182" s="1382" t="s">
        <v>329</v>
      </c>
      <c r="U182" s="1382"/>
      <c r="V182" s="1382"/>
      <c r="W182" s="1382"/>
      <c r="X182" s="1382"/>
      <c r="Y182" s="1383"/>
      <c r="Z182" s="4"/>
    </row>
    <row r="183" spans="1:26" ht="10.5" customHeight="1" x14ac:dyDescent="0.35">
      <c r="A183" s="4"/>
      <c r="B183" s="263"/>
      <c r="C183" s="249"/>
      <c r="D183" s="249"/>
      <c r="E183" s="249"/>
      <c r="F183" s="249"/>
      <c r="G183" s="249"/>
      <c r="H183" s="249"/>
      <c r="I183" s="249"/>
      <c r="J183" s="249"/>
      <c r="K183" s="249"/>
      <c r="L183" s="249"/>
      <c r="M183" s="249"/>
      <c r="N183" s="249"/>
      <c r="O183" s="249"/>
      <c r="P183" s="249"/>
      <c r="Q183" s="264"/>
      <c r="R183" s="813"/>
      <c r="S183" s="813"/>
      <c r="T183" s="813"/>
      <c r="U183" s="813"/>
      <c r="V183" s="813"/>
      <c r="W183" s="813"/>
      <c r="X183" s="813"/>
      <c r="Y183" s="255"/>
      <c r="Z183" s="4"/>
    </row>
    <row r="184" spans="1:26" ht="18.75" customHeight="1" x14ac:dyDescent="0.35">
      <c r="A184" s="4" t="s">
        <v>255</v>
      </c>
      <c r="B184" s="256" t="s">
        <v>330</v>
      </c>
      <c r="C184" s="257"/>
      <c r="D184" s="257"/>
      <c r="E184" s="257"/>
      <c r="F184" s="257"/>
      <c r="G184" s="257"/>
      <c r="H184" s="27"/>
      <c r="I184" s="1365"/>
      <c r="J184" s="1366"/>
      <c r="K184" s="1366"/>
      <c r="L184" s="1366"/>
      <c r="M184" s="1366"/>
      <c r="N184" s="1366"/>
      <c r="O184" s="1366"/>
      <c r="P184" s="1366"/>
      <c r="Q184" s="1366"/>
      <c r="R184" s="1366"/>
      <c r="S184" s="1366"/>
      <c r="T184" s="1366"/>
      <c r="U184" s="1366"/>
      <c r="V184" s="1366"/>
      <c r="W184" s="1366"/>
      <c r="X184" s="1366"/>
      <c r="Y184" s="1367"/>
      <c r="Z184" s="4"/>
    </row>
    <row r="185" spans="1:26" ht="9" customHeight="1" x14ac:dyDescent="0.35">
      <c r="A185" s="4"/>
      <c r="B185" s="254"/>
      <c r="C185" s="813"/>
      <c r="D185" s="813"/>
      <c r="E185" s="813"/>
      <c r="F185" s="813"/>
      <c r="G185" s="813"/>
      <c r="H185" s="813"/>
      <c r="I185" s="813"/>
      <c r="J185" s="813"/>
      <c r="K185" s="813"/>
      <c r="L185" s="813"/>
      <c r="M185" s="813"/>
      <c r="N185" s="813"/>
      <c r="O185" s="813"/>
      <c r="P185" s="813"/>
      <c r="Q185" s="813"/>
      <c r="R185" s="813"/>
      <c r="S185" s="813"/>
      <c r="T185" s="813"/>
      <c r="U185" s="813"/>
      <c r="V185" s="813"/>
      <c r="W185" s="813"/>
      <c r="X185" s="813"/>
      <c r="Y185" s="255"/>
      <c r="Z185" s="4"/>
    </row>
    <row r="186" spans="1:26" ht="18" customHeight="1" x14ac:dyDescent="0.35">
      <c r="A186" s="4" t="s">
        <v>255</v>
      </c>
      <c r="B186" s="242"/>
      <c r="C186" s="59"/>
      <c r="D186" s="1384" t="s">
        <v>355</v>
      </c>
      <c r="E186" s="1384"/>
      <c r="F186" s="1384"/>
      <c r="G186" s="1384"/>
      <c r="H186" s="1384"/>
      <c r="I186" s="1384"/>
      <c r="J186" s="1384"/>
      <c r="K186" s="1384"/>
      <c r="L186" s="1384"/>
      <c r="M186" s="1384"/>
      <c r="N186" s="1384"/>
      <c r="O186" s="1384"/>
      <c r="P186" s="1384"/>
      <c r="Q186" s="1384"/>
      <c r="R186" s="1384"/>
      <c r="S186" s="1384"/>
      <c r="T186" s="1384"/>
      <c r="U186" s="1384"/>
      <c r="V186" s="1384"/>
      <c r="W186" s="1384"/>
      <c r="X186" s="1384"/>
      <c r="Y186" s="245"/>
      <c r="Z186" s="4"/>
    </row>
    <row r="187" spans="1:26" ht="22.5" customHeight="1" x14ac:dyDescent="0.35">
      <c r="A187" s="4" t="s">
        <v>255</v>
      </c>
      <c r="B187" s="180"/>
      <c r="C187" s="848"/>
      <c r="D187" s="859" t="s">
        <v>335</v>
      </c>
      <c r="E187" s="849"/>
      <c r="F187" s="849"/>
      <c r="G187" s="849"/>
      <c r="H187" s="849"/>
      <c r="I187" s="38"/>
      <c r="J187" s="38"/>
      <c r="K187" s="38"/>
      <c r="L187" s="38"/>
      <c r="M187" s="38"/>
      <c r="N187" s="37"/>
      <c r="O187" s="37"/>
      <c r="P187" s="37"/>
      <c r="Q187" s="37"/>
      <c r="R187" s="37"/>
      <c r="S187" s="37"/>
      <c r="T187" s="37"/>
      <c r="U187" s="37"/>
      <c r="V187" s="37"/>
      <c r="W187" s="37"/>
      <c r="X187" s="37"/>
      <c r="Y187" s="245"/>
      <c r="Z187" s="4"/>
    </row>
    <row r="188" spans="1:26" ht="15" customHeight="1" x14ac:dyDescent="0.35">
      <c r="A188" s="4"/>
      <c r="B188" s="180"/>
      <c r="C188" s="1385" t="s">
        <v>351</v>
      </c>
      <c r="D188" s="1385"/>
      <c r="E188" s="1385"/>
      <c r="F188" s="1385"/>
      <c r="G188" s="1385"/>
      <c r="H188" s="1385"/>
      <c r="I188" s="1385"/>
      <c r="J188" s="1385"/>
      <c r="K188" s="1385"/>
      <c r="L188" s="1385"/>
      <c r="M188" s="1385"/>
      <c r="N188" s="1385"/>
      <c r="O188" s="1385"/>
      <c r="P188" s="1385"/>
      <c r="Q188" s="1385"/>
      <c r="R188" s="1385"/>
      <c r="S188" s="1385"/>
      <c r="T188" s="1385"/>
      <c r="U188" s="1385"/>
      <c r="V188" s="1385"/>
      <c r="W188" s="1385"/>
      <c r="X188" s="37"/>
      <c r="Y188" s="245"/>
      <c r="Z188" s="4"/>
    </row>
    <row r="189" spans="1:26" ht="7.5" customHeight="1" x14ac:dyDescent="0.35">
      <c r="A189" s="4"/>
      <c r="B189" s="180"/>
      <c r="C189" s="294"/>
      <c r="D189" s="59"/>
      <c r="E189" s="38"/>
      <c r="F189" s="38"/>
      <c r="G189" s="38"/>
      <c r="H189" s="38"/>
      <c r="I189" s="38"/>
      <c r="J189" s="38"/>
      <c r="K189" s="38"/>
      <c r="L189" s="38"/>
      <c r="M189" s="38"/>
      <c r="N189" s="37"/>
      <c r="O189" s="37"/>
      <c r="P189" s="37"/>
      <c r="Q189" s="37"/>
      <c r="R189" s="37"/>
      <c r="S189" s="37"/>
      <c r="T189" s="37"/>
      <c r="U189" s="37"/>
      <c r="V189" s="37"/>
      <c r="W189" s="37"/>
      <c r="X189" s="37"/>
      <c r="Y189" s="245"/>
      <c r="Z189" s="4"/>
    </row>
    <row r="190" spans="1:26" x14ac:dyDescent="0.35">
      <c r="A190" s="4"/>
      <c r="B190" s="180"/>
      <c r="C190" s="1370"/>
      <c r="D190" s="1371"/>
      <c r="E190" s="1371"/>
      <c r="F190" s="1371"/>
      <c r="G190" s="1371"/>
      <c r="H190" s="1371"/>
      <c r="I190" s="1371"/>
      <c r="J190" s="1371"/>
      <c r="K190" s="1371"/>
      <c r="L190" s="1371"/>
      <c r="M190" s="1371"/>
      <c r="N190" s="1371"/>
      <c r="O190" s="1371"/>
      <c r="P190" s="1371"/>
      <c r="Q190" s="1371"/>
      <c r="R190" s="1371"/>
      <c r="S190" s="1371"/>
      <c r="T190" s="1371"/>
      <c r="U190" s="1371"/>
      <c r="V190" s="1371"/>
      <c r="W190" s="1371"/>
      <c r="X190" s="1372"/>
      <c r="Y190" s="245"/>
      <c r="Z190" s="4"/>
    </row>
    <row r="191" spans="1:26" x14ac:dyDescent="0.35">
      <c r="A191" s="4"/>
      <c r="B191" s="180"/>
      <c r="C191" s="1373"/>
      <c r="D191" s="1251"/>
      <c r="E191" s="1251"/>
      <c r="F191" s="1251"/>
      <c r="G191" s="1251"/>
      <c r="H191" s="1251"/>
      <c r="I191" s="1251"/>
      <c r="J191" s="1251"/>
      <c r="K191" s="1251"/>
      <c r="L191" s="1251"/>
      <c r="M191" s="1251"/>
      <c r="N191" s="1251"/>
      <c r="O191" s="1251"/>
      <c r="P191" s="1251"/>
      <c r="Q191" s="1251"/>
      <c r="R191" s="1251"/>
      <c r="S191" s="1251"/>
      <c r="T191" s="1251"/>
      <c r="U191" s="1251"/>
      <c r="V191" s="1251"/>
      <c r="W191" s="1251"/>
      <c r="X191" s="1374"/>
      <c r="Y191" s="245"/>
      <c r="Z191" s="4"/>
    </row>
    <row r="192" spans="1:26" x14ac:dyDescent="0.35">
      <c r="A192" s="4"/>
      <c r="B192" s="180"/>
      <c r="C192" s="1373"/>
      <c r="D192" s="1251"/>
      <c r="E192" s="1251"/>
      <c r="F192" s="1251"/>
      <c r="G192" s="1251"/>
      <c r="H192" s="1251"/>
      <c r="I192" s="1251"/>
      <c r="J192" s="1251"/>
      <c r="K192" s="1251"/>
      <c r="L192" s="1251"/>
      <c r="M192" s="1251"/>
      <c r="N192" s="1251"/>
      <c r="O192" s="1251"/>
      <c r="P192" s="1251"/>
      <c r="Q192" s="1251"/>
      <c r="R192" s="1251"/>
      <c r="S192" s="1251"/>
      <c r="T192" s="1251"/>
      <c r="U192" s="1251"/>
      <c r="V192" s="1251"/>
      <c r="W192" s="1251"/>
      <c r="X192" s="1374"/>
      <c r="Y192" s="245"/>
      <c r="Z192" s="4"/>
    </row>
    <row r="193" spans="1:26" x14ac:dyDescent="0.35">
      <c r="A193" s="4"/>
      <c r="B193" s="180"/>
      <c r="C193" s="1373"/>
      <c r="D193" s="1251"/>
      <c r="E193" s="1251"/>
      <c r="F193" s="1251"/>
      <c r="G193" s="1251"/>
      <c r="H193" s="1251"/>
      <c r="I193" s="1251"/>
      <c r="J193" s="1251"/>
      <c r="K193" s="1251"/>
      <c r="L193" s="1251"/>
      <c r="M193" s="1251"/>
      <c r="N193" s="1251"/>
      <c r="O193" s="1251"/>
      <c r="P193" s="1251"/>
      <c r="Q193" s="1251"/>
      <c r="R193" s="1251"/>
      <c r="S193" s="1251"/>
      <c r="T193" s="1251"/>
      <c r="U193" s="1251"/>
      <c r="V193" s="1251"/>
      <c r="W193" s="1251"/>
      <c r="X193" s="1374"/>
      <c r="Y193" s="245"/>
      <c r="Z193" s="4"/>
    </row>
    <row r="194" spans="1:26" x14ac:dyDescent="0.35">
      <c r="A194" s="4"/>
      <c r="B194" s="180"/>
      <c r="C194" s="1373"/>
      <c r="D194" s="1251"/>
      <c r="E194" s="1251"/>
      <c r="F194" s="1251"/>
      <c r="G194" s="1251"/>
      <c r="H194" s="1251"/>
      <c r="I194" s="1251"/>
      <c r="J194" s="1251"/>
      <c r="K194" s="1251"/>
      <c r="L194" s="1251"/>
      <c r="M194" s="1251"/>
      <c r="N194" s="1251"/>
      <c r="O194" s="1251"/>
      <c r="P194" s="1251"/>
      <c r="Q194" s="1251"/>
      <c r="R194" s="1251"/>
      <c r="S194" s="1251"/>
      <c r="T194" s="1251"/>
      <c r="U194" s="1251"/>
      <c r="V194" s="1251"/>
      <c r="W194" s="1251"/>
      <c r="X194" s="1374"/>
      <c r="Y194" s="245"/>
      <c r="Z194" s="4"/>
    </row>
    <row r="195" spans="1:26" x14ac:dyDescent="0.35">
      <c r="A195" s="4"/>
      <c r="B195" s="180"/>
      <c r="C195" s="1373"/>
      <c r="D195" s="1251"/>
      <c r="E195" s="1251"/>
      <c r="F195" s="1251"/>
      <c r="G195" s="1251"/>
      <c r="H195" s="1251"/>
      <c r="I195" s="1251"/>
      <c r="J195" s="1251"/>
      <c r="K195" s="1251"/>
      <c r="L195" s="1251"/>
      <c r="M195" s="1251"/>
      <c r="N195" s="1251"/>
      <c r="O195" s="1251"/>
      <c r="P195" s="1251"/>
      <c r="Q195" s="1251"/>
      <c r="R195" s="1251"/>
      <c r="S195" s="1251"/>
      <c r="T195" s="1251"/>
      <c r="U195" s="1251"/>
      <c r="V195" s="1251"/>
      <c r="W195" s="1251"/>
      <c r="X195" s="1374"/>
      <c r="Y195" s="245"/>
      <c r="Z195" s="4"/>
    </row>
    <row r="196" spans="1:26" x14ac:dyDescent="0.35">
      <c r="A196" s="4"/>
      <c r="B196" s="180"/>
      <c r="C196" s="1373"/>
      <c r="D196" s="1251"/>
      <c r="E196" s="1251"/>
      <c r="F196" s="1251"/>
      <c r="G196" s="1251"/>
      <c r="H196" s="1251"/>
      <c r="I196" s="1251"/>
      <c r="J196" s="1251"/>
      <c r="K196" s="1251"/>
      <c r="L196" s="1251"/>
      <c r="M196" s="1251"/>
      <c r="N196" s="1251"/>
      <c r="O196" s="1251"/>
      <c r="P196" s="1251"/>
      <c r="Q196" s="1251"/>
      <c r="R196" s="1251"/>
      <c r="S196" s="1251"/>
      <c r="T196" s="1251"/>
      <c r="U196" s="1251"/>
      <c r="V196" s="1251"/>
      <c r="W196" s="1251"/>
      <c r="X196" s="1374"/>
      <c r="Y196" s="245"/>
      <c r="Z196" s="4"/>
    </row>
    <row r="197" spans="1:26" x14ac:dyDescent="0.35">
      <c r="A197" s="4"/>
      <c r="B197" s="180"/>
      <c r="C197" s="1375"/>
      <c r="D197" s="1376"/>
      <c r="E197" s="1376"/>
      <c r="F197" s="1376"/>
      <c r="G197" s="1376"/>
      <c r="H197" s="1376"/>
      <c r="I197" s="1376"/>
      <c r="J197" s="1376"/>
      <c r="K197" s="1376"/>
      <c r="L197" s="1376"/>
      <c r="M197" s="1376"/>
      <c r="N197" s="1376"/>
      <c r="O197" s="1376"/>
      <c r="P197" s="1376"/>
      <c r="Q197" s="1376"/>
      <c r="R197" s="1376"/>
      <c r="S197" s="1376"/>
      <c r="T197" s="1376"/>
      <c r="U197" s="1376"/>
      <c r="V197" s="1376"/>
      <c r="W197" s="1376"/>
      <c r="X197" s="1377"/>
      <c r="Y197" s="245"/>
      <c r="Z197" s="4"/>
    </row>
    <row r="198" spans="1:26" x14ac:dyDescent="0.35">
      <c r="A198" s="4"/>
      <c r="B198" s="177"/>
      <c r="C198" s="178"/>
      <c r="D198" s="178"/>
      <c r="E198" s="178"/>
      <c r="F198" s="178"/>
      <c r="G198" s="178"/>
      <c r="H198" s="178"/>
      <c r="I198" s="178"/>
      <c r="J198" s="178"/>
      <c r="K198" s="179"/>
      <c r="L198" s="179"/>
      <c r="M198" s="179"/>
      <c r="N198" s="246"/>
      <c r="O198" s="246"/>
      <c r="P198" s="246"/>
      <c r="Q198" s="246"/>
      <c r="R198" s="246"/>
      <c r="S198" s="246"/>
      <c r="T198" s="246"/>
      <c r="U198" s="246"/>
      <c r="V198" s="246"/>
      <c r="W198" s="246"/>
      <c r="X198" s="246"/>
      <c r="Y198" s="247"/>
      <c r="Z198" s="4"/>
    </row>
    <row r="199" spans="1:26" ht="17.25" customHeight="1" x14ac:dyDescent="0.35">
      <c r="A199" s="4" t="s">
        <v>255</v>
      </c>
      <c r="B199" s="183" t="s">
        <v>342</v>
      </c>
      <c r="C199" s="184"/>
      <c r="D199" s="184"/>
      <c r="E199" s="184"/>
      <c r="F199" s="184"/>
      <c r="G199" s="184"/>
      <c r="H199" s="184"/>
      <c r="I199" s="184"/>
      <c r="J199" s="184"/>
      <c r="K199" s="184"/>
      <c r="L199" s="184"/>
      <c r="M199" s="184"/>
      <c r="N199" s="184"/>
      <c r="O199" s="184"/>
      <c r="P199" s="184"/>
      <c r="Q199" s="184"/>
      <c r="R199" s="812"/>
      <c r="S199" s="812"/>
      <c r="T199" s="1382" t="s">
        <v>329</v>
      </c>
      <c r="U199" s="1382"/>
      <c r="V199" s="1382"/>
      <c r="W199" s="1382"/>
      <c r="X199" s="1382"/>
      <c r="Y199" s="1383"/>
      <c r="Z199" s="4"/>
    </row>
    <row r="200" spans="1:26" ht="10.5" customHeight="1" x14ac:dyDescent="0.35">
      <c r="A200" s="4"/>
      <c r="B200" s="263"/>
      <c r="C200" s="249"/>
      <c r="D200" s="249"/>
      <c r="E200" s="249"/>
      <c r="F200" s="249"/>
      <c r="G200" s="249"/>
      <c r="H200" s="249"/>
      <c r="I200" s="249"/>
      <c r="J200" s="249"/>
      <c r="K200" s="249"/>
      <c r="L200" s="249"/>
      <c r="M200" s="249"/>
      <c r="N200" s="249"/>
      <c r="O200" s="249"/>
      <c r="P200" s="249"/>
      <c r="Q200" s="264"/>
      <c r="R200" s="813"/>
      <c r="S200" s="813"/>
      <c r="T200" s="813"/>
      <c r="U200" s="813"/>
      <c r="V200" s="813"/>
      <c r="W200" s="813"/>
      <c r="X200" s="813"/>
      <c r="Y200" s="255"/>
      <c r="Z200" s="4"/>
    </row>
    <row r="201" spans="1:26" ht="18.75" customHeight="1" x14ac:dyDescent="0.35">
      <c r="A201" s="4" t="s">
        <v>255</v>
      </c>
      <c r="B201" s="256" t="s">
        <v>343</v>
      </c>
      <c r="C201" s="257"/>
      <c r="D201" s="257"/>
      <c r="E201" s="257"/>
      <c r="F201" s="257"/>
      <c r="G201" s="257"/>
      <c r="H201" s="27"/>
      <c r="I201" s="287"/>
      <c r="J201" s="1365"/>
      <c r="K201" s="1366"/>
      <c r="L201" s="1366"/>
      <c r="M201" s="1366"/>
      <c r="N201" s="1366"/>
      <c r="O201" s="1366"/>
      <c r="P201" s="1366"/>
      <c r="Q201" s="1366"/>
      <c r="R201" s="1366"/>
      <c r="S201" s="1366"/>
      <c r="T201" s="1366"/>
      <c r="U201" s="1366"/>
      <c r="V201" s="1366"/>
      <c r="W201" s="1366"/>
      <c r="X201" s="1366"/>
      <c r="Y201" s="1367"/>
      <c r="Z201" s="4"/>
    </row>
    <row r="202" spans="1:26" ht="10.5" customHeight="1" x14ac:dyDescent="0.35">
      <c r="A202" s="4"/>
      <c r="B202" s="265"/>
      <c r="C202" s="264"/>
      <c r="D202" s="264"/>
      <c r="E202" s="264"/>
      <c r="F202" s="264"/>
      <c r="G202" s="264"/>
      <c r="H202" s="264"/>
      <c r="I202" s="264"/>
      <c r="J202" s="261"/>
      <c r="K202" s="261"/>
      <c r="L202" s="261"/>
      <c r="M202" s="261"/>
      <c r="N202" s="261"/>
      <c r="O202" s="261"/>
      <c r="P202" s="261"/>
      <c r="Q202" s="261"/>
      <c r="R202" s="250"/>
      <c r="S202" s="250"/>
      <c r="T202" s="250"/>
      <c r="U202" s="250"/>
      <c r="V202" s="250"/>
      <c r="W202" s="250"/>
      <c r="X202" s="250"/>
      <c r="Y202" s="262"/>
      <c r="Z202" s="4"/>
    </row>
    <row r="203" spans="1:26" ht="41.25" customHeight="1" x14ac:dyDescent="0.35">
      <c r="A203" s="331" t="s">
        <v>338</v>
      </c>
      <c r="B203" s="180"/>
      <c r="C203" s="59"/>
      <c r="D203" s="1101" t="s">
        <v>358</v>
      </c>
      <c r="E203" s="1101"/>
      <c r="F203" s="1101"/>
      <c r="G203" s="1101"/>
      <c r="H203" s="1101"/>
      <c r="I203" s="1101"/>
      <c r="J203" s="1101"/>
      <c r="K203" s="1101"/>
      <c r="L203" s="1101"/>
      <c r="M203" s="1101"/>
      <c r="N203" s="1101"/>
      <c r="O203" s="1101"/>
      <c r="P203" s="1101"/>
      <c r="Q203" s="1101"/>
      <c r="R203" s="1101"/>
      <c r="S203" s="1101"/>
      <c r="T203" s="1101"/>
      <c r="U203" s="1101"/>
      <c r="V203" s="1101"/>
      <c r="W203" s="1101"/>
      <c r="X203" s="1101"/>
      <c r="Y203" s="245"/>
      <c r="Z203" s="4"/>
    </row>
    <row r="204" spans="1:26" ht="27" customHeight="1" x14ac:dyDescent="0.35">
      <c r="A204" s="331" t="s">
        <v>338</v>
      </c>
      <c r="B204" s="180"/>
      <c r="C204" s="59"/>
      <c r="D204" s="1388" t="s">
        <v>359</v>
      </c>
      <c r="E204" s="1388"/>
      <c r="F204" s="1388"/>
      <c r="G204" s="1388"/>
      <c r="H204" s="1388"/>
      <c r="I204" s="1388"/>
      <c r="J204" s="1388"/>
      <c r="K204" s="1388"/>
      <c r="L204" s="1388"/>
      <c r="M204" s="1388"/>
      <c r="N204" s="1388"/>
      <c r="O204" s="1388"/>
      <c r="P204" s="1388"/>
      <c r="Q204" s="1388"/>
      <c r="R204" s="1388"/>
      <c r="S204" s="1388"/>
      <c r="T204" s="1388"/>
      <c r="U204" s="1388"/>
      <c r="V204" s="1388"/>
      <c r="W204" s="1388"/>
      <c r="X204" s="1388"/>
      <c r="Y204" s="245"/>
      <c r="Z204" s="4"/>
    </row>
    <row r="205" spans="1:26" ht="30" customHeight="1" x14ac:dyDescent="0.35">
      <c r="A205" s="331" t="s">
        <v>338</v>
      </c>
      <c r="B205" s="180"/>
      <c r="C205" s="59"/>
      <c r="D205" s="1388" t="s">
        <v>360</v>
      </c>
      <c r="E205" s="1388"/>
      <c r="F205" s="1388"/>
      <c r="G205" s="1388"/>
      <c r="H205" s="1388"/>
      <c r="I205" s="1388"/>
      <c r="J205" s="1388"/>
      <c r="K205" s="1388"/>
      <c r="L205" s="1388"/>
      <c r="M205" s="1388"/>
      <c r="N205" s="1388"/>
      <c r="O205" s="1388"/>
      <c r="P205" s="1388"/>
      <c r="Q205" s="1388"/>
      <c r="R205" s="1388"/>
      <c r="S205" s="1388"/>
      <c r="T205" s="1388"/>
      <c r="U205" s="1388"/>
      <c r="V205" s="1388"/>
      <c r="W205" s="1388"/>
      <c r="X205" s="1388"/>
      <c r="Y205" s="245"/>
      <c r="Z205" s="4"/>
    </row>
    <row r="206" spans="1:26" ht="27.75" customHeight="1" x14ac:dyDescent="0.35">
      <c r="A206" s="331" t="s">
        <v>338</v>
      </c>
      <c r="B206" s="242"/>
      <c r="C206" s="59"/>
      <c r="D206" s="1388" t="s">
        <v>350</v>
      </c>
      <c r="E206" s="1388"/>
      <c r="F206" s="1388"/>
      <c r="G206" s="1388"/>
      <c r="H206" s="1388"/>
      <c r="I206" s="1388"/>
      <c r="J206" s="1388"/>
      <c r="K206" s="1388"/>
      <c r="L206" s="1388"/>
      <c r="M206" s="1388"/>
      <c r="N206" s="1388"/>
      <c r="O206" s="1388"/>
      <c r="P206" s="1388"/>
      <c r="Q206" s="1388"/>
      <c r="R206" s="1388"/>
      <c r="S206" s="1388"/>
      <c r="T206" s="1388"/>
      <c r="U206" s="1388"/>
      <c r="V206" s="1388"/>
      <c r="W206" s="1388"/>
      <c r="X206" s="1388"/>
      <c r="Y206" s="245"/>
      <c r="Z206" s="4"/>
    </row>
    <row r="207" spans="1:26" ht="20.25" customHeight="1" x14ac:dyDescent="0.35">
      <c r="A207" s="4" t="s">
        <v>255</v>
      </c>
      <c r="B207" s="180"/>
      <c r="C207" s="848"/>
      <c r="D207" s="859" t="s">
        <v>335</v>
      </c>
      <c r="E207" s="849"/>
      <c r="F207" s="849"/>
      <c r="G207" s="849"/>
      <c r="H207" s="849"/>
      <c r="I207" s="38"/>
      <c r="J207" s="38"/>
      <c r="K207" s="38"/>
      <c r="L207" s="38"/>
      <c r="M207" s="38"/>
      <c r="N207" s="38"/>
      <c r="O207" s="38"/>
      <c r="P207" s="38"/>
      <c r="Q207" s="38"/>
      <c r="R207" s="38"/>
      <c r="S207" s="38"/>
      <c r="T207" s="38"/>
      <c r="U207" s="38"/>
      <c r="V207" s="38"/>
      <c r="W207" s="38"/>
      <c r="X207" s="38"/>
      <c r="Y207" s="245"/>
      <c r="Z207" s="4"/>
    </row>
    <row r="208" spans="1:26" ht="15" customHeight="1" x14ac:dyDescent="0.35">
      <c r="A208" s="4"/>
      <c r="B208" s="180"/>
      <c r="C208" s="1385" t="s">
        <v>351</v>
      </c>
      <c r="D208" s="1385"/>
      <c r="E208" s="1385"/>
      <c r="F208" s="1385"/>
      <c r="G208" s="1385"/>
      <c r="H208" s="1385"/>
      <c r="I208" s="1385"/>
      <c r="J208" s="1385"/>
      <c r="K208" s="1385"/>
      <c r="L208" s="1385"/>
      <c r="M208" s="1385"/>
      <c r="N208" s="1385"/>
      <c r="O208" s="1385"/>
      <c r="P208" s="1385"/>
      <c r="Q208" s="1385"/>
      <c r="R208" s="1385"/>
      <c r="S208" s="1385"/>
      <c r="T208" s="1385"/>
      <c r="U208" s="1385"/>
      <c r="V208" s="1385"/>
      <c r="W208" s="1385"/>
      <c r="X208" s="37"/>
      <c r="Y208" s="245"/>
      <c r="Z208" s="4"/>
    </row>
    <row r="209" spans="1:27" ht="7.5" customHeight="1" x14ac:dyDescent="0.35">
      <c r="A209" s="4"/>
      <c r="B209" s="180"/>
      <c r="C209" s="294"/>
      <c r="D209" s="59"/>
      <c r="E209" s="38"/>
      <c r="F209" s="38"/>
      <c r="G209" s="38"/>
      <c r="H209" s="38"/>
      <c r="I209" s="38"/>
      <c r="J209" s="38"/>
      <c r="K209" s="38"/>
      <c r="L209" s="38"/>
      <c r="M209" s="38"/>
      <c r="N209" s="37"/>
      <c r="O209" s="37"/>
      <c r="P209" s="37"/>
      <c r="Q209" s="37"/>
      <c r="R209" s="37"/>
      <c r="S209" s="37"/>
      <c r="T209" s="37"/>
      <c r="U209" s="37"/>
      <c r="V209" s="37"/>
      <c r="W209" s="37"/>
      <c r="X209" s="37"/>
      <c r="Y209" s="245"/>
      <c r="Z209" s="4"/>
    </row>
    <row r="210" spans="1:27" x14ac:dyDescent="0.35">
      <c r="A210" s="4"/>
      <c r="B210" s="180"/>
      <c r="C210" s="1370"/>
      <c r="D210" s="1371"/>
      <c r="E210" s="1371"/>
      <c r="F210" s="1371"/>
      <c r="G210" s="1371"/>
      <c r="H210" s="1371"/>
      <c r="I210" s="1371"/>
      <c r="J210" s="1371"/>
      <c r="K210" s="1371"/>
      <c r="L210" s="1371"/>
      <c r="M210" s="1371"/>
      <c r="N210" s="1371"/>
      <c r="O210" s="1371"/>
      <c r="P210" s="1371"/>
      <c r="Q210" s="1371"/>
      <c r="R210" s="1371"/>
      <c r="S210" s="1371"/>
      <c r="T210" s="1371"/>
      <c r="U210" s="1371"/>
      <c r="V210" s="1371"/>
      <c r="W210" s="1371"/>
      <c r="X210" s="1372"/>
      <c r="Y210" s="245"/>
      <c r="Z210" s="4"/>
    </row>
    <row r="211" spans="1:27" x14ac:dyDescent="0.35">
      <c r="A211" s="4"/>
      <c r="B211" s="180"/>
      <c r="C211" s="1373"/>
      <c r="D211" s="1251"/>
      <c r="E211" s="1251"/>
      <c r="F211" s="1251"/>
      <c r="G211" s="1251"/>
      <c r="H211" s="1251"/>
      <c r="I211" s="1251"/>
      <c r="J211" s="1251"/>
      <c r="K211" s="1251"/>
      <c r="L211" s="1251"/>
      <c r="M211" s="1251"/>
      <c r="N211" s="1251"/>
      <c r="O211" s="1251"/>
      <c r="P211" s="1251"/>
      <c r="Q211" s="1251"/>
      <c r="R211" s="1251"/>
      <c r="S211" s="1251"/>
      <c r="T211" s="1251"/>
      <c r="U211" s="1251"/>
      <c r="V211" s="1251"/>
      <c r="W211" s="1251"/>
      <c r="X211" s="1374"/>
      <c r="Y211" s="245"/>
      <c r="Z211" s="4"/>
    </row>
    <row r="212" spans="1:27" x14ac:dyDescent="0.35">
      <c r="A212" s="4"/>
      <c r="B212" s="180"/>
      <c r="C212" s="1373"/>
      <c r="D212" s="1251"/>
      <c r="E212" s="1251"/>
      <c r="F212" s="1251"/>
      <c r="G212" s="1251"/>
      <c r="H212" s="1251"/>
      <c r="I212" s="1251"/>
      <c r="J212" s="1251"/>
      <c r="K212" s="1251"/>
      <c r="L212" s="1251"/>
      <c r="M212" s="1251"/>
      <c r="N212" s="1251"/>
      <c r="O212" s="1251"/>
      <c r="P212" s="1251"/>
      <c r="Q212" s="1251"/>
      <c r="R212" s="1251"/>
      <c r="S212" s="1251"/>
      <c r="T212" s="1251"/>
      <c r="U212" s="1251"/>
      <c r="V212" s="1251"/>
      <c r="W212" s="1251"/>
      <c r="X212" s="1374"/>
      <c r="Y212" s="245"/>
      <c r="Z212" s="4"/>
    </row>
    <row r="213" spans="1:27" x14ac:dyDescent="0.35">
      <c r="A213" s="4"/>
      <c r="B213" s="180"/>
      <c r="C213" s="1373"/>
      <c r="D213" s="1251"/>
      <c r="E213" s="1251"/>
      <c r="F213" s="1251"/>
      <c r="G213" s="1251"/>
      <c r="H213" s="1251"/>
      <c r="I213" s="1251"/>
      <c r="J213" s="1251"/>
      <c r="K213" s="1251"/>
      <c r="L213" s="1251"/>
      <c r="M213" s="1251"/>
      <c r="N213" s="1251"/>
      <c r="O213" s="1251"/>
      <c r="P213" s="1251"/>
      <c r="Q213" s="1251"/>
      <c r="R213" s="1251"/>
      <c r="S213" s="1251"/>
      <c r="T213" s="1251"/>
      <c r="U213" s="1251"/>
      <c r="V213" s="1251"/>
      <c r="W213" s="1251"/>
      <c r="X213" s="1374"/>
      <c r="Y213" s="245"/>
      <c r="Z213" s="4"/>
    </row>
    <row r="214" spans="1:27" x14ac:dyDescent="0.35">
      <c r="A214" s="4"/>
      <c r="B214" s="180"/>
      <c r="C214" s="1373"/>
      <c r="D214" s="1251"/>
      <c r="E214" s="1251"/>
      <c r="F214" s="1251"/>
      <c r="G214" s="1251"/>
      <c r="H214" s="1251"/>
      <c r="I214" s="1251"/>
      <c r="J214" s="1251"/>
      <c r="K214" s="1251"/>
      <c r="L214" s="1251"/>
      <c r="M214" s="1251"/>
      <c r="N214" s="1251"/>
      <c r="O214" s="1251"/>
      <c r="P214" s="1251"/>
      <c r="Q214" s="1251"/>
      <c r="R214" s="1251"/>
      <c r="S214" s="1251"/>
      <c r="T214" s="1251"/>
      <c r="U214" s="1251"/>
      <c r="V214" s="1251"/>
      <c r="W214" s="1251"/>
      <c r="X214" s="1374"/>
      <c r="Y214" s="245"/>
      <c r="Z214" s="4"/>
    </row>
    <row r="215" spans="1:27" x14ac:dyDescent="0.35">
      <c r="A215" s="4"/>
      <c r="B215" s="180"/>
      <c r="C215" s="1373"/>
      <c r="D215" s="1251"/>
      <c r="E215" s="1251"/>
      <c r="F215" s="1251"/>
      <c r="G215" s="1251"/>
      <c r="H215" s="1251"/>
      <c r="I215" s="1251"/>
      <c r="J215" s="1251"/>
      <c r="K215" s="1251"/>
      <c r="L215" s="1251"/>
      <c r="M215" s="1251"/>
      <c r="N215" s="1251"/>
      <c r="O215" s="1251"/>
      <c r="P215" s="1251"/>
      <c r="Q215" s="1251"/>
      <c r="R215" s="1251"/>
      <c r="S215" s="1251"/>
      <c r="T215" s="1251"/>
      <c r="U215" s="1251"/>
      <c r="V215" s="1251"/>
      <c r="W215" s="1251"/>
      <c r="X215" s="1374"/>
      <c r="Y215" s="245"/>
      <c r="Z215" s="4"/>
    </row>
    <row r="216" spans="1:27" x14ac:dyDescent="0.35">
      <c r="A216" s="4"/>
      <c r="B216" s="180"/>
      <c r="C216" s="1373"/>
      <c r="D216" s="1251"/>
      <c r="E216" s="1251"/>
      <c r="F216" s="1251"/>
      <c r="G216" s="1251"/>
      <c r="H216" s="1251"/>
      <c r="I216" s="1251"/>
      <c r="J216" s="1251"/>
      <c r="K216" s="1251"/>
      <c r="L216" s="1251"/>
      <c r="M216" s="1251"/>
      <c r="N216" s="1251"/>
      <c r="O216" s="1251"/>
      <c r="P216" s="1251"/>
      <c r="Q216" s="1251"/>
      <c r="R216" s="1251"/>
      <c r="S216" s="1251"/>
      <c r="T216" s="1251"/>
      <c r="U216" s="1251"/>
      <c r="V216" s="1251"/>
      <c r="W216" s="1251"/>
      <c r="X216" s="1374"/>
      <c r="Y216" s="245"/>
      <c r="Z216" s="4"/>
    </row>
    <row r="217" spans="1:27" x14ac:dyDescent="0.35">
      <c r="A217" s="4"/>
      <c r="B217" s="180"/>
      <c r="C217" s="1375"/>
      <c r="D217" s="1376"/>
      <c r="E217" s="1376"/>
      <c r="F217" s="1376"/>
      <c r="G217" s="1376"/>
      <c r="H217" s="1376"/>
      <c r="I217" s="1376"/>
      <c r="J217" s="1376"/>
      <c r="K217" s="1376"/>
      <c r="L217" s="1376"/>
      <c r="M217" s="1376"/>
      <c r="N217" s="1376"/>
      <c r="O217" s="1376"/>
      <c r="P217" s="1376"/>
      <c r="Q217" s="1376"/>
      <c r="R217" s="1376"/>
      <c r="S217" s="1376"/>
      <c r="T217" s="1376"/>
      <c r="U217" s="1376"/>
      <c r="V217" s="1376"/>
      <c r="W217" s="1376"/>
      <c r="X217" s="1377"/>
      <c r="Y217" s="245"/>
      <c r="Z217" s="4"/>
    </row>
    <row r="218" spans="1:27" x14ac:dyDescent="0.35">
      <c r="A218" s="4"/>
      <c r="B218" s="177"/>
      <c r="C218" s="178"/>
      <c r="D218" s="178"/>
      <c r="E218" s="178"/>
      <c r="F218" s="178"/>
      <c r="G218" s="178"/>
      <c r="H218" s="178"/>
      <c r="I218" s="178"/>
      <c r="J218" s="178"/>
      <c r="K218" s="179"/>
      <c r="L218" s="179"/>
      <c r="M218" s="179"/>
      <c r="N218" s="246"/>
      <c r="O218" s="246"/>
      <c r="P218" s="246"/>
      <c r="Q218" s="246"/>
      <c r="R218" s="246"/>
      <c r="S218" s="246"/>
      <c r="T218" s="246"/>
      <c r="U218" s="246"/>
      <c r="V218" s="246"/>
      <c r="W218" s="246"/>
      <c r="X218" s="246"/>
      <c r="Y218" s="247"/>
      <c r="Z218" s="4"/>
    </row>
    <row r="219" spans="1:27" x14ac:dyDescent="0.35">
      <c r="A219" s="4"/>
      <c r="B219" s="825"/>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7" x14ac:dyDescent="0.35">
      <c r="A220" s="4"/>
      <c r="B220" s="938" t="s">
        <v>361</v>
      </c>
      <c r="C220" s="939"/>
      <c r="D220" s="939"/>
      <c r="E220" s="939"/>
      <c r="F220" s="939"/>
      <c r="G220" s="939"/>
      <c r="H220" s="939"/>
      <c r="I220" s="939"/>
      <c r="J220" s="939"/>
      <c r="K220" s="939"/>
      <c r="L220" s="939"/>
      <c r="M220" s="939"/>
      <c r="N220" s="939"/>
      <c r="O220" s="939"/>
      <c r="P220" s="939"/>
      <c r="Q220" s="939"/>
      <c r="R220" s="939"/>
      <c r="S220" s="940"/>
      <c r="T220" s="940"/>
      <c r="U220" s="940"/>
      <c r="V220" s="940"/>
      <c r="W220" s="940"/>
      <c r="X220" s="940"/>
      <c r="Y220" s="941"/>
      <c r="Z220" s="4"/>
      <c r="AA220" s="825"/>
    </row>
    <row r="221" spans="1:27" ht="27" customHeight="1" x14ac:dyDescent="0.35">
      <c r="A221" s="4" t="s">
        <v>255</v>
      </c>
      <c r="B221" s="1406" t="s">
        <v>362</v>
      </c>
      <c r="C221" s="1407"/>
      <c r="D221" s="1407"/>
      <c r="E221" s="1407"/>
      <c r="F221" s="1407"/>
      <c r="G221" s="1407"/>
      <c r="H221" s="1407"/>
      <c r="I221" s="1407"/>
      <c r="J221" s="1407"/>
      <c r="K221" s="1407"/>
      <c r="L221" s="1407"/>
      <c r="M221" s="1407"/>
      <c r="N221" s="1407"/>
      <c r="O221" s="1407"/>
      <c r="P221" s="1407"/>
      <c r="Q221" s="1407"/>
      <c r="R221" s="1407"/>
      <c r="S221" s="867"/>
      <c r="T221" s="1408" t="s">
        <v>329</v>
      </c>
      <c r="U221" s="1408"/>
      <c r="V221" s="1408"/>
      <c r="W221" s="1408"/>
      <c r="X221" s="1408"/>
      <c r="Y221" s="1409"/>
      <c r="Z221" s="4"/>
      <c r="AA221" s="816"/>
    </row>
    <row r="222" spans="1:27" ht="7.5" customHeight="1" x14ac:dyDescent="0.35">
      <c r="A222" s="4"/>
      <c r="B222" s="258"/>
      <c r="C222" s="259"/>
      <c r="D222" s="259"/>
      <c r="E222" s="259"/>
      <c r="F222" s="259"/>
      <c r="G222" s="259"/>
      <c r="H222" s="259"/>
      <c r="I222" s="259"/>
      <c r="J222" s="259"/>
      <c r="K222" s="259"/>
      <c r="L222" s="259"/>
      <c r="M222" s="259"/>
      <c r="N222" s="259"/>
      <c r="O222" s="259"/>
      <c r="P222" s="259"/>
      <c r="Q222" s="259"/>
      <c r="R222" s="259"/>
      <c r="S222" s="259"/>
      <c r="T222" s="259"/>
      <c r="U222" s="259"/>
      <c r="V222" s="259"/>
      <c r="W222" s="259"/>
      <c r="X222" s="259"/>
      <c r="Y222" s="260"/>
      <c r="Z222" s="4"/>
    </row>
    <row r="223" spans="1:27" ht="18.649999999999999" customHeight="1" x14ac:dyDescent="0.35">
      <c r="A223" s="4" t="s">
        <v>255</v>
      </c>
      <c r="B223" s="256" t="s">
        <v>330</v>
      </c>
      <c r="C223" s="257"/>
      <c r="D223" s="257"/>
      <c r="E223" s="257"/>
      <c r="F223" s="257"/>
      <c r="G223" s="257"/>
      <c r="H223" s="27"/>
      <c r="I223" s="1365"/>
      <c r="J223" s="1366"/>
      <c r="K223" s="1366"/>
      <c r="L223" s="1366"/>
      <c r="M223" s="1366"/>
      <c r="N223" s="1366"/>
      <c r="O223" s="1366"/>
      <c r="P223" s="1366"/>
      <c r="Q223" s="1366"/>
      <c r="R223" s="1366"/>
      <c r="S223" s="1366"/>
      <c r="T223" s="1366"/>
      <c r="U223" s="1366"/>
      <c r="V223" s="1366"/>
      <c r="W223" s="1366"/>
      <c r="X223" s="1366"/>
      <c r="Y223" s="1367"/>
      <c r="Z223" s="4"/>
    </row>
    <row r="224" spans="1:27" ht="18.75" customHeight="1" x14ac:dyDescent="0.35">
      <c r="A224" s="4"/>
      <c r="B224" s="180"/>
      <c r="C224" s="1362" t="s">
        <v>351</v>
      </c>
      <c r="D224" s="1362"/>
      <c r="E224" s="1362"/>
      <c r="F224" s="1362"/>
      <c r="G224" s="1362"/>
      <c r="H224" s="1362"/>
      <c r="I224" s="1362"/>
      <c r="J224" s="1362"/>
      <c r="K224" s="1362"/>
      <c r="L224" s="1362"/>
      <c r="M224" s="1362"/>
      <c r="N224" s="1362"/>
      <c r="O224" s="1362"/>
      <c r="P224" s="1362"/>
      <c r="Q224" s="1362"/>
      <c r="R224" s="1362"/>
      <c r="S224" s="1362"/>
      <c r="T224" s="1362"/>
      <c r="U224" s="1362"/>
      <c r="V224" s="1362"/>
      <c r="W224" s="1362"/>
      <c r="X224" s="37"/>
      <c r="Y224" s="245"/>
      <c r="Z224" s="4"/>
    </row>
    <row r="225" spans="1:27" ht="7.5" customHeight="1" x14ac:dyDescent="0.35">
      <c r="A225" s="4"/>
      <c r="B225" s="180"/>
      <c r="C225" s="294"/>
      <c r="D225" s="59"/>
      <c r="E225" s="38"/>
      <c r="F225" s="38"/>
      <c r="G225" s="38"/>
      <c r="H225" s="38"/>
      <c r="I225" s="38"/>
      <c r="J225" s="38"/>
      <c r="K225" s="38"/>
      <c r="L225" s="38"/>
      <c r="M225" s="38"/>
      <c r="N225" s="37"/>
      <c r="O225" s="37"/>
      <c r="P225" s="37"/>
      <c r="Q225" s="37"/>
      <c r="R225" s="37"/>
      <c r="S225" s="37"/>
      <c r="T225" s="37"/>
      <c r="U225" s="37"/>
      <c r="V225" s="37"/>
      <c r="W225" s="37"/>
      <c r="X225" s="37"/>
      <c r="Y225" s="245"/>
      <c r="Z225" s="4"/>
    </row>
    <row r="226" spans="1:27" x14ac:dyDescent="0.35">
      <c r="A226" s="4"/>
      <c r="B226" s="180"/>
      <c r="C226" s="1370"/>
      <c r="D226" s="1371"/>
      <c r="E226" s="1371"/>
      <c r="F226" s="1371"/>
      <c r="G226" s="1371"/>
      <c r="H226" s="1371"/>
      <c r="I226" s="1371"/>
      <c r="J226" s="1371"/>
      <c r="K226" s="1371"/>
      <c r="L226" s="1371"/>
      <c r="M226" s="1371"/>
      <c r="N226" s="1371"/>
      <c r="O226" s="1371"/>
      <c r="P226" s="1371"/>
      <c r="Q226" s="1371"/>
      <c r="R226" s="1371"/>
      <c r="S226" s="1371"/>
      <c r="T226" s="1371"/>
      <c r="U226" s="1371"/>
      <c r="V226" s="1371"/>
      <c r="W226" s="1371"/>
      <c r="X226" s="1372"/>
      <c r="Y226" s="245"/>
      <c r="Z226" s="4"/>
    </row>
    <row r="227" spans="1:27" x14ac:dyDescent="0.35">
      <c r="A227" s="4"/>
      <c r="B227" s="180"/>
      <c r="C227" s="1373"/>
      <c r="D227" s="1251"/>
      <c r="E227" s="1251"/>
      <c r="F227" s="1251"/>
      <c r="G227" s="1251"/>
      <c r="H227" s="1251"/>
      <c r="I227" s="1251"/>
      <c r="J227" s="1251"/>
      <c r="K227" s="1251"/>
      <c r="L227" s="1251"/>
      <c r="M227" s="1251"/>
      <c r="N227" s="1251"/>
      <c r="O227" s="1251"/>
      <c r="P227" s="1251"/>
      <c r="Q227" s="1251"/>
      <c r="R227" s="1251"/>
      <c r="S227" s="1251"/>
      <c r="T227" s="1251"/>
      <c r="U227" s="1251"/>
      <c r="V227" s="1251"/>
      <c r="W227" s="1251"/>
      <c r="X227" s="1374"/>
      <c r="Y227" s="245"/>
      <c r="Z227" s="4"/>
    </row>
    <row r="228" spans="1:27" x14ac:dyDescent="0.35">
      <c r="A228" s="4"/>
      <c r="B228" s="180"/>
      <c r="C228" s="1373"/>
      <c r="D228" s="1251"/>
      <c r="E228" s="1251"/>
      <c r="F228" s="1251"/>
      <c r="G228" s="1251"/>
      <c r="H228" s="1251"/>
      <c r="I228" s="1251"/>
      <c r="J228" s="1251"/>
      <c r="K228" s="1251"/>
      <c r="L228" s="1251"/>
      <c r="M228" s="1251"/>
      <c r="N228" s="1251"/>
      <c r="O228" s="1251"/>
      <c r="P228" s="1251"/>
      <c r="Q228" s="1251"/>
      <c r="R228" s="1251"/>
      <c r="S228" s="1251"/>
      <c r="T228" s="1251"/>
      <c r="U228" s="1251"/>
      <c r="V228" s="1251"/>
      <c r="W228" s="1251"/>
      <c r="X228" s="1374"/>
      <c r="Y228" s="245"/>
      <c r="Z228" s="4"/>
    </row>
    <row r="229" spans="1:27" x14ac:dyDescent="0.35">
      <c r="A229" s="4"/>
      <c r="B229" s="180"/>
      <c r="C229" s="1373"/>
      <c r="D229" s="1251"/>
      <c r="E229" s="1251"/>
      <c r="F229" s="1251"/>
      <c r="G229" s="1251"/>
      <c r="H229" s="1251"/>
      <c r="I229" s="1251"/>
      <c r="J229" s="1251"/>
      <c r="K229" s="1251"/>
      <c r="L229" s="1251"/>
      <c r="M229" s="1251"/>
      <c r="N229" s="1251"/>
      <c r="O229" s="1251"/>
      <c r="P229" s="1251"/>
      <c r="Q229" s="1251"/>
      <c r="R229" s="1251"/>
      <c r="S229" s="1251"/>
      <c r="T229" s="1251"/>
      <c r="U229" s="1251"/>
      <c r="V229" s="1251"/>
      <c r="W229" s="1251"/>
      <c r="X229" s="1374"/>
      <c r="Y229" s="245"/>
      <c r="Z229" s="4"/>
    </row>
    <row r="230" spans="1:27" x14ac:dyDescent="0.35">
      <c r="A230" s="4"/>
      <c r="B230" s="180"/>
      <c r="C230" s="1373"/>
      <c r="D230" s="1251"/>
      <c r="E230" s="1251"/>
      <c r="F230" s="1251"/>
      <c r="G230" s="1251"/>
      <c r="H230" s="1251"/>
      <c r="I230" s="1251"/>
      <c r="J230" s="1251"/>
      <c r="K230" s="1251"/>
      <c r="L230" s="1251"/>
      <c r="M230" s="1251"/>
      <c r="N230" s="1251"/>
      <c r="O230" s="1251"/>
      <c r="P230" s="1251"/>
      <c r="Q230" s="1251"/>
      <c r="R230" s="1251"/>
      <c r="S230" s="1251"/>
      <c r="T230" s="1251"/>
      <c r="U230" s="1251"/>
      <c r="V230" s="1251"/>
      <c r="W230" s="1251"/>
      <c r="X230" s="1374"/>
      <c r="Y230" s="245"/>
      <c r="Z230" s="4"/>
    </row>
    <row r="231" spans="1:27" x14ac:dyDescent="0.35">
      <c r="A231" s="4"/>
      <c r="B231" s="180"/>
      <c r="C231" s="1373"/>
      <c r="D231" s="1251"/>
      <c r="E231" s="1251"/>
      <c r="F231" s="1251"/>
      <c r="G231" s="1251"/>
      <c r="H231" s="1251"/>
      <c r="I231" s="1251"/>
      <c r="J231" s="1251"/>
      <c r="K231" s="1251"/>
      <c r="L231" s="1251"/>
      <c r="M231" s="1251"/>
      <c r="N231" s="1251"/>
      <c r="O231" s="1251"/>
      <c r="P231" s="1251"/>
      <c r="Q231" s="1251"/>
      <c r="R231" s="1251"/>
      <c r="S231" s="1251"/>
      <c r="T231" s="1251"/>
      <c r="U231" s="1251"/>
      <c r="V231" s="1251"/>
      <c r="W231" s="1251"/>
      <c r="X231" s="1374"/>
      <c r="Y231" s="245"/>
      <c r="Z231" s="4"/>
    </row>
    <row r="232" spans="1:27" x14ac:dyDescent="0.35">
      <c r="A232" s="4"/>
      <c r="B232" s="180"/>
      <c r="C232" s="1373"/>
      <c r="D232" s="1251"/>
      <c r="E232" s="1251"/>
      <c r="F232" s="1251"/>
      <c r="G232" s="1251"/>
      <c r="H232" s="1251"/>
      <c r="I232" s="1251"/>
      <c r="J232" s="1251"/>
      <c r="K232" s="1251"/>
      <c r="L232" s="1251"/>
      <c r="M232" s="1251"/>
      <c r="N232" s="1251"/>
      <c r="O232" s="1251"/>
      <c r="P232" s="1251"/>
      <c r="Q232" s="1251"/>
      <c r="R232" s="1251"/>
      <c r="S232" s="1251"/>
      <c r="T232" s="1251"/>
      <c r="U232" s="1251"/>
      <c r="V232" s="1251"/>
      <c r="W232" s="1251"/>
      <c r="X232" s="1374"/>
      <c r="Y232" s="245"/>
      <c r="Z232" s="4"/>
    </row>
    <row r="233" spans="1:27" x14ac:dyDescent="0.35">
      <c r="A233" s="4"/>
      <c r="B233" s="180"/>
      <c r="C233" s="1375"/>
      <c r="D233" s="1376"/>
      <c r="E233" s="1376"/>
      <c r="F233" s="1376"/>
      <c r="G233" s="1376"/>
      <c r="H233" s="1376"/>
      <c r="I233" s="1376"/>
      <c r="J233" s="1376"/>
      <c r="K233" s="1376"/>
      <c r="L233" s="1376"/>
      <c r="M233" s="1376"/>
      <c r="N233" s="1376"/>
      <c r="O233" s="1376"/>
      <c r="P233" s="1376"/>
      <c r="Q233" s="1376"/>
      <c r="R233" s="1376"/>
      <c r="S233" s="1376"/>
      <c r="T233" s="1376"/>
      <c r="U233" s="1376"/>
      <c r="V233" s="1376"/>
      <c r="W233" s="1376"/>
      <c r="X233" s="1377"/>
      <c r="Y233" s="245"/>
      <c r="Z233" s="4"/>
    </row>
    <row r="234" spans="1:27" x14ac:dyDescent="0.35">
      <c r="A234" s="4"/>
      <c r="B234" s="177"/>
      <c r="C234" s="178"/>
      <c r="D234" s="178"/>
      <c r="E234" s="178"/>
      <c r="F234" s="178"/>
      <c r="G234" s="178"/>
      <c r="H234" s="178"/>
      <c r="I234" s="178"/>
      <c r="J234" s="178"/>
      <c r="K234" s="179"/>
      <c r="L234" s="179"/>
      <c r="M234" s="179"/>
      <c r="N234" s="246"/>
      <c r="O234" s="246"/>
      <c r="P234" s="246"/>
      <c r="Q234" s="246"/>
      <c r="R234" s="246"/>
      <c r="S234" s="246"/>
      <c r="T234" s="246"/>
      <c r="U234" s="246"/>
      <c r="V234" s="246"/>
      <c r="W234" s="246"/>
      <c r="X234" s="246"/>
      <c r="Y234" s="247"/>
      <c r="Z234" s="4"/>
    </row>
    <row r="235" spans="1:27" ht="27" customHeight="1" x14ac:dyDescent="0.35">
      <c r="A235" s="4" t="s">
        <v>255</v>
      </c>
      <c r="B235" s="1378" t="s">
        <v>363</v>
      </c>
      <c r="C235" s="1379"/>
      <c r="D235" s="1379"/>
      <c r="E235" s="1379"/>
      <c r="F235" s="1379"/>
      <c r="G235" s="1379"/>
      <c r="H235" s="1379"/>
      <c r="I235" s="1379"/>
      <c r="J235" s="1379"/>
      <c r="K235" s="1379"/>
      <c r="L235" s="1379"/>
      <c r="M235" s="1379"/>
      <c r="N235" s="1379"/>
      <c r="O235" s="1379"/>
      <c r="P235" s="1379"/>
      <c r="Q235" s="1379"/>
      <c r="R235" s="1379"/>
      <c r="S235" s="812"/>
      <c r="T235" s="1368" t="s">
        <v>329</v>
      </c>
      <c r="U235" s="1368"/>
      <c r="V235" s="1368"/>
      <c r="W235" s="1368"/>
      <c r="X235" s="1368"/>
      <c r="Y235" s="1369"/>
      <c r="Z235" s="4"/>
      <c r="AA235" s="868"/>
    </row>
    <row r="236" spans="1:27" ht="7.5" customHeight="1" x14ac:dyDescent="0.35">
      <c r="A236" s="4"/>
      <c r="B236" s="258"/>
      <c r="C236" s="259"/>
      <c r="D236" s="259"/>
      <c r="E236" s="259"/>
      <c r="F236" s="259"/>
      <c r="G236" s="259"/>
      <c r="H236" s="259"/>
      <c r="I236" s="259"/>
      <c r="J236" s="259"/>
      <c r="K236" s="259"/>
      <c r="L236" s="259"/>
      <c r="M236" s="259"/>
      <c r="N236" s="259"/>
      <c r="O236" s="259"/>
      <c r="P236" s="259"/>
      <c r="Q236" s="259"/>
      <c r="R236" s="259"/>
      <c r="S236" s="259"/>
      <c r="T236" s="259"/>
      <c r="U236" s="259"/>
      <c r="V236" s="259"/>
      <c r="W236" s="259"/>
      <c r="X236" s="259"/>
      <c r="Y236" s="260"/>
      <c r="Z236" s="4"/>
    </row>
    <row r="237" spans="1:27" ht="18.649999999999999" customHeight="1" x14ac:dyDescent="0.35">
      <c r="A237" s="4" t="s">
        <v>255</v>
      </c>
      <c r="B237" s="256" t="s">
        <v>330</v>
      </c>
      <c r="C237" s="257"/>
      <c r="D237" s="257"/>
      <c r="E237" s="257"/>
      <c r="F237" s="257"/>
      <c r="G237" s="257"/>
      <c r="H237" s="27"/>
      <c r="I237" s="1365"/>
      <c r="J237" s="1366"/>
      <c r="K237" s="1366"/>
      <c r="L237" s="1366"/>
      <c r="M237" s="1366"/>
      <c r="N237" s="1366"/>
      <c r="O237" s="1366"/>
      <c r="P237" s="1366"/>
      <c r="Q237" s="1366"/>
      <c r="R237" s="1366"/>
      <c r="S237" s="1366"/>
      <c r="T237" s="1366"/>
      <c r="U237" s="1366"/>
      <c r="V237" s="1366"/>
      <c r="W237" s="1366"/>
      <c r="X237" s="1366"/>
      <c r="Y237" s="1367"/>
      <c r="Z237" s="4"/>
    </row>
    <row r="238" spans="1:27" ht="17.25" customHeight="1" x14ac:dyDescent="0.35">
      <c r="A238" s="4"/>
      <c r="B238" s="180"/>
      <c r="C238" s="1363" t="s">
        <v>351</v>
      </c>
      <c r="D238" s="1363"/>
      <c r="E238" s="1363"/>
      <c r="F238" s="1363"/>
      <c r="G238" s="1363"/>
      <c r="H238" s="1363"/>
      <c r="I238" s="1363"/>
      <c r="J238" s="1363"/>
      <c r="K238" s="1363"/>
      <c r="L238" s="1363"/>
      <c r="M238" s="1363"/>
      <c r="N238" s="1363"/>
      <c r="O238" s="1363"/>
      <c r="P238" s="1363"/>
      <c r="Q238" s="1363"/>
      <c r="R238" s="1363"/>
      <c r="S238" s="1363"/>
      <c r="T238" s="1363"/>
      <c r="U238" s="1363"/>
      <c r="V238" s="1363"/>
      <c r="W238" s="1363"/>
      <c r="X238" s="37"/>
      <c r="Y238" s="245"/>
      <c r="Z238" s="4"/>
    </row>
    <row r="239" spans="1:27" ht="7.5" customHeight="1" x14ac:dyDescent="0.35">
      <c r="A239" s="4"/>
      <c r="B239" s="180"/>
      <c r="C239" s="294"/>
      <c r="D239" s="59"/>
      <c r="E239" s="38"/>
      <c r="F239" s="38"/>
      <c r="G239" s="38"/>
      <c r="H239" s="38"/>
      <c r="I239" s="38"/>
      <c r="J239" s="38"/>
      <c r="K239" s="38"/>
      <c r="L239" s="38"/>
      <c r="M239" s="38"/>
      <c r="N239" s="37"/>
      <c r="O239" s="37"/>
      <c r="P239" s="37"/>
      <c r="Q239" s="37"/>
      <c r="R239" s="37"/>
      <c r="S239" s="37"/>
      <c r="T239" s="37"/>
      <c r="U239" s="37"/>
      <c r="V239" s="37"/>
      <c r="W239" s="37"/>
      <c r="X239" s="37"/>
      <c r="Y239" s="245"/>
      <c r="Z239" s="4"/>
    </row>
    <row r="240" spans="1:27" x14ac:dyDescent="0.35">
      <c r="A240" s="4"/>
      <c r="B240" s="180"/>
      <c r="C240" s="1370"/>
      <c r="D240" s="1371"/>
      <c r="E240" s="1371"/>
      <c r="F240" s="1371"/>
      <c r="G240" s="1371"/>
      <c r="H240" s="1371"/>
      <c r="I240" s="1371"/>
      <c r="J240" s="1371"/>
      <c r="K240" s="1371"/>
      <c r="L240" s="1371"/>
      <c r="M240" s="1371"/>
      <c r="N240" s="1371"/>
      <c r="O240" s="1371"/>
      <c r="P240" s="1371"/>
      <c r="Q240" s="1371"/>
      <c r="R240" s="1371"/>
      <c r="S240" s="1371"/>
      <c r="T240" s="1371"/>
      <c r="U240" s="1371"/>
      <c r="V240" s="1371"/>
      <c r="W240" s="1371"/>
      <c r="X240" s="1372"/>
      <c r="Y240" s="245"/>
      <c r="Z240" s="4"/>
    </row>
    <row r="241" spans="1:27" x14ac:dyDescent="0.35">
      <c r="A241" s="4"/>
      <c r="B241" s="180"/>
      <c r="C241" s="1373"/>
      <c r="D241" s="1251"/>
      <c r="E241" s="1251"/>
      <c r="F241" s="1251"/>
      <c r="G241" s="1251"/>
      <c r="H241" s="1251"/>
      <c r="I241" s="1251"/>
      <c r="J241" s="1251"/>
      <c r="K241" s="1251"/>
      <c r="L241" s="1251"/>
      <c r="M241" s="1251"/>
      <c r="N241" s="1251"/>
      <c r="O241" s="1251"/>
      <c r="P241" s="1251"/>
      <c r="Q241" s="1251"/>
      <c r="R241" s="1251"/>
      <c r="S241" s="1251"/>
      <c r="T241" s="1251"/>
      <c r="U241" s="1251"/>
      <c r="V241" s="1251"/>
      <c r="W241" s="1251"/>
      <c r="X241" s="1374"/>
      <c r="Y241" s="245"/>
      <c r="Z241" s="4"/>
    </row>
    <row r="242" spans="1:27" x14ac:dyDescent="0.35">
      <c r="A242" s="4"/>
      <c r="B242" s="180"/>
      <c r="C242" s="1373"/>
      <c r="D242" s="1251"/>
      <c r="E242" s="1251"/>
      <c r="F242" s="1251"/>
      <c r="G242" s="1251"/>
      <c r="H242" s="1251"/>
      <c r="I242" s="1251"/>
      <c r="J242" s="1251"/>
      <c r="K242" s="1251"/>
      <c r="L242" s="1251"/>
      <c r="M242" s="1251"/>
      <c r="N242" s="1251"/>
      <c r="O242" s="1251"/>
      <c r="P242" s="1251"/>
      <c r="Q242" s="1251"/>
      <c r="R242" s="1251"/>
      <c r="S242" s="1251"/>
      <c r="T242" s="1251"/>
      <c r="U242" s="1251"/>
      <c r="V242" s="1251"/>
      <c r="W242" s="1251"/>
      <c r="X242" s="1374"/>
      <c r="Y242" s="245"/>
      <c r="Z242" s="4"/>
    </row>
    <row r="243" spans="1:27" x14ac:dyDescent="0.35">
      <c r="A243" s="4"/>
      <c r="B243" s="180"/>
      <c r="C243" s="1373"/>
      <c r="D243" s="1251"/>
      <c r="E243" s="1251"/>
      <c r="F243" s="1251"/>
      <c r="G243" s="1251"/>
      <c r="H243" s="1251"/>
      <c r="I243" s="1251"/>
      <c r="J243" s="1251"/>
      <c r="K243" s="1251"/>
      <c r="L243" s="1251"/>
      <c r="M243" s="1251"/>
      <c r="N243" s="1251"/>
      <c r="O243" s="1251"/>
      <c r="P243" s="1251"/>
      <c r="Q243" s="1251"/>
      <c r="R243" s="1251"/>
      <c r="S243" s="1251"/>
      <c r="T243" s="1251"/>
      <c r="U243" s="1251"/>
      <c r="V243" s="1251"/>
      <c r="W243" s="1251"/>
      <c r="X243" s="1374"/>
      <c r="Y243" s="245"/>
      <c r="Z243" s="4"/>
    </row>
    <row r="244" spans="1:27" x14ac:dyDescent="0.35">
      <c r="A244" s="4"/>
      <c r="B244" s="180"/>
      <c r="C244" s="1373"/>
      <c r="D244" s="1251"/>
      <c r="E244" s="1251"/>
      <c r="F244" s="1251"/>
      <c r="G244" s="1251"/>
      <c r="H244" s="1251"/>
      <c r="I244" s="1251"/>
      <c r="J244" s="1251"/>
      <c r="K244" s="1251"/>
      <c r="L244" s="1251"/>
      <c r="M244" s="1251"/>
      <c r="N244" s="1251"/>
      <c r="O244" s="1251"/>
      <c r="P244" s="1251"/>
      <c r="Q244" s="1251"/>
      <c r="R244" s="1251"/>
      <c r="S244" s="1251"/>
      <c r="T244" s="1251"/>
      <c r="U244" s="1251"/>
      <c r="V244" s="1251"/>
      <c r="W244" s="1251"/>
      <c r="X244" s="1374"/>
      <c r="Y244" s="245"/>
      <c r="Z244" s="4"/>
    </row>
    <row r="245" spans="1:27" x14ac:dyDescent="0.35">
      <c r="A245" s="4"/>
      <c r="B245" s="180"/>
      <c r="C245" s="1373"/>
      <c r="D245" s="1251"/>
      <c r="E245" s="1251"/>
      <c r="F245" s="1251"/>
      <c r="G245" s="1251"/>
      <c r="H245" s="1251"/>
      <c r="I245" s="1251"/>
      <c r="J245" s="1251"/>
      <c r="K245" s="1251"/>
      <c r="L245" s="1251"/>
      <c r="M245" s="1251"/>
      <c r="N245" s="1251"/>
      <c r="O245" s="1251"/>
      <c r="P245" s="1251"/>
      <c r="Q245" s="1251"/>
      <c r="R245" s="1251"/>
      <c r="S245" s="1251"/>
      <c r="T245" s="1251"/>
      <c r="U245" s="1251"/>
      <c r="V245" s="1251"/>
      <c r="W245" s="1251"/>
      <c r="X245" s="1374"/>
      <c r="Y245" s="245"/>
      <c r="Z245" s="4"/>
    </row>
    <row r="246" spans="1:27" x14ac:dyDescent="0.35">
      <c r="A246" s="4"/>
      <c r="B246" s="180"/>
      <c r="C246" s="1373"/>
      <c r="D246" s="1251"/>
      <c r="E246" s="1251"/>
      <c r="F246" s="1251"/>
      <c r="G246" s="1251"/>
      <c r="H246" s="1251"/>
      <c r="I246" s="1251"/>
      <c r="J246" s="1251"/>
      <c r="K246" s="1251"/>
      <c r="L246" s="1251"/>
      <c r="M246" s="1251"/>
      <c r="N246" s="1251"/>
      <c r="O246" s="1251"/>
      <c r="P246" s="1251"/>
      <c r="Q246" s="1251"/>
      <c r="R246" s="1251"/>
      <c r="S246" s="1251"/>
      <c r="T246" s="1251"/>
      <c r="U246" s="1251"/>
      <c r="V246" s="1251"/>
      <c r="W246" s="1251"/>
      <c r="X246" s="1374"/>
      <c r="Y246" s="245"/>
      <c r="Z246" s="4"/>
    </row>
    <row r="247" spans="1:27" x14ac:dyDescent="0.35">
      <c r="A247" s="4"/>
      <c r="B247" s="180"/>
      <c r="C247" s="1375"/>
      <c r="D247" s="1376"/>
      <c r="E247" s="1376"/>
      <c r="F247" s="1376"/>
      <c r="G247" s="1376"/>
      <c r="H247" s="1376"/>
      <c r="I247" s="1376"/>
      <c r="J247" s="1376"/>
      <c r="K247" s="1376"/>
      <c r="L247" s="1376"/>
      <c r="M247" s="1376"/>
      <c r="N247" s="1376"/>
      <c r="O247" s="1376"/>
      <c r="P247" s="1376"/>
      <c r="Q247" s="1376"/>
      <c r="R247" s="1376"/>
      <c r="S247" s="1376"/>
      <c r="T247" s="1376"/>
      <c r="U247" s="1376"/>
      <c r="V247" s="1376"/>
      <c r="W247" s="1376"/>
      <c r="X247" s="1377"/>
      <c r="Y247" s="245"/>
      <c r="Z247" s="4"/>
    </row>
    <row r="248" spans="1:27" x14ac:dyDescent="0.35">
      <c r="A248" s="4"/>
      <c r="B248" s="177"/>
      <c r="C248" s="178"/>
      <c r="D248" s="178"/>
      <c r="E248" s="178"/>
      <c r="F248" s="178"/>
      <c r="G248" s="178"/>
      <c r="H248" s="178"/>
      <c r="I248" s="178"/>
      <c r="J248" s="178"/>
      <c r="K248" s="179"/>
      <c r="L248" s="179"/>
      <c r="M248" s="179"/>
      <c r="N248" s="246"/>
      <c r="O248" s="246"/>
      <c r="P248" s="246"/>
      <c r="Q248" s="246"/>
      <c r="R248" s="246"/>
      <c r="S248" s="246"/>
      <c r="T248" s="246"/>
      <c r="U248" s="246"/>
      <c r="V248" s="246"/>
      <c r="W248" s="246"/>
      <c r="X248" s="246"/>
      <c r="Y248" s="247"/>
      <c r="Z248" s="4"/>
    </row>
    <row r="249" spans="1:27" ht="27" customHeight="1" x14ac:dyDescent="0.35">
      <c r="A249" s="4" t="s">
        <v>255</v>
      </c>
      <c r="B249" s="1378" t="s">
        <v>364</v>
      </c>
      <c r="C249" s="1379"/>
      <c r="D249" s="1379"/>
      <c r="E249" s="1379"/>
      <c r="F249" s="1379"/>
      <c r="G249" s="1379"/>
      <c r="H249" s="1379"/>
      <c r="I249" s="1379"/>
      <c r="J249" s="1379"/>
      <c r="K249" s="1379"/>
      <c r="L249" s="1379"/>
      <c r="M249" s="1379"/>
      <c r="N249" s="1379"/>
      <c r="O249" s="1379"/>
      <c r="P249" s="1379"/>
      <c r="Q249" s="1379"/>
      <c r="R249" s="1379"/>
      <c r="S249" s="812"/>
      <c r="T249" s="1368" t="s">
        <v>329</v>
      </c>
      <c r="U249" s="1368"/>
      <c r="V249" s="1368"/>
      <c r="W249" s="1368"/>
      <c r="X249" s="1368"/>
      <c r="Y249" s="1369"/>
      <c r="Z249" s="4"/>
      <c r="AA249" s="816"/>
    </row>
    <row r="250" spans="1:27" ht="7.5" customHeight="1" x14ac:dyDescent="0.35">
      <c r="A250" s="4"/>
      <c r="B250" s="258"/>
      <c r="C250" s="259"/>
      <c r="D250" s="259"/>
      <c r="E250" s="259"/>
      <c r="F250" s="259"/>
      <c r="G250" s="259"/>
      <c r="H250" s="259"/>
      <c r="I250" s="259"/>
      <c r="J250" s="259"/>
      <c r="K250" s="259"/>
      <c r="L250" s="259"/>
      <c r="M250" s="259"/>
      <c r="N250" s="259"/>
      <c r="O250" s="259"/>
      <c r="P250" s="259"/>
      <c r="Q250" s="259"/>
      <c r="R250" s="259"/>
      <c r="S250" s="259"/>
      <c r="T250" s="259"/>
      <c r="U250" s="259"/>
      <c r="V250" s="259"/>
      <c r="W250" s="259"/>
      <c r="X250" s="259"/>
      <c r="Y250" s="260"/>
      <c r="Z250" s="4"/>
    </row>
    <row r="251" spans="1:27" ht="18.649999999999999" customHeight="1" x14ac:dyDescent="0.35">
      <c r="A251" s="4" t="s">
        <v>255</v>
      </c>
      <c r="B251" s="256" t="s">
        <v>330</v>
      </c>
      <c r="C251" s="257"/>
      <c r="D251" s="257"/>
      <c r="E251" s="257"/>
      <c r="F251" s="257"/>
      <c r="G251" s="257"/>
      <c r="H251" s="27"/>
      <c r="I251" s="1365"/>
      <c r="J251" s="1366"/>
      <c r="K251" s="1366"/>
      <c r="L251" s="1366"/>
      <c r="M251" s="1366"/>
      <c r="N251" s="1366"/>
      <c r="O251" s="1366"/>
      <c r="P251" s="1366"/>
      <c r="Q251" s="1366"/>
      <c r="R251" s="1366"/>
      <c r="S251" s="1366"/>
      <c r="T251" s="1366"/>
      <c r="U251" s="1366"/>
      <c r="V251" s="1366"/>
      <c r="W251" s="1366"/>
      <c r="X251" s="1366"/>
      <c r="Y251" s="1367"/>
      <c r="Z251" s="4"/>
    </row>
    <row r="252" spans="1:27" ht="19.5" customHeight="1" x14ac:dyDescent="0.35">
      <c r="A252" s="4"/>
      <c r="B252" s="180"/>
      <c r="C252" s="1363" t="s">
        <v>351</v>
      </c>
      <c r="D252" s="1363"/>
      <c r="E252" s="1363"/>
      <c r="F252" s="1363"/>
      <c r="G252" s="1363"/>
      <c r="H252" s="1363"/>
      <c r="I252" s="1363"/>
      <c r="J252" s="1363"/>
      <c r="K252" s="1363"/>
      <c r="L252" s="1363"/>
      <c r="M252" s="1363"/>
      <c r="N252" s="1363"/>
      <c r="O252" s="1363"/>
      <c r="P252" s="1363"/>
      <c r="Q252" s="1363"/>
      <c r="R252" s="1363"/>
      <c r="S252" s="1363"/>
      <c r="T252" s="1363"/>
      <c r="U252" s="1363"/>
      <c r="V252" s="1363"/>
      <c r="W252" s="1363"/>
      <c r="X252" s="37"/>
      <c r="Y252" s="245"/>
      <c r="Z252" s="4"/>
    </row>
    <row r="253" spans="1:27" ht="7.5" customHeight="1" x14ac:dyDescent="0.35">
      <c r="A253" s="4"/>
      <c r="B253" s="180"/>
      <c r="C253" s="294"/>
      <c r="D253" s="59"/>
      <c r="E253" s="38"/>
      <c r="F253" s="38"/>
      <c r="G253" s="38"/>
      <c r="H253" s="38"/>
      <c r="I253" s="38"/>
      <c r="J253" s="38"/>
      <c r="K253" s="38"/>
      <c r="L253" s="38"/>
      <c r="M253" s="38"/>
      <c r="N253" s="37"/>
      <c r="O253" s="37"/>
      <c r="P253" s="37"/>
      <c r="Q253" s="37"/>
      <c r="R253" s="37"/>
      <c r="S253" s="37"/>
      <c r="T253" s="37"/>
      <c r="U253" s="37"/>
      <c r="V253" s="37"/>
      <c r="W253" s="37"/>
      <c r="X253" s="37"/>
      <c r="Y253" s="245"/>
      <c r="Z253" s="4"/>
    </row>
    <row r="254" spans="1:27" x14ac:dyDescent="0.35">
      <c r="A254" s="4"/>
      <c r="B254" s="180"/>
      <c r="C254" s="1370"/>
      <c r="D254" s="1371"/>
      <c r="E254" s="1371"/>
      <c r="F254" s="1371"/>
      <c r="G254" s="1371"/>
      <c r="H254" s="1371"/>
      <c r="I254" s="1371"/>
      <c r="J254" s="1371"/>
      <c r="K254" s="1371"/>
      <c r="L254" s="1371"/>
      <c r="M254" s="1371"/>
      <c r="N254" s="1371"/>
      <c r="O254" s="1371"/>
      <c r="P254" s="1371"/>
      <c r="Q254" s="1371"/>
      <c r="R254" s="1371"/>
      <c r="S254" s="1371"/>
      <c r="T254" s="1371"/>
      <c r="U254" s="1371"/>
      <c r="V254" s="1371"/>
      <c r="W254" s="1371"/>
      <c r="X254" s="1372"/>
      <c r="Y254" s="245"/>
      <c r="Z254" s="4"/>
    </row>
    <row r="255" spans="1:27" x14ac:dyDescent="0.35">
      <c r="A255" s="4"/>
      <c r="B255" s="180"/>
      <c r="C255" s="1373"/>
      <c r="D255" s="1251"/>
      <c r="E255" s="1251"/>
      <c r="F255" s="1251"/>
      <c r="G255" s="1251"/>
      <c r="H255" s="1251"/>
      <c r="I255" s="1251"/>
      <c r="J255" s="1251"/>
      <c r="K255" s="1251"/>
      <c r="L255" s="1251"/>
      <c r="M255" s="1251"/>
      <c r="N255" s="1251"/>
      <c r="O255" s="1251"/>
      <c r="P255" s="1251"/>
      <c r="Q255" s="1251"/>
      <c r="R255" s="1251"/>
      <c r="S255" s="1251"/>
      <c r="T255" s="1251"/>
      <c r="U255" s="1251"/>
      <c r="V255" s="1251"/>
      <c r="W255" s="1251"/>
      <c r="X255" s="1374"/>
      <c r="Y255" s="245"/>
      <c r="Z255" s="4"/>
    </row>
    <row r="256" spans="1:27" x14ac:dyDescent="0.35">
      <c r="A256" s="4"/>
      <c r="B256" s="180"/>
      <c r="C256" s="1373"/>
      <c r="D256" s="1251"/>
      <c r="E256" s="1251"/>
      <c r="F256" s="1251"/>
      <c r="G256" s="1251"/>
      <c r="H256" s="1251"/>
      <c r="I256" s="1251"/>
      <c r="J256" s="1251"/>
      <c r="K256" s="1251"/>
      <c r="L256" s="1251"/>
      <c r="M256" s="1251"/>
      <c r="N256" s="1251"/>
      <c r="O256" s="1251"/>
      <c r="P256" s="1251"/>
      <c r="Q256" s="1251"/>
      <c r="R256" s="1251"/>
      <c r="S256" s="1251"/>
      <c r="T256" s="1251"/>
      <c r="U256" s="1251"/>
      <c r="V256" s="1251"/>
      <c r="W256" s="1251"/>
      <c r="X256" s="1374"/>
      <c r="Y256" s="245"/>
      <c r="Z256" s="4"/>
    </row>
    <row r="257" spans="1:27" x14ac:dyDescent="0.35">
      <c r="A257" s="4"/>
      <c r="B257" s="180"/>
      <c r="C257" s="1373"/>
      <c r="D257" s="1251"/>
      <c r="E257" s="1251"/>
      <c r="F257" s="1251"/>
      <c r="G257" s="1251"/>
      <c r="H257" s="1251"/>
      <c r="I257" s="1251"/>
      <c r="J257" s="1251"/>
      <c r="K257" s="1251"/>
      <c r="L257" s="1251"/>
      <c r="M257" s="1251"/>
      <c r="N257" s="1251"/>
      <c r="O257" s="1251"/>
      <c r="P257" s="1251"/>
      <c r="Q257" s="1251"/>
      <c r="R257" s="1251"/>
      <c r="S257" s="1251"/>
      <c r="T257" s="1251"/>
      <c r="U257" s="1251"/>
      <c r="V257" s="1251"/>
      <c r="W257" s="1251"/>
      <c r="X257" s="1374"/>
      <c r="Y257" s="245"/>
      <c r="Z257" s="4"/>
    </row>
    <row r="258" spans="1:27" x14ac:dyDescent="0.35">
      <c r="A258" s="4"/>
      <c r="B258" s="180"/>
      <c r="C258" s="1373"/>
      <c r="D258" s="1251"/>
      <c r="E258" s="1251"/>
      <c r="F258" s="1251"/>
      <c r="G258" s="1251"/>
      <c r="H258" s="1251"/>
      <c r="I258" s="1251"/>
      <c r="J258" s="1251"/>
      <c r="K258" s="1251"/>
      <c r="L258" s="1251"/>
      <c r="M258" s="1251"/>
      <c r="N258" s="1251"/>
      <c r="O258" s="1251"/>
      <c r="P258" s="1251"/>
      <c r="Q258" s="1251"/>
      <c r="R258" s="1251"/>
      <c r="S258" s="1251"/>
      <c r="T258" s="1251"/>
      <c r="U258" s="1251"/>
      <c r="V258" s="1251"/>
      <c r="W258" s="1251"/>
      <c r="X258" s="1374"/>
      <c r="Y258" s="245"/>
      <c r="Z258" s="4"/>
    </row>
    <row r="259" spans="1:27" x14ac:dyDescent="0.35">
      <c r="A259" s="4"/>
      <c r="B259" s="180"/>
      <c r="C259" s="1373"/>
      <c r="D259" s="1251"/>
      <c r="E259" s="1251"/>
      <c r="F259" s="1251"/>
      <c r="G259" s="1251"/>
      <c r="H259" s="1251"/>
      <c r="I259" s="1251"/>
      <c r="J259" s="1251"/>
      <c r="K259" s="1251"/>
      <c r="L259" s="1251"/>
      <c r="M259" s="1251"/>
      <c r="N259" s="1251"/>
      <c r="O259" s="1251"/>
      <c r="P259" s="1251"/>
      <c r="Q259" s="1251"/>
      <c r="R259" s="1251"/>
      <c r="S259" s="1251"/>
      <c r="T259" s="1251"/>
      <c r="U259" s="1251"/>
      <c r="V259" s="1251"/>
      <c r="W259" s="1251"/>
      <c r="X259" s="1374"/>
      <c r="Y259" s="245"/>
      <c r="Z259" s="4"/>
    </row>
    <row r="260" spans="1:27" x14ac:dyDescent="0.35">
      <c r="A260" s="4"/>
      <c r="B260" s="180"/>
      <c r="C260" s="1373"/>
      <c r="D260" s="1251"/>
      <c r="E260" s="1251"/>
      <c r="F260" s="1251"/>
      <c r="G260" s="1251"/>
      <c r="H260" s="1251"/>
      <c r="I260" s="1251"/>
      <c r="J260" s="1251"/>
      <c r="K260" s="1251"/>
      <c r="L260" s="1251"/>
      <c r="M260" s="1251"/>
      <c r="N260" s="1251"/>
      <c r="O260" s="1251"/>
      <c r="P260" s="1251"/>
      <c r="Q260" s="1251"/>
      <c r="R260" s="1251"/>
      <c r="S260" s="1251"/>
      <c r="T260" s="1251"/>
      <c r="U260" s="1251"/>
      <c r="V260" s="1251"/>
      <c r="W260" s="1251"/>
      <c r="X260" s="1374"/>
      <c r="Y260" s="245"/>
      <c r="Z260" s="4"/>
    </row>
    <row r="261" spans="1:27" x14ac:dyDescent="0.35">
      <c r="A261" s="4"/>
      <c r="B261" s="180"/>
      <c r="C261" s="1375"/>
      <c r="D261" s="1376"/>
      <c r="E261" s="1376"/>
      <c r="F261" s="1376"/>
      <c r="G261" s="1376"/>
      <c r="H261" s="1376"/>
      <c r="I261" s="1376"/>
      <c r="J261" s="1376"/>
      <c r="K261" s="1376"/>
      <c r="L261" s="1376"/>
      <c r="M261" s="1376"/>
      <c r="N261" s="1376"/>
      <c r="O261" s="1376"/>
      <c r="P261" s="1376"/>
      <c r="Q261" s="1376"/>
      <c r="R261" s="1376"/>
      <c r="S261" s="1376"/>
      <c r="T261" s="1376"/>
      <c r="U261" s="1376"/>
      <c r="V261" s="1376"/>
      <c r="W261" s="1376"/>
      <c r="X261" s="1377"/>
      <c r="Y261" s="245"/>
      <c r="Z261" s="4"/>
    </row>
    <row r="262" spans="1:27" x14ac:dyDescent="0.35">
      <c r="A262" s="4"/>
      <c r="B262" s="177"/>
      <c r="C262" s="178"/>
      <c r="D262" s="178"/>
      <c r="E262" s="178"/>
      <c r="F262" s="178"/>
      <c r="G262" s="178"/>
      <c r="H262" s="178"/>
      <c r="I262" s="178"/>
      <c r="J262" s="178"/>
      <c r="K262" s="179"/>
      <c r="L262" s="179"/>
      <c r="M262" s="179"/>
      <c r="N262" s="246"/>
      <c r="O262" s="246"/>
      <c r="P262" s="246"/>
      <c r="Q262" s="246"/>
      <c r="R262" s="246"/>
      <c r="S262" s="246"/>
      <c r="T262" s="246"/>
      <c r="U262" s="246"/>
      <c r="V262" s="246"/>
      <c r="W262" s="246"/>
      <c r="X262" s="246"/>
      <c r="Y262" s="247"/>
      <c r="Z262" s="4"/>
    </row>
    <row r="263" spans="1:27" ht="27" customHeight="1" x14ac:dyDescent="0.35">
      <c r="A263" s="4" t="s">
        <v>255</v>
      </c>
      <c r="B263" s="1378" t="s">
        <v>365</v>
      </c>
      <c r="C263" s="1379"/>
      <c r="D263" s="1379"/>
      <c r="E263" s="1379"/>
      <c r="F263" s="1379"/>
      <c r="G263" s="1379"/>
      <c r="H263" s="1379"/>
      <c r="I263" s="1379"/>
      <c r="J263" s="1379"/>
      <c r="K263" s="1379"/>
      <c r="L263" s="1379"/>
      <c r="M263" s="1379"/>
      <c r="N263" s="1379"/>
      <c r="O263" s="1379"/>
      <c r="P263" s="1379"/>
      <c r="Q263" s="1379"/>
      <c r="R263" s="1379"/>
      <c r="S263" s="812"/>
      <c r="T263" s="1368" t="s">
        <v>329</v>
      </c>
      <c r="U263" s="1368"/>
      <c r="V263" s="1368"/>
      <c r="W263" s="1368"/>
      <c r="X263" s="1368"/>
      <c r="Y263" s="1369"/>
      <c r="Z263" s="4"/>
      <c r="AA263" s="816"/>
    </row>
    <row r="264" spans="1:27" ht="7.5" customHeight="1" x14ac:dyDescent="0.35">
      <c r="A264" s="4"/>
      <c r="B264" s="258"/>
      <c r="C264" s="259"/>
      <c r="D264" s="259"/>
      <c r="E264" s="259"/>
      <c r="F264" s="259"/>
      <c r="G264" s="259"/>
      <c r="H264" s="259"/>
      <c r="I264" s="259"/>
      <c r="J264" s="259"/>
      <c r="K264" s="259"/>
      <c r="L264" s="259"/>
      <c r="M264" s="259"/>
      <c r="N264" s="259"/>
      <c r="O264" s="259"/>
      <c r="P264" s="259"/>
      <c r="Q264" s="259"/>
      <c r="R264" s="259"/>
      <c r="S264" s="259"/>
      <c r="T264" s="259"/>
      <c r="U264" s="259"/>
      <c r="V264" s="259"/>
      <c r="W264" s="259"/>
      <c r="X264" s="259"/>
      <c r="Y264" s="260"/>
      <c r="Z264" s="4"/>
    </row>
    <row r="265" spans="1:27" ht="18.649999999999999" customHeight="1" x14ac:dyDescent="0.35">
      <c r="A265" s="4" t="s">
        <v>255</v>
      </c>
      <c r="B265" s="256" t="s">
        <v>330</v>
      </c>
      <c r="C265" s="257"/>
      <c r="D265" s="257"/>
      <c r="E265" s="257"/>
      <c r="F265" s="257"/>
      <c r="G265" s="257"/>
      <c r="H265" s="27"/>
      <c r="I265" s="1365"/>
      <c r="J265" s="1366"/>
      <c r="K265" s="1366"/>
      <c r="L265" s="1366"/>
      <c r="M265" s="1366"/>
      <c r="N265" s="1366"/>
      <c r="O265" s="1366"/>
      <c r="P265" s="1366"/>
      <c r="Q265" s="1366"/>
      <c r="R265" s="1366"/>
      <c r="S265" s="1366"/>
      <c r="T265" s="1366"/>
      <c r="U265" s="1366"/>
      <c r="V265" s="1366"/>
      <c r="W265" s="1366"/>
      <c r="X265" s="1366"/>
      <c r="Y265" s="1367"/>
      <c r="Z265" s="4"/>
    </row>
    <row r="266" spans="1:27" ht="20.25" customHeight="1" x14ac:dyDescent="0.35">
      <c r="A266" s="4"/>
      <c r="B266" s="180"/>
      <c r="C266" s="1363" t="s">
        <v>351</v>
      </c>
      <c r="D266" s="1363"/>
      <c r="E266" s="1363"/>
      <c r="F266" s="1363"/>
      <c r="G266" s="1363"/>
      <c r="H266" s="1363"/>
      <c r="I266" s="1363"/>
      <c r="J266" s="1363"/>
      <c r="K266" s="1363"/>
      <c r="L266" s="1363"/>
      <c r="M266" s="1363"/>
      <c r="N266" s="1363"/>
      <c r="O266" s="1363"/>
      <c r="P266" s="1363"/>
      <c r="Q266" s="1363"/>
      <c r="R266" s="1363"/>
      <c r="S266" s="1363"/>
      <c r="T266" s="1363"/>
      <c r="U266" s="1363"/>
      <c r="V266" s="1363"/>
      <c r="W266" s="1363"/>
      <c r="X266" s="37"/>
      <c r="Y266" s="245"/>
      <c r="Z266" s="4"/>
    </row>
    <row r="267" spans="1:27" ht="7.5" customHeight="1" x14ac:dyDescent="0.35">
      <c r="A267" s="4"/>
      <c r="B267" s="180"/>
      <c r="C267" s="294"/>
      <c r="D267" s="59"/>
      <c r="E267" s="38"/>
      <c r="F267" s="38"/>
      <c r="G267" s="38"/>
      <c r="H267" s="38"/>
      <c r="I267" s="38"/>
      <c r="J267" s="38"/>
      <c r="K267" s="38"/>
      <c r="L267" s="38"/>
      <c r="M267" s="38"/>
      <c r="N267" s="37"/>
      <c r="O267" s="37"/>
      <c r="P267" s="37"/>
      <c r="Q267" s="37"/>
      <c r="R267" s="37"/>
      <c r="S267" s="37"/>
      <c r="T267" s="37"/>
      <c r="U267" s="37"/>
      <c r="V267" s="37"/>
      <c r="W267" s="37"/>
      <c r="X267" s="37"/>
      <c r="Y267" s="245"/>
      <c r="Z267" s="4"/>
    </row>
    <row r="268" spans="1:27" x14ac:dyDescent="0.35">
      <c r="A268" s="4"/>
      <c r="B268" s="180"/>
      <c r="C268" s="1370"/>
      <c r="D268" s="1371"/>
      <c r="E268" s="1371"/>
      <c r="F268" s="1371"/>
      <c r="G268" s="1371"/>
      <c r="H268" s="1371"/>
      <c r="I268" s="1371"/>
      <c r="J268" s="1371"/>
      <c r="K268" s="1371"/>
      <c r="L268" s="1371"/>
      <c r="M268" s="1371"/>
      <c r="N268" s="1371"/>
      <c r="O268" s="1371"/>
      <c r="P268" s="1371"/>
      <c r="Q268" s="1371"/>
      <c r="R268" s="1371"/>
      <c r="S268" s="1371"/>
      <c r="T268" s="1371"/>
      <c r="U268" s="1371"/>
      <c r="V268" s="1371"/>
      <c r="W268" s="1371"/>
      <c r="X268" s="1372"/>
      <c r="Y268" s="245"/>
      <c r="Z268" s="4"/>
    </row>
    <row r="269" spans="1:27" x14ac:dyDescent="0.35">
      <c r="A269" s="4"/>
      <c r="B269" s="180"/>
      <c r="C269" s="1373"/>
      <c r="D269" s="1251"/>
      <c r="E269" s="1251"/>
      <c r="F269" s="1251"/>
      <c r="G269" s="1251"/>
      <c r="H269" s="1251"/>
      <c r="I269" s="1251"/>
      <c r="J269" s="1251"/>
      <c r="K269" s="1251"/>
      <c r="L269" s="1251"/>
      <c r="M269" s="1251"/>
      <c r="N269" s="1251"/>
      <c r="O269" s="1251"/>
      <c r="P269" s="1251"/>
      <c r="Q269" s="1251"/>
      <c r="R269" s="1251"/>
      <c r="S269" s="1251"/>
      <c r="T269" s="1251"/>
      <c r="U269" s="1251"/>
      <c r="V269" s="1251"/>
      <c r="W269" s="1251"/>
      <c r="X269" s="1374"/>
      <c r="Y269" s="245"/>
      <c r="Z269" s="4"/>
    </row>
    <row r="270" spans="1:27" x14ac:dyDescent="0.35">
      <c r="A270" s="4"/>
      <c r="B270" s="180"/>
      <c r="C270" s="1373"/>
      <c r="D270" s="1251"/>
      <c r="E270" s="1251"/>
      <c r="F270" s="1251"/>
      <c r="G270" s="1251"/>
      <c r="H270" s="1251"/>
      <c r="I270" s="1251"/>
      <c r="J270" s="1251"/>
      <c r="K270" s="1251"/>
      <c r="L270" s="1251"/>
      <c r="M270" s="1251"/>
      <c r="N270" s="1251"/>
      <c r="O270" s="1251"/>
      <c r="P270" s="1251"/>
      <c r="Q270" s="1251"/>
      <c r="R270" s="1251"/>
      <c r="S270" s="1251"/>
      <c r="T270" s="1251"/>
      <c r="U270" s="1251"/>
      <c r="V270" s="1251"/>
      <c r="W270" s="1251"/>
      <c r="X270" s="1374"/>
      <c r="Y270" s="245"/>
      <c r="Z270" s="4"/>
    </row>
    <row r="271" spans="1:27" x14ac:dyDescent="0.35">
      <c r="A271" s="4"/>
      <c r="B271" s="180"/>
      <c r="C271" s="1373"/>
      <c r="D271" s="1251"/>
      <c r="E271" s="1251"/>
      <c r="F271" s="1251"/>
      <c r="G271" s="1251"/>
      <c r="H271" s="1251"/>
      <c r="I271" s="1251"/>
      <c r="J271" s="1251"/>
      <c r="K271" s="1251"/>
      <c r="L271" s="1251"/>
      <c r="M271" s="1251"/>
      <c r="N271" s="1251"/>
      <c r="O271" s="1251"/>
      <c r="P271" s="1251"/>
      <c r="Q271" s="1251"/>
      <c r="R271" s="1251"/>
      <c r="S271" s="1251"/>
      <c r="T271" s="1251"/>
      <c r="U271" s="1251"/>
      <c r="V271" s="1251"/>
      <c r="W271" s="1251"/>
      <c r="X271" s="1374"/>
      <c r="Y271" s="245"/>
      <c r="Z271" s="4"/>
    </row>
    <row r="272" spans="1:27" x14ac:dyDescent="0.35">
      <c r="A272" s="4"/>
      <c r="B272" s="180"/>
      <c r="C272" s="1373"/>
      <c r="D272" s="1251"/>
      <c r="E272" s="1251"/>
      <c r="F272" s="1251"/>
      <c r="G272" s="1251"/>
      <c r="H272" s="1251"/>
      <c r="I272" s="1251"/>
      <c r="J272" s="1251"/>
      <c r="K272" s="1251"/>
      <c r="L272" s="1251"/>
      <c r="M272" s="1251"/>
      <c r="N272" s="1251"/>
      <c r="O272" s="1251"/>
      <c r="P272" s="1251"/>
      <c r="Q272" s="1251"/>
      <c r="R272" s="1251"/>
      <c r="S272" s="1251"/>
      <c r="T272" s="1251"/>
      <c r="U272" s="1251"/>
      <c r="V272" s="1251"/>
      <c r="W272" s="1251"/>
      <c r="X272" s="1374"/>
      <c r="Y272" s="245"/>
      <c r="Z272" s="4"/>
    </row>
    <row r="273" spans="1:27" x14ac:dyDescent="0.35">
      <c r="A273" s="4"/>
      <c r="B273" s="180"/>
      <c r="C273" s="1373"/>
      <c r="D273" s="1251"/>
      <c r="E273" s="1251"/>
      <c r="F273" s="1251"/>
      <c r="G273" s="1251"/>
      <c r="H273" s="1251"/>
      <c r="I273" s="1251"/>
      <c r="J273" s="1251"/>
      <c r="K273" s="1251"/>
      <c r="L273" s="1251"/>
      <c r="M273" s="1251"/>
      <c r="N273" s="1251"/>
      <c r="O273" s="1251"/>
      <c r="P273" s="1251"/>
      <c r="Q273" s="1251"/>
      <c r="R273" s="1251"/>
      <c r="S273" s="1251"/>
      <c r="T273" s="1251"/>
      <c r="U273" s="1251"/>
      <c r="V273" s="1251"/>
      <c r="W273" s="1251"/>
      <c r="X273" s="1374"/>
      <c r="Y273" s="245"/>
      <c r="Z273" s="4"/>
    </row>
    <row r="274" spans="1:27" x14ac:dyDescent="0.35">
      <c r="A274" s="4"/>
      <c r="B274" s="180"/>
      <c r="C274" s="1373"/>
      <c r="D274" s="1251"/>
      <c r="E274" s="1251"/>
      <c r="F274" s="1251"/>
      <c r="G274" s="1251"/>
      <c r="H274" s="1251"/>
      <c r="I274" s="1251"/>
      <c r="J274" s="1251"/>
      <c r="K274" s="1251"/>
      <c r="L274" s="1251"/>
      <c r="M274" s="1251"/>
      <c r="N274" s="1251"/>
      <c r="O274" s="1251"/>
      <c r="P274" s="1251"/>
      <c r="Q274" s="1251"/>
      <c r="R274" s="1251"/>
      <c r="S274" s="1251"/>
      <c r="T274" s="1251"/>
      <c r="U274" s="1251"/>
      <c r="V274" s="1251"/>
      <c r="W274" s="1251"/>
      <c r="X274" s="1374"/>
      <c r="Y274" s="245"/>
      <c r="Z274" s="4"/>
    </row>
    <row r="275" spans="1:27" x14ac:dyDescent="0.35">
      <c r="A275" s="4"/>
      <c r="B275" s="180"/>
      <c r="C275" s="1375"/>
      <c r="D275" s="1376"/>
      <c r="E275" s="1376"/>
      <c r="F275" s="1376"/>
      <c r="G275" s="1376"/>
      <c r="H275" s="1376"/>
      <c r="I275" s="1376"/>
      <c r="J275" s="1376"/>
      <c r="K275" s="1376"/>
      <c r="L275" s="1376"/>
      <c r="M275" s="1376"/>
      <c r="N275" s="1376"/>
      <c r="O275" s="1376"/>
      <c r="P275" s="1376"/>
      <c r="Q275" s="1376"/>
      <c r="R275" s="1376"/>
      <c r="S275" s="1376"/>
      <c r="T275" s="1376"/>
      <c r="U275" s="1376"/>
      <c r="V275" s="1376"/>
      <c r="W275" s="1376"/>
      <c r="X275" s="1377"/>
      <c r="Y275" s="245"/>
      <c r="Z275" s="4"/>
    </row>
    <row r="276" spans="1:27" x14ac:dyDescent="0.35">
      <c r="A276" s="4"/>
      <c r="B276" s="177"/>
      <c r="C276" s="178"/>
      <c r="D276" s="178"/>
      <c r="E276" s="178"/>
      <c r="F276" s="178"/>
      <c r="G276" s="178"/>
      <c r="H276" s="178"/>
      <c r="I276" s="178"/>
      <c r="J276" s="178"/>
      <c r="K276" s="179"/>
      <c r="L276" s="179"/>
      <c r="M276" s="179"/>
      <c r="N276" s="246"/>
      <c r="O276" s="246"/>
      <c r="P276" s="246"/>
      <c r="Q276" s="246"/>
      <c r="R276" s="246"/>
      <c r="S276" s="246"/>
      <c r="T276" s="246"/>
      <c r="U276" s="246"/>
      <c r="V276" s="246"/>
      <c r="W276" s="246"/>
      <c r="X276" s="246"/>
      <c r="Y276" s="247"/>
      <c r="Z276" s="4"/>
    </row>
    <row r="277" spans="1:27" x14ac:dyDescent="0.35">
      <c r="A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7" ht="17.25" customHeight="1" x14ac:dyDescent="0.35">
      <c r="A278" s="4"/>
      <c r="B278" s="942" t="s">
        <v>366</v>
      </c>
      <c r="C278" s="943"/>
      <c r="D278" s="943"/>
      <c r="E278" s="943"/>
      <c r="F278" s="943"/>
      <c r="G278" s="943"/>
      <c r="H278" s="943"/>
      <c r="I278" s="944"/>
      <c r="J278" s="944"/>
      <c r="K278" s="944"/>
      <c r="L278" s="944"/>
      <c r="M278" s="944"/>
      <c r="N278" s="944"/>
      <c r="O278" s="944"/>
      <c r="P278" s="944"/>
      <c r="Q278" s="944"/>
      <c r="R278" s="944"/>
      <c r="S278" s="861"/>
      <c r="T278" s="1380" t="s">
        <v>329</v>
      </c>
      <c r="U278" s="1380"/>
      <c r="V278" s="1380"/>
      <c r="W278" s="1380"/>
      <c r="X278" s="1380"/>
      <c r="Y278" s="1381"/>
      <c r="Z278" s="4"/>
      <c r="AA278" s="816"/>
    </row>
    <row r="279" spans="1:27" x14ac:dyDescent="0.35">
      <c r="A279" s="4" t="s">
        <v>255</v>
      </c>
      <c r="B279" s="945" t="s">
        <v>367</v>
      </c>
      <c r="C279" s="1364" t="s">
        <v>368</v>
      </c>
      <c r="D279" s="1364"/>
      <c r="E279" s="1364"/>
      <c r="F279" s="1364"/>
      <c r="G279" s="1364"/>
      <c r="H279" s="1364"/>
      <c r="I279" s="1365"/>
      <c r="J279" s="1366"/>
      <c r="K279" s="1366"/>
      <c r="L279" s="1366"/>
      <c r="M279" s="1366"/>
      <c r="N279" s="1366"/>
      <c r="O279" s="1366"/>
      <c r="P279" s="1366"/>
      <c r="Q279" s="1366"/>
      <c r="R279" s="1366"/>
      <c r="S279" s="1366"/>
      <c r="T279" s="1366"/>
      <c r="U279" s="1366"/>
      <c r="V279" s="1366"/>
      <c r="W279" s="1366"/>
      <c r="X279" s="1366"/>
      <c r="Y279" s="1367"/>
      <c r="Z279" s="4"/>
      <c r="AA279" s="816"/>
    </row>
    <row r="280" spans="1:27" ht="9" customHeight="1" x14ac:dyDescent="0.35">
      <c r="A280" s="4"/>
      <c r="B280" s="831"/>
      <c r="C280" s="832"/>
      <c r="D280" s="832"/>
      <c r="E280" s="832"/>
      <c r="F280" s="832"/>
      <c r="G280" s="832"/>
      <c r="H280" s="832"/>
      <c r="I280" s="832"/>
      <c r="J280" s="832"/>
      <c r="K280" s="832"/>
      <c r="L280" s="832"/>
      <c r="M280" s="832"/>
      <c r="N280" s="832"/>
      <c r="O280" s="832"/>
      <c r="P280" s="832"/>
      <c r="Q280" s="832"/>
      <c r="R280" s="832"/>
      <c r="S280" s="832"/>
      <c r="T280" s="832"/>
      <c r="U280" s="832"/>
      <c r="V280" s="832"/>
      <c r="W280" s="832"/>
      <c r="X280" s="832"/>
      <c r="Y280" s="833"/>
      <c r="Z280" s="4"/>
      <c r="AA280" s="860"/>
    </row>
    <row r="281" spans="1:27" ht="18.649999999999999" customHeight="1" x14ac:dyDescent="0.35">
      <c r="A281" s="4" t="s">
        <v>255</v>
      </c>
      <c r="B281" s="880" t="s">
        <v>369</v>
      </c>
      <c r="C281" s="257"/>
      <c r="D281" s="257"/>
      <c r="E281" s="257"/>
      <c r="F281" s="257"/>
      <c r="G281" s="257"/>
      <c r="H281" s="27"/>
      <c r="I281" s="1365"/>
      <c r="J281" s="1366"/>
      <c r="K281" s="1366"/>
      <c r="L281" s="1366"/>
      <c r="M281" s="1366"/>
      <c r="N281" s="1366"/>
      <c r="O281" s="1366"/>
      <c r="P281" s="1366"/>
      <c r="Q281" s="1366"/>
      <c r="R281" s="1366"/>
      <c r="S281" s="1366"/>
      <c r="T281" s="1366"/>
      <c r="U281" s="1366"/>
      <c r="V281" s="1366"/>
      <c r="W281" s="1366"/>
      <c r="X281" s="1366"/>
      <c r="Y281" s="1367"/>
      <c r="Z281" s="4"/>
      <c r="AA281" s="860"/>
    </row>
    <row r="282" spans="1:27" ht="21" customHeight="1" x14ac:dyDescent="0.35">
      <c r="A282" s="4"/>
      <c r="B282" s="180"/>
      <c r="C282" s="1363" t="s">
        <v>370</v>
      </c>
      <c r="D282" s="1363"/>
      <c r="E282" s="1363"/>
      <c r="F282" s="1363"/>
      <c r="G282" s="1363"/>
      <c r="H282" s="1363"/>
      <c r="I282" s="1363"/>
      <c r="J282" s="1363"/>
      <c r="K282" s="1363"/>
      <c r="L282" s="1363"/>
      <c r="M282" s="1363"/>
      <c r="N282" s="1363"/>
      <c r="O282" s="1363"/>
      <c r="P282" s="1363"/>
      <c r="Q282" s="1363"/>
      <c r="R282" s="1363"/>
      <c r="S282" s="1363"/>
      <c r="T282" s="1363"/>
      <c r="U282" s="1363"/>
      <c r="V282" s="1363"/>
      <c r="W282" s="1363"/>
      <c r="X282" s="1363"/>
      <c r="Y282" s="245"/>
      <c r="Z282" s="4"/>
      <c r="AA282" s="344"/>
    </row>
    <row r="283" spans="1:27" x14ac:dyDescent="0.35">
      <c r="A283" s="4"/>
      <c r="B283" s="180"/>
      <c r="C283" s="1411"/>
      <c r="D283" s="1411"/>
      <c r="E283" s="1411"/>
      <c r="F283" s="1411"/>
      <c r="G283" s="1411"/>
      <c r="H283" s="1411"/>
      <c r="I283" s="1411"/>
      <c r="J283" s="1411"/>
      <c r="K283" s="1411"/>
      <c r="L283" s="1411"/>
      <c r="M283" s="1411"/>
      <c r="N283" s="1411"/>
      <c r="O283" s="1411"/>
      <c r="P283" s="1411"/>
      <c r="Q283" s="1411"/>
      <c r="R283" s="1411"/>
      <c r="S283" s="1411"/>
      <c r="T283" s="1411"/>
      <c r="U283" s="1411"/>
      <c r="V283" s="1411"/>
      <c r="W283" s="1411"/>
      <c r="X283" s="1411"/>
      <c r="Y283" s="245"/>
      <c r="Z283" s="4"/>
      <c r="AA283" s="62"/>
    </row>
    <row r="284" spans="1:27" x14ac:dyDescent="0.35">
      <c r="A284" s="4"/>
      <c r="B284" s="180"/>
      <c r="C284" s="1370"/>
      <c r="D284" s="1371"/>
      <c r="E284" s="1371"/>
      <c r="F284" s="1371"/>
      <c r="G284" s="1371"/>
      <c r="H284" s="1371"/>
      <c r="I284" s="1371"/>
      <c r="J284" s="1371"/>
      <c r="K284" s="1371"/>
      <c r="L284" s="1371"/>
      <c r="M284" s="1371"/>
      <c r="N284" s="1371"/>
      <c r="O284" s="1371"/>
      <c r="P284" s="1371"/>
      <c r="Q284" s="1371"/>
      <c r="R284" s="1371"/>
      <c r="S284" s="1371"/>
      <c r="T284" s="1371"/>
      <c r="U284" s="1371"/>
      <c r="V284" s="1371"/>
      <c r="W284" s="1371"/>
      <c r="X284" s="1372"/>
      <c r="Y284" s="245"/>
      <c r="Z284" s="4"/>
      <c r="AA284" s="62"/>
    </row>
    <row r="285" spans="1:27" x14ac:dyDescent="0.35">
      <c r="A285" s="4"/>
      <c r="B285" s="180"/>
      <c r="C285" s="1373"/>
      <c r="D285" s="1251"/>
      <c r="E285" s="1251"/>
      <c r="F285" s="1251"/>
      <c r="G285" s="1251"/>
      <c r="H285" s="1251"/>
      <c r="I285" s="1251"/>
      <c r="J285" s="1251"/>
      <c r="K285" s="1251"/>
      <c r="L285" s="1251"/>
      <c r="M285" s="1251"/>
      <c r="N285" s="1251"/>
      <c r="O285" s="1251"/>
      <c r="P285" s="1251"/>
      <c r="Q285" s="1251"/>
      <c r="R285" s="1251"/>
      <c r="S285" s="1251"/>
      <c r="T285" s="1251"/>
      <c r="U285" s="1251"/>
      <c r="V285" s="1251"/>
      <c r="W285" s="1251"/>
      <c r="X285" s="1374"/>
      <c r="Y285" s="245"/>
      <c r="Z285" s="4"/>
      <c r="AA285" s="62"/>
    </row>
    <row r="286" spans="1:27" x14ac:dyDescent="0.35">
      <c r="A286" s="4"/>
      <c r="B286" s="180"/>
      <c r="C286" s="1373"/>
      <c r="D286" s="1251"/>
      <c r="E286" s="1251"/>
      <c r="F286" s="1251"/>
      <c r="G286" s="1251"/>
      <c r="H286" s="1251"/>
      <c r="I286" s="1251"/>
      <c r="J286" s="1251"/>
      <c r="K286" s="1251"/>
      <c r="L286" s="1251"/>
      <c r="M286" s="1251"/>
      <c r="N286" s="1251"/>
      <c r="O286" s="1251"/>
      <c r="P286" s="1251"/>
      <c r="Q286" s="1251"/>
      <c r="R286" s="1251"/>
      <c r="S286" s="1251"/>
      <c r="T286" s="1251"/>
      <c r="U286" s="1251"/>
      <c r="V286" s="1251"/>
      <c r="W286" s="1251"/>
      <c r="X286" s="1374"/>
      <c r="Y286" s="245"/>
      <c r="Z286" s="4"/>
      <c r="AA286" s="62"/>
    </row>
    <row r="287" spans="1:27" x14ac:dyDescent="0.35">
      <c r="A287" s="4"/>
      <c r="B287" s="180"/>
      <c r="C287" s="1373"/>
      <c r="D287" s="1251"/>
      <c r="E287" s="1251"/>
      <c r="F287" s="1251"/>
      <c r="G287" s="1251"/>
      <c r="H287" s="1251"/>
      <c r="I287" s="1251"/>
      <c r="J287" s="1251"/>
      <c r="K287" s="1251"/>
      <c r="L287" s="1251"/>
      <c r="M287" s="1251"/>
      <c r="N287" s="1251"/>
      <c r="O287" s="1251"/>
      <c r="P287" s="1251"/>
      <c r="Q287" s="1251"/>
      <c r="R287" s="1251"/>
      <c r="S287" s="1251"/>
      <c r="T287" s="1251"/>
      <c r="U287" s="1251"/>
      <c r="V287" s="1251"/>
      <c r="W287" s="1251"/>
      <c r="X287" s="1374"/>
      <c r="Y287" s="245"/>
      <c r="Z287" s="4"/>
      <c r="AA287" s="62"/>
    </row>
    <row r="288" spans="1:27" x14ac:dyDescent="0.35">
      <c r="A288" s="4"/>
      <c r="B288" s="180"/>
      <c r="C288" s="1373"/>
      <c r="D288" s="1251"/>
      <c r="E288" s="1251"/>
      <c r="F288" s="1251"/>
      <c r="G288" s="1251"/>
      <c r="H288" s="1251"/>
      <c r="I288" s="1251"/>
      <c r="J288" s="1251"/>
      <c r="K288" s="1251"/>
      <c r="L288" s="1251"/>
      <c r="M288" s="1251"/>
      <c r="N288" s="1251"/>
      <c r="O288" s="1251"/>
      <c r="P288" s="1251"/>
      <c r="Q288" s="1251"/>
      <c r="R288" s="1251"/>
      <c r="S288" s="1251"/>
      <c r="T288" s="1251"/>
      <c r="U288" s="1251"/>
      <c r="V288" s="1251"/>
      <c r="W288" s="1251"/>
      <c r="X288" s="1374"/>
      <c r="Y288" s="245"/>
      <c r="Z288" s="4"/>
      <c r="AA288" s="62"/>
    </row>
    <row r="289" spans="1:27" x14ac:dyDescent="0.35">
      <c r="A289" s="4"/>
      <c r="B289" s="180"/>
      <c r="C289" s="1373"/>
      <c r="D289" s="1251"/>
      <c r="E289" s="1251"/>
      <c r="F289" s="1251"/>
      <c r="G289" s="1251"/>
      <c r="H289" s="1251"/>
      <c r="I289" s="1251"/>
      <c r="J289" s="1251"/>
      <c r="K289" s="1251"/>
      <c r="L289" s="1251"/>
      <c r="M289" s="1251"/>
      <c r="N289" s="1251"/>
      <c r="O289" s="1251"/>
      <c r="P289" s="1251"/>
      <c r="Q289" s="1251"/>
      <c r="R289" s="1251"/>
      <c r="S289" s="1251"/>
      <c r="T289" s="1251"/>
      <c r="U289" s="1251"/>
      <c r="V289" s="1251"/>
      <c r="W289" s="1251"/>
      <c r="X289" s="1374"/>
      <c r="Y289" s="245"/>
      <c r="Z289" s="4"/>
    </row>
    <row r="290" spans="1:27" x14ac:dyDescent="0.35">
      <c r="A290" s="4"/>
      <c r="B290" s="180"/>
      <c r="C290" s="1373"/>
      <c r="D290" s="1251"/>
      <c r="E290" s="1251"/>
      <c r="F290" s="1251"/>
      <c r="G290" s="1251"/>
      <c r="H290" s="1251"/>
      <c r="I290" s="1251"/>
      <c r="J290" s="1251"/>
      <c r="K290" s="1251"/>
      <c r="L290" s="1251"/>
      <c r="M290" s="1251"/>
      <c r="N290" s="1251"/>
      <c r="O290" s="1251"/>
      <c r="P290" s="1251"/>
      <c r="Q290" s="1251"/>
      <c r="R290" s="1251"/>
      <c r="S290" s="1251"/>
      <c r="T290" s="1251"/>
      <c r="U290" s="1251"/>
      <c r="V290" s="1251"/>
      <c r="W290" s="1251"/>
      <c r="X290" s="1374"/>
      <c r="Y290" s="245"/>
      <c r="Z290" s="4"/>
    </row>
    <row r="291" spans="1:27" x14ac:dyDescent="0.35">
      <c r="A291" s="4"/>
      <c r="B291" s="180"/>
      <c r="C291" s="1375"/>
      <c r="D291" s="1376"/>
      <c r="E291" s="1376"/>
      <c r="F291" s="1376"/>
      <c r="G291" s="1376"/>
      <c r="H291" s="1376"/>
      <c r="I291" s="1376"/>
      <c r="J291" s="1376"/>
      <c r="K291" s="1376"/>
      <c r="L291" s="1376"/>
      <c r="M291" s="1376"/>
      <c r="N291" s="1376"/>
      <c r="O291" s="1376"/>
      <c r="P291" s="1376"/>
      <c r="Q291" s="1376"/>
      <c r="R291" s="1376"/>
      <c r="S291" s="1376"/>
      <c r="T291" s="1376"/>
      <c r="U291" s="1376"/>
      <c r="V291" s="1376"/>
      <c r="W291" s="1376"/>
      <c r="X291" s="1377"/>
      <c r="Y291" s="245"/>
      <c r="Z291" s="4"/>
    </row>
    <row r="292" spans="1:27" x14ac:dyDescent="0.35">
      <c r="A292" s="4"/>
      <c r="B292" s="177"/>
      <c r="C292" s="178"/>
      <c r="D292" s="178"/>
      <c r="E292" s="178"/>
      <c r="F292" s="178"/>
      <c r="G292" s="178"/>
      <c r="H292" s="178"/>
      <c r="I292" s="178"/>
      <c r="J292" s="178"/>
      <c r="K292" s="179"/>
      <c r="L292" s="179"/>
      <c r="M292" s="179"/>
      <c r="N292" s="246"/>
      <c r="O292" s="246"/>
      <c r="P292" s="246"/>
      <c r="Q292" s="246"/>
      <c r="R292" s="246"/>
      <c r="S292" s="246"/>
      <c r="T292" s="246"/>
      <c r="U292" s="246"/>
      <c r="V292" s="246"/>
      <c r="W292" s="246"/>
      <c r="X292" s="246"/>
      <c r="Y292" s="247"/>
      <c r="Z292" s="4"/>
    </row>
    <row r="293" spans="1:27" ht="15" customHeight="1" x14ac:dyDescent="0.35">
      <c r="A293" s="4" t="s">
        <v>255</v>
      </c>
      <c r="B293" s="945" t="s">
        <v>287</v>
      </c>
      <c r="C293" s="1364" t="s">
        <v>368</v>
      </c>
      <c r="D293" s="1364"/>
      <c r="E293" s="1364"/>
      <c r="F293" s="1364"/>
      <c r="G293" s="1364"/>
      <c r="H293" s="1364"/>
      <c r="I293" s="1365"/>
      <c r="J293" s="1366"/>
      <c r="K293" s="1366"/>
      <c r="L293" s="1366"/>
      <c r="M293" s="1366"/>
      <c r="N293" s="1366"/>
      <c r="O293" s="1366"/>
      <c r="P293" s="1366"/>
      <c r="Q293" s="1366"/>
      <c r="R293" s="1366"/>
      <c r="S293" s="1366"/>
      <c r="T293" s="1366"/>
      <c r="U293" s="1366"/>
      <c r="V293" s="1366"/>
      <c r="W293" s="1366"/>
      <c r="X293" s="1366"/>
      <c r="Y293" s="1367"/>
      <c r="Z293" s="4"/>
      <c r="AA293" s="62"/>
    </row>
    <row r="294" spans="1:27" ht="10.5" customHeight="1" x14ac:dyDescent="0.35">
      <c r="A294" s="4"/>
      <c r="B294" s="831"/>
      <c r="C294" s="832"/>
      <c r="D294" s="832"/>
      <c r="E294" s="832"/>
      <c r="F294" s="832"/>
      <c r="G294" s="832"/>
      <c r="H294" s="832"/>
      <c r="I294" s="832"/>
      <c r="J294" s="832"/>
      <c r="K294" s="832"/>
      <c r="L294" s="832"/>
      <c r="M294" s="832"/>
      <c r="N294" s="832"/>
      <c r="O294" s="832"/>
      <c r="P294" s="832"/>
      <c r="Q294" s="832"/>
      <c r="R294" s="832"/>
      <c r="S294" s="832"/>
      <c r="T294" s="832"/>
      <c r="U294" s="832"/>
      <c r="V294" s="832"/>
      <c r="W294" s="832"/>
      <c r="X294" s="832"/>
      <c r="Y294" s="833"/>
      <c r="Z294" s="4"/>
      <c r="AA294" s="62"/>
    </row>
    <row r="295" spans="1:27" ht="18.649999999999999" customHeight="1" x14ac:dyDescent="0.35">
      <c r="A295" s="4" t="s">
        <v>255</v>
      </c>
      <c r="B295" s="880" t="s">
        <v>369</v>
      </c>
      <c r="C295" s="257"/>
      <c r="D295" s="257"/>
      <c r="E295" s="257"/>
      <c r="F295" s="257"/>
      <c r="G295" s="257"/>
      <c r="H295" s="27"/>
      <c r="I295" s="1365"/>
      <c r="J295" s="1366"/>
      <c r="K295" s="1366"/>
      <c r="L295" s="1366"/>
      <c r="M295" s="1366"/>
      <c r="N295" s="1366"/>
      <c r="O295" s="1366"/>
      <c r="P295" s="1366"/>
      <c r="Q295" s="1366"/>
      <c r="R295" s="1366"/>
      <c r="S295" s="1366"/>
      <c r="T295" s="1366"/>
      <c r="U295" s="1366"/>
      <c r="V295" s="1366"/>
      <c r="W295" s="1366"/>
      <c r="X295" s="1366"/>
      <c r="Y295" s="1367"/>
      <c r="Z295" s="4"/>
      <c r="AA295" s="62"/>
    </row>
    <row r="296" spans="1:27" ht="15" customHeight="1" x14ac:dyDescent="0.35">
      <c r="A296" s="4"/>
      <c r="B296" s="180"/>
      <c r="C296" s="1363" t="s">
        <v>371</v>
      </c>
      <c r="D296" s="1363"/>
      <c r="E296" s="1363"/>
      <c r="F296" s="1363"/>
      <c r="G296" s="1363"/>
      <c r="H296" s="1363"/>
      <c r="I296" s="1363"/>
      <c r="J296" s="1363"/>
      <c r="K296" s="1363"/>
      <c r="L296" s="1363"/>
      <c r="M296" s="1363"/>
      <c r="N296" s="1363"/>
      <c r="O296" s="1363"/>
      <c r="P296" s="1363"/>
      <c r="Q296" s="1363"/>
      <c r="R296" s="1363"/>
      <c r="S296" s="1363"/>
      <c r="T296" s="1363"/>
      <c r="U296" s="1363"/>
      <c r="V296" s="1363"/>
      <c r="W296" s="1363"/>
      <c r="X296" s="1363"/>
      <c r="Y296" s="245"/>
      <c r="Z296" s="4"/>
    </row>
    <row r="297" spans="1:27" ht="19.5" customHeight="1" x14ac:dyDescent="0.35">
      <c r="A297" s="4"/>
      <c r="B297" s="180"/>
      <c r="C297" s="1411"/>
      <c r="D297" s="1411"/>
      <c r="E297" s="1411"/>
      <c r="F297" s="1411"/>
      <c r="G297" s="1411"/>
      <c r="H297" s="1411"/>
      <c r="I297" s="1411"/>
      <c r="J297" s="1411"/>
      <c r="K297" s="1411"/>
      <c r="L297" s="1411"/>
      <c r="M297" s="1411"/>
      <c r="N297" s="1411"/>
      <c r="O297" s="1411"/>
      <c r="P297" s="1411"/>
      <c r="Q297" s="1411"/>
      <c r="R297" s="1411"/>
      <c r="S297" s="1411"/>
      <c r="T297" s="1411"/>
      <c r="U297" s="1411"/>
      <c r="V297" s="1411"/>
      <c r="W297" s="1411"/>
      <c r="X297" s="1411"/>
      <c r="Y297" s="245"/>
      <c r="Z297" s="4"/>
    </row>
    <row r="298" spans="1:27" x14ac:dyDescent="0.35">
      <c r="A298" s="4"/>
      <c r="B298" s="180"/>
      <c r="C298" s="1370"/>
      <c r="D298" s="1371"/>
      <c r="E298" s="1371"/>
      <c r="F298" s="1371"/>
      <c r="G298" s="1371"/>
      <c r="H298" s="1371"/>
      <c r="I298" s="1371"/>
      <c r="J298" s="1371"/>
      <c r="K298" s="1371"/>
      <c r="L298" s="1371"/>
      <c r="M298" s="1371"/>
      <c r="N298" s="1371"/>
      <c r="O298" s="1371"/>
      <c r="P298" s="1371"/>
      <c r="Q298" s="1371"/>
      <c r="R298" s="1371"/>
      <c r="S298" s="1371"/>
      <c r="T298" s="1371"/>
      <c r="U298" s="1371"/>
      <c r="V298" s="1371"/>
      <c r="W298" s="1371"/>
      <c r="X298" s="1372"/>
      <c r="Y298" s="245"/>
      <c r="Z298" s="4"/>
    </row>
    <row r="299" spans="1:27" x14ac:dyDescent="0.35">
      <c r="A299" s="4"/>
      <c r="B299" s="180"/>
      <c r="C299" s="1373"/>
      <c r="D299" s="1251"/>
      <c r="E299" s="1251"/>
      <c r="F299" s="1251"/>
      <c r="G299" s="1251"/>
      <c r="H299" s="1251"/>
      <c r="I299" s="1251"/>
      <c r="J299" s="1251"/>
      <c r="K299" s="1251"/>
      <c r="L299" s="1251"/>
      <c r="M299" s="1251"/>
      <c r="N299" s="1251"/>
      <c r="O299" s="1251"/>
      <c r="P299" s="1251"/>
      <c r="Q299" s="1251"/>
      <c r="R299" s="1251"/>
      <c r="S299" s="1251"/>
      <c r="T299" s="1251"/>
      <c r="U299" s="1251"/>
      <c r="V299" s="1251"/>
      <c r="W299" s="1251"/>
      <c r="X299" s="1374"/>
      <c r="Y299" s="245"/>
      <c r="Z299" s="4"/>
    </row>
    <row r="300" spans="1:27" x14ac:dyDescent="0.35">
      <c r="A300" s="4"/>
      <c r="B300" s="180"/>
      <c r="C300" s="1373"/>
      <c r="D300" s="1251"/>
      <c r="E300" s="1251"/>
      <c r="F300" s="1251"/>
      <c r="G300" s="1251"/>
      <c r="H300" s="1251"/>
      <c r="I300" s="1251"/>
      <c r="J300" s="1251"/>
      <c r="K300" s="1251"/>
      <c r="L300" s="1251"/>
      <c r="M300" s="1251"/>
      <c r="N300" s="1251"/>
      <c r="O300" s="1251"/>
      <c r="P300" s="1251"/>
      <c r="Q300" s="1251"/>
      <c r="R300" s="1251"/>
      <c r="S300" s="1251"/>
      <c r="T300" s="1251"/>
      <c r="U300" s="1251"/>
      <c r="V300" s="1251"/>
      <c r="W300" s="1251"/>
      <c r="X300" s="1374"/>
      <c r="Y300" s="245"/>
      <c r="Z300" s="4"/>
    </row>
    <row r="301" spans="1:27" x14ac:dyDescent="0.35">
      <c r="A301" s="4"/>
      <c r="B301" s="180"/>
      <c r="C301" s="1373"/>
      <c r="D301" s="1251"/>
      <c r="E301" s="1251"/>
      <c r="F301" s="1251"/>
      <c r="G301" s="1251"/>
      <c r="H301" s="1251"/>
      <c r="I301" s="1251"/>
      <c r="J301" s="1251"/>
      <c r="K301" s="1251"/>
      <c r="L301" s="1251"/>
      <c r="M301" s="1251"/>
      <c r="N301" s="1251"/>
      <c r="O301" s="1251"/>
      <c r="P301" s="1251"/>
      <c r="Q301" s="1251"/>
      <c r="R301" s="1251"/>
      <c r="S301" s="1251"/>
      <c r="T301" s="1251"/>
      <c r="U301" s="1251"/>
      <c r="V301" s="1251"/>
      <c r="W301" s="1251"/>
      <c r="X301" s="1374"/>
      <c r="Y301" s="245"/>
      <c r="Z301" s="4"/>
    </row>
    <row r="302" spans="1:27" x14ac:dyDescent="0.35">
      <c r="A302" s="4"/>
      <c r="B302" s="180"/>
      <c r="C302" s="1373"/>
      <c r="D302" s="1251"/>
      <c r="E302" s="1251"/>
      <c r="F302" s="1251"/>
      <c r="G302" s="1251"/>
      <c r="H302" s="1251"/>
      <c r="I302" s="1251"/>
      <c r="J302" s="1251"/>
      <c r="K302" s="1251"/>
      <c r="L302" s="1251"/>
      <c r="M302" s="1251"/>
      <c r="N302" s="1251"/>
      <c r="O302" s="1251"/>
      <c r="P302" s="1251"/>
      <c r="Q302" s="1251"/>
      <c r="R302" s="1251"/>
      <c r="S302" s="1251"/>
      <c r="T302" s="1251"/>
      <c r="U302" s="1251"/>
      <c r="V302" s="1251"/>
      <c r="W302" s="1251"/>
      <c r="X302" s="1374"/>
      <c r="Y302" s="245"/>
      <c r="Z302" s="4"/>
    </row>
    <row r="303" spans="1:27" x14ac:dyDescent="0.35">
      <c r="A303" s="4"/>
      <c r="B303" s="180"/>
      <c r="C303" s="1373"/>
      <c r="D303" s="1251"/>
      <c r="E303" s="1251"/>
      <c r="F303" s="1251"/>
      <c r="G303" s="1251"/>
      <c r="H303" s="1251"/>
      <c r="I303" s="1251"/>
      <c r="J303" s="1251"/>
      <c r="K303" s="1251"/>
      <c r="L303" s="1251"/>
      <c r="M303" s="1251"/>
      <c r="N303" s="1251"/>
      <c r="O303" s="1251"/>
      <c r="P303" s="1251"/>
      <c r="Q303" s="1251"/>
      <c r="R303" s="1251"/>
      <c r="S303" s="1251"/>
      <c r="T303" s="1251"/>
      <c r="U303" s="1251"/>
      <c r="V303" s="1251"/>
      <c r="W303" s="1251"/>
      <c r="X303" s="1374"/>
      <c r="Y303" s="245"/>
      <c r="Z303" s="4"/>
    </row>
    <row r="304" spans="1:27" x14ac:dyDescent="0.35">
      <c r="A304" s="4"/>
      <c r="B304" s="180"/>
      <c r="C304" s="1373"/>
      <c r="D304" s="1251"/>
      <c r="E304" s="1251"/>
      <c r="F304" s="1251"/>
      <c r="G304" s="1251"/>
      <c r="H304" s="1251"/>
      <c r="I304" s="1251"/>
      <c r="J304" s="1251"/>
      <c r="K304" s="1251"/>
      <c r="L304" s="1251"/>
      <c r="M304" s="1251"/>
      <c r="N304" s="1251"/>
      <c r="O304" s="1251"/>
      <c r="P304" s="1251"/>
      <c r="Q304" s="1251"/>
      <c r="R304" s="1251"/>
      <c r="S304" s="1251"/>
      <c r="T304" s="1251"/>
      <c r="U304" s="1251"/>
      <c r="V304" s="1251"/>
      <c r="W304" s="1251"/>
      <c r="X304" s="1374"/>
      <c r="Y304" s="245"/>
      <c r="Z304" s="4"/>
    </row>
    <row r="305" spans="1:27" x14ac:dyDescent="0.35">
      <c r="A305" s="4"/>
      <c r="B305" s="180"/>
      <c r="C305" s="1375"/>
      <c r="D305" s="1376"/>
      <c r="E305" s="1376"/>
      <c r="F305" s="1376"/>
      <c r="G305" s="1376"/>
      <c r="H305" s="1376"/>
      <c r="I305" s="1376"/>
      <c r="J305" s="1376"/>
      <c r="K305" s="1376"/>
      <c r="L305" s="1376"/>
      <c r="M305" s="1376"/>
      <c r="N305" s="1376"/>
      <c r="O305" s="1376"/>
      <c r="P305" s="1376"/>
      <c r="Q305" s="1376"/>
      <c r="R305" s="1376"/>
      <c r="S305" s="1376"/>
      <c r="T305" s="1376"/>
      <c r="U305" s="1376"/>
      <c r="V305" s="1376"/>
      <c r="W305" s="1376"/>
      <c r="X305" s="1377"/>
      <c r="Y305" s="245"/>
      <c r="Z305" s="4"/>
    </row>
    <row r="306" spans="1:27" x14ac:dyDescent="0.35">
      <c r="A306" s="4"/>
      <c r="B306" s="862"/>
      <c r="C306" s="314"/>
      <c r="D306" s="314"/>
      <c r="E306" s="314"/>
      <c r="F306" s="314"/>
      <c r="G306" s="314"/>
      <c r="H306" s="314"/>
      <c r="I306" s="314"/>
      <c r="J306" s="314"/>
      <c r="K306" s="863"/>
      <c r="L306" s="863"/>
      <c r="M306" s="863"/>
      <c r="N306" s="864"/>
      <c r="O306" s="864"/>
      <c r="P306" s="864"/>
      <c r="Q306" s="864"/>
      <c r="R306" s="864"/>
      <c r="S306" s="864"/>
      <c r="T306" s="864"/>
      <c r="U306" s="864"/>
      <c r="V306" s="864"/>
      <c r="W306" s="864"/>
      <c r="X306" s="864"/>
      <c r="Y306" s="865"/>
      <c r="Z306" s="4"/>
    </row>
    <row r="307" spans="1:27" x14ac:dyDescent="0.35">
      <c r="A307" s="4"/>
      <c r="B307" s="881" t="s">
        <v>100</v>
      </c>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7" x14ac:dyDescent="0.35">
      <c r="A308" s="4"/>
      <c r="B308" s="857"/>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7" ht="5.25" customHeight="1" x14ac:dyDescent="0.35">
      <c r="A309" s="4"/>
      <c r="B309" s="857"/>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7" x14ac:dyDescent="0.35">
      <c r="A310" s="4"/>
      <c r="B310" s="167" t="s">
        <v>372</v>
      </c>
      <c r="C310" s="37"/>
      <c r="D310" s="4"/>
      <c r="E310" s="4"/>
      <c r="F310" s="4"/>
      <c r="G310" s="4"/>
      <c r="H310" s="4"/>
      <c r="I310" s="4"/>
      <c r="J310" s="4"/>
      <c r="K310" s="4"/>
      <c r="L310" s="4"/>
      <c r="M310" s="4"/>
      <c r="N310" s="4"/>
      <c r="O310" s="4"/>
      <c r="P310" s="4"/>
      <c r="Q310" s="4"/>
      <c r="R310" s="4"/>
      <c r="S310" s="4"/>
      <c r="T310" s="4"/>
      <c r="U310" s="4"/>
      <c r="V310" s="4"/>
      <c r="W310" s="4"/>
      <c r="X310" s="4"/>
      <c r="Y310" s="4"/>
      <c r="Z310" s="4"/>
    </row>
    <row r="311" spans="1:27" x14ac:dyDescent="0.35">
      <c r="A311" s="4"/>
      <c r="B311" s="124"/>
      <c r="C311" s="124"/>
      <c r="D311" s="124"/>
      <c r="E311" s="124"/>
      <c r="F311" s="124"/>
      <c r="G311" s="124"/>
      <c r="H311" s="124"/>
      <c r="I311" s="124"/>
      <c r="J311" s="124"/>
      <c r="K311" s="124"/>
      <c r="L311" s="124"/>
      <c r="M311" s="124"/>
      <c r="N311" s="124"/>
      <c r="O311" s="124"/>
      <c r="P311" s="124"/>
      <c r="Q311" s="124"/>
      <c r="R311" s="124"/>
      <c r="S311" s="124"/>
      <c r="T311" s="124"/>
      <c r="U311" s="268"/>
      <c r="V311" s="1290" t="s">
        <v>61</v>
      </c>
      <c r="W311" s="1291"/>
      <c r="X311" s="1291" t="s">
        <v>252</v>
      </c>
      <c r="Y311" s="1291"/>
      <c r="Z311" s="4"/>
    </row>
    <row r="312" spans="1:27" ht="14.5" customHeight="1" x14ac:dyDescent="0.35">
      <c r="A312" s="4" t="s">
        <v>255</v>
      </c>
      <c r="B312" s="294">
        <v>3.2</v>
      </c>
      <c r="C312" s="1023" t="s">
        <v>373</v>
      </c>
      <c r="D312" s="1023"/>
      <c r="E312" s="1023"/>
      <c r="F312" s="1023"/>
      <c r="G312" s="1023"/>
      <c r="H312" s="1023"/>
      <c r="I312" s="1023"/>
      <c r="J312" s="1023"/>
      <c r="K312" s="1023"/>
      <c r="L312" s="1023"/>
      <c r="M312" s="1023"/>
      <c r="N312" s="1023"/>
      <c r="O312" s="1023"/>
      <c r="P312" s="1023"/>
      <c r="Q312" s="1023"/>
      <c r="R312" s="1023"/>
      <c r="S312" s="1023"/>
      <c r="T312" s="1023"/>
      <c r="U312" s="294"/>
      <c r="V312" s="135"/>
      <c r="W312" s="136"/>
      <c r="X312" s="135"/>
      <c r="Y312" s="136"/>
      <c r="Z312" s="4"/>
    </row>
    <row r="313" spans="1:27" x14ac:dyDescent="0.35">
      <c r="A313" s="4" t="s">
        <v>255</v>
      </c>
      <c r="B313" s="294"/>
      <c r="C313" s="1023"/>
      <c r="D313" s="1023"/>
      <c r="E313" s="1023"/>
      <c r="F313" s="1023"/>
      <c r="G313" s="1023"/>
      <c r="H313" s="1023"/>
      <c r="I313" s="1023"/>
      <c r="J313" s="1023"/>
      <c r="K313" s="1023"/>
      <c r="L313" s="1023"/>
      <c r="M313" s="1023"/>
      <c r="N313" s="1023"/>
      <c r="O313" s="1023"/>
      <c r="P313" s="1023"/>
      <c r="Q313" s="1023"/>
      <c r="R313" s="1023"/>
      <c r="S313" s="1023"/>
      <c r="T313" s="1023"/>
      <c r="U313" s="294"/>
      <c r="V313" s="137"/>
      <c r="W313" s="138"/>
      <c r="X313" s="137"/>
      <c r="Y313" s="138"/>
      <c r="Z313" s="4"/>
    </row>
    <row r="314" spans="1:27" x14ac:dyDescent="0.35">
      <c r="A314" s="4"/>
      <c r="B314" s="294"/>
      <c r="C314" s="294"/>
      <c r="D314" s="294"/>
      <c r="E314" s="294"/>
      <c r="F314" s="294"/>
      <c r="G314" s="294"/>
      <c r="H314" s="294"/>
      <c r="I314" s="294"/>
      <c r="J314" s="294"/>
      <c r="K314" s="294"/>
      <c r="L314" s="294"/>
      <c r="M314" s="294"/>
      <c r="N314" s="294"/>
      <c r="O314" s="294"/>
      <c r="P314" s="294"/>
      <c r="Q314" s="294"/>
      <c r="R314" s="294"/>
      <c r="S314" s="294"/>
      <c r="T314" s="294"/>
      <c r="U314" s="294"/>
      <c r="V314" s="143"/>
      <c r="W314" s="144"/>
      <c r="X314" s="143"/>
      <c r="Y314" s="144"/>
      <c r="Z314" s="4"/>
    </row>
    <row r="315" spans="1:27" x14ac:dyDescent="0.35">
      <c r="A315" s="4"/>
      <c r="B315" s="946">
        <v>3.3</v>
      </c>
      <c r="C315" s="1282" t="s">
        <v>374</v>
      </c>
      <c r="D315" s="1282"/>
      <c r="E315" s="1282"/>
      <c r="F315" s="1282"/>
      <c r="G315" s="1282"/>
      <c r="H315" s="1282"/>
      <c r="I315" s="1282"/>
      <c r="J315" s="1282"/>
      <c r="K315" s="1282"/>
      <c r="L315" s="1282"/>
      <c r="M315" s="1282"/>
      <c r="N315" s="1282"/>
      <c r="O315" s="1282"/>
      <c r="P315" s="1282"/>
      <c r="Q315" s="1282"/>
      <c r="R315" s="1282"/>
      <c r="S315" s="1282"/>
      <c r="T315" s="1282"/>
      <c r="U315" s="946"/>
      <c r="V315" s="137"/>
      <c r="W315" s="138"/>
      <c r="X315" s="137"/>
      <c r="Y315" s="138"/>
      <c r="Z315" s="4"/>
    </row>
    <row r="316" spans="1:27" ht="39" customHeight="1" x14ac:dyDescent="0.35">
      <c r="A316" s="4"/>
      <c r="B316" s="946"/>
      <c r="C316" s="1282"/>
      <c r="D316" s="1282"/>
      <c r="E316" s="1282"/>
      <c r="F316" s="1282"/>
      <c r="G316" s="1282"/>
      <c r="H316" s="1282"/>
      <c r="I316" s="1282"/>
      <c r="J316" s="1282"/>
      <c r="K316" s="1282"/>
      <c r="L316" s="1282"/>
      <c r="M316" s="1282"/>
      <c r="N316" s="1282"/>
      <c r="O316" s="1282"/>
      <c r="P316" s="1282"/>
      <c r="Q316" s="1282"/>
      <c r="R316" s="1282"/>
      <c r="S316" s="1282"/>
      <c r="T316" s="1282"/>
      <c r="U316" s="946"/>
      <c r="V316" s="143"/>
      <c r="W316" s="144"/>
      <c r="X316" s="143"/>
      <c r="Y316" s="144"/>
      <c r="Z316" s="4"/>
      <c r="AA316"/>
    </row>
    <row r="317" spans="1:27" x14ac:dyDescent="0.35">
      <c r="A317" s="4"/>
      <c r="B317" s="946"/>
      <c r="C317" s="947" t="s">
        <v>375</v>
      </c>
      <c r="D317" s="946"/>
      <c r="E317" s="946"/>
      <c r="F317" s="946"/>
      <c r="G317" s="946"/>
      <c r="H317" s="946"/>
      <c r="I317" s="946"/>
      <c r="J317" s="946"/>
      <c r="K317" s="946"/>
      <c r="L317" s="946"/>
      <c r="M317" s="946"/>
      <c r="N317" s="946"/>
      <c r="O317" s="946"/>
      <c r="P317" s="946"/>
      <c r="Q317" s="946"/>
      <c r="R317" s="946"/>
      <c r="S317" s="946"/>
      <c r="T317" s="946"/>
      <c r="U317" s="946"/>
      <c r="V317" s="133"/>
      <c r="W317" s="133"/>
      <c r="X317" s="133"/>
      <c r="Y317" s="133"/>
      <c r="Z317" s="4"/>
    </row>
    <row r="318" spans="1:27" ht="7.5" customHeight="1" x14ac:dyDescent="0.35">
      <c r="A318" s="4"/>
      <c r="B318" s="294"/>
      <c r="C318" s="294"/>
      <c r="D318" s="294"/>
      <c r="E318" s="294"/>
      <c r="F318" s="294"/>
      <c r="G318" s="294"/>
      <c r="H318" s="294"/>
      <c r="I318" s="294"/>
      <c r="J318" s="294"/>
      <c r="K318" s="294"/>
      <c r="L318" s="294"/>
      <c r="M318" s="294"/>
      <c r="N318" s="294"/>
      <c r="O318" s="294"/>
      <c r="P318" s="294"/>
      <c r="Q318" s="294"/>
      <c r="R318" s="294"/>
      <c r="S318" s="294"/>
      <c r="T318" s="294"/>
      <c r="U318" s="294"/>
      <c r="V318" s="133"/>
      <c r="W318" s="133"/>
      <c r="X318" s="133"/>
      <c r="Y318" s="133"/>
      <c r="Z318" s="4"/>
    </row>
    <row r="319" spans="1:27" s="4" customFormat="1" ht="45.75" customHeight="1" x14ac:dyDescent="0.35">
      <c r="C319" s="1403"/>
      <c r="D319" s="1404"/>
      <c r="E319" s="1404"/>
      <c r="F319" s="1404"/>
      <c r="G319" s="1404"/>
      <c r="H319" s="1404"/>
      <c r="I319" s="1404"/>
      <c r="J319" s="1404"/>
      <c r="K319" s="1404"/>
      <c r="L319" s="1404"/>
      <c r="M319" s="1404"/>
      <c r="N319" s="1404"/>
      <c r="O319" s="1404"/>
      <c r="P319" s="1404"/>
      <c r="Q319" s="1404"/>
      <c r="R319" s="1404"/>
      <c r="S319" s="1404"/>
      <c r="T319" s="1404"/>
      <c r="U319" s="1404"/>
      <c r="V319" s="1404"/>
      <c r="W319" s="1404"/>
      <c r="X319" s="1404"/>
      <c r="Y319" s="1405"/>
    </row>
    <row r="320" spans="1:27" x14ac:dyDescent="0.35">
      <c r="A320" s="4"/>
      <c r="B320" s="294"/>
      <c r="C320" s="294"/>
      <c r="D320" s="294"/>
      <c r="E320" s="294"/>
      <c r="F320" s="294"/>
      <c r="G320" s="294"/>
      <c r="H320" s="294"/>
      <c r="I320" s="294"/>
      <c r="J320" s="294"/>
      <c r="K320" s="294"/>
      <c r="L320" s="294"/>
      <c r="M320" s="294"/>
      <c r="N320" s="294"/>
      <c r="O320" s="294"/>
      <c r="P320" s="294"/>
      <c r="Q320" s="294"/>
      <c r="R320" s="294"/>
      <c r="S320" s="294"/>
      <c r="T320" s="294"/>
      <c r="U320" s="294"/>
      <c r="V320" s="133"/>
      <c r="W320" s="133"/>
      <c r="X320" s="133"/>
      <c r="Y320" s="133"/>
      <c r="Z320" s="4"/>
    </row>
    <row r="321" spans="1:26" ht="29" x14ac:dyDescent="0.35">
      <c r="A321" s="331" t="s">
        <v>376</v>
      </c>
      <c r="B321" s="294">
        <v>3.3</v>
      </c>
      <c r="C321" s="1402" t="s">
        <v>377</v>
      </c>
      <c r="D321" s="1402"/>
      <c r="E321" s="1402"/>
      <c r="F321" s="1402"/>
      <c r="G321" s="1402"/>
      <c r="H321" s="1402"/>
      <c r="I321" s="1402"/>
      <c r="J321" s="1402"/>
      <c r="K321" s="1402"/>
      <c r="L321" s="1402"/>
      <c r="M321" s="1402"/>
      <c r="N321" s="1402"/>
      <c r="O321" s="1402"/>
      <c r="P321" s="1402"/>
      <c r="Q321" s="1402"/>
      <c r="R321" s="1402"/>
      <c r="S321" s="1402"/>
      <c r="T321" s="1402"/>
      <c r="U321" s="1402"/>
      <c r="V321" s="1402"/>
      <c r="W321" s="1402"/>
      <c r="X321" s="1402"/>
      <c r="Y321" s="1402"/>
      <c r="Z321" s="4"/>
    </row>
    <row r="322" spans="1:26" ht="7.5" customHeight="1" x14ac:dyDescent="0.35">
      <c r="A322" s="4"/>
      <c r="B322" s="294"/>
      <c r="C322" s="294"/>
      <c r="D322" s="294"/>
      <c r="E322" s="294"/>
      <c r="F322" s="294"/>
      <c r="G322" s="294"/>
      <c r="H322" s="294"/>
      <c r="I322" s="294"/>
      <c r="J322" s="294"/>
      <c r="K322" s="294"/>
      <c r="L322" s="294"/>
      <c r="M322" s="294"/>
      <c r="N322" s="294"/>
      <c r="O322" s="294"/>
      <c r="P322" s="294"/>
      <c r="Q322" s="294"/>
      <c r="R322" s="294"/>
      <c r="S322" s="294"/>
      <c r="T322" s="294"/>
      <c r="U322" s="294"/>
      <c r="V322" s="133"/>
      <c r="W322" s="133"/>
      <c r="X322" s="133"/>
      <c r="Y322" s="133"/>
      <c r="Z322" s="4"/>
    </row>
    <row r="323" spans="1:26" s="4" customFormat="1" ht="45.75" customHeight="1" x14ac:dyDescent="0.35">
      <c r="C323" s="1403"/>
      <c r="D323" s="1404"/>
      <c r="E323" s="1404"/>
      <c r="F323" s="1404"/>
      <c r="G323" s="1404"/>
      <c r="H323" s="1404"/>
      <c r="I323" s="1404"/>
      <c r="J323" s="1404"/>
      <c r="K323" s="1404"/>
      <c r="L323" s="1404"/>
      <c r="M323" s="1404"/>
      <c r="N323" s="1404"/>
      <c r="O323" s="1404"/>
      <c r="P323" s="1404"/>
      <c r="Q323" s="1404"/>
      <c r="R323" s="1404"/>
      <c r="S323" s="1404"/>
      <c r="T323" s="1404"/>
      <c r="U323" s="1404"/>
      <c r="V323" s="1404"/>
      <c r="W323" s="1404"/>
      <c r="X323" s="1404"/>
      <c r="Y323" s="1405"/>
    </row>
    <row r="324" spans="1:26" s="4" customFormat="1" x14ac:dyDescent="0.35"/>
    <row r="325" spans="1:26" s="4" customFormat="1" x14ac:dyDescent="0.35">
      <c r="B325" s="1401"/>
      <c r="C325" s="1401"/>
      <c r="D325" s="1401"/>
      <c r="E325" s="1401"/>
      <c r="F325" s="1401"/>
      <c r="G325" s="1401"/>
      <c r="H325" s="1401"/>
      <c r="I325" s="1401"/>
      <c r="J325" s="1401"/>
      <c r="K325" s="1401"/>
      <c r="L325" s="1401"/>
      <c r="M325" s="1401"/>
      <c r="N325" s="1401"/>
      <c r="O325" s="1401"/>
      <c r="P325" s="1401"/>
      <c r="Q325" s="1401"/>
      <c r="R325" s="1401"/>
      <c r="S325" s="1401"/>
      <c r="T325" s="1401"/>
      <c r="U325" s="1401"/>
      <c r="V325" s="1401"/>
      <c r="W325" s="1401"/>
      <c r="X325" s="1401"/>
      <c r="Y325" s="1401"/>
    </row>
    <row r="326" spans="1:26" s="4" customFormat="1" x14ac:dyDescent="0.35">
      <c r="B326" s="823"/>
      <c r="C326" s="823"/>
      <c r="D326" s="823"/>
      <c r="E326" s="823"/>
      <c r="F326" s="823"/>
      <c r="G326" s="823"/>
      <c r="H326" s="823"/>
      <c r="I326" s="823"/>
      <c r="J326" s="823"/>
      <c r="K326" s="823"/>
      <c r="L326" s="823"/>
      <c r="M326" s="823"/>
      <c r="N326" s="823"/>
      <c r="O326" s="823"/>
      <c r="P326" s="823"/>
      <c r="Q326" s="823"/>
      <c r="R326" s="823"/>
      <c r="S326" s="823"/>
      <c r="T326" s="823"/>
      <c r="U326" s="823"/>
      <c r="V326" s="823"/>
      <c r="W326" s="823"/>
      <c r="X326" s="823"/>
      <c r="Y326" s="823"/>
    </row>
    <row r="327" spans="1:26" x14ac:dyDescent="0.35">
      <c r="C327" s="817"/>
    </row>
    <row r="328" spans="1:26" x14ac:dyDescent="0.35">
      <c r="C328" s="817"/>
    </row>
    <row r="329" spans="1:26" x14ac:dyDescent="0.35">
      <c r="C329" s="817"/>
    </row>
    <row r="330" spans="1:26" x14ac:dyDescent="0.35">
      <c r="C330" s="817"/>
    </row>
    <row r="331" spans="1:26" x14ac:dyDescent="0.35">
      <c r="C331" s="817"/>
    </row>
    <row r="332" spans="1:26" x14ac:dyDescent="0.35">
      <c r="C332" s="817"/>
    </row>
    <row r="333" spans="1:26" x14ac:dyDescent="0.35">
      <c r="C333" s="817"/>
    </row>
    <row r="334" spans="1:26" x14ac:dyDescent="0.35">
      <c r="C334" s="817"/>
    </row>
    <row r="335" spans="1:26" x14ac:dyDescent="0.35">
      <c r="C335" s="817"/>
    </row>
    <row r="336" spans="1:26" x14ac:dyDescent="0.35">
      <c r="C336" s="817"/>
    </row>
    <row r="337" s="4" customFormat="1" x14ac:dyDescent="0.35"/>
    <row r="338" s="4" customFormat="1" x14ac:dyDescent="0.35"/>
    <row r="339" s="4" customFormat="1" x14ac:dyDescent="0.35"/>
    <row r="340" s="4" customFormat="1" x14ac:dyDescent="0.35"/>
    <row r="341" s="4" customFormat="1" x14ac:dyDescent="0.35"/>
    <row r="342" s="4" customFormat="1" x14ac:dyDescent="0.35"/>
    <row r="343" s="4" customFormat="1" x14ac:dyDescent="0.35"/>
    <row r="344" s="4" customFormat="1" x14ac:dyDescent="0.35"/>
    <row r="345" s="4" customFormat="1" x14ac:dyDescent="0.35"/>
    <row r="346" s="4" customFormat="1" x14ac:dyDescent="0.35"/>
    <row r="347" s="4" customFormat="1" x14ac:dyDescent="0.35"/>
    <row r="348" s="4" customFormat="1" x14ac:dyDescent="0.35"/>
    <row r="349" s="4" customFormat="1" x14ac:dyDescent="0.35"/>
    <row r="350" s="4" customFormat="1" x14ac:dyDescent="0.35"/>
    <row r="351" s="4" customFormat="1" x14ac:dyDescent="0.35"/>
    <row r="352" s="4" customFormat="1" x14ac:dyDescent="0.35"/>
    <row r="353" s="4" customFormat="1" x14ac:dyDescent="0.35"/>
    <row r="354" s="4" customFormat="1" x14ac:dyDescent="0.35"/>
    <row r="355" s="4" customFormat="1" x14ac:dyDescent="0.35"/>
    <row r="356" s="4" customFormat="1" x14ac:dyDescent="0.35"/>
    <row r="357" s="4" customFormat="1" x14ac:dyDescent="0.35"/>
  </sheetData>
  <sheetProtection algorithmName="SHA-512" hashValue="Iojm+zoPKv6lb28nH8SNj99nyakLz6hE5HNSl7RL7/fNEBhnUh9L5dGCY34+syITmWkKWGa3dk9SdWdBvJz3wg==" saltValue="p7XQ4zacDns6iaRXrMaqUQ==" spinCount="100000" sheet="1" formatCells="0" formatRows="0" insertRows="0"/>
  <mergeCells count="116">
    <mergeCell ref="C12:X13"/>
    <mergeCell ref="B22:Y23"/>
    <mergeCell ref="I295:Y295"/>
    <mergeCell ref="C298:X305"/>
    <mergeCell ref="C282:X283"/>
    <mergeCell ref="C296:X297"/>
    <mergeCell ref="I281:Y281"/>
    <mergeCell ref="C284:X291"/>
    <mergeCell ref="J106:Y106"/>
    <mergeCell ref="B87:P87"/>
    <mergeCell ref="T87:Y87"/>
    <mergeCell ref="I89:Y89"/>
    <mergeCell ref="D91:X91"/>
    <mergeCell ref="T104:Y104"/>
    <mergeCell ref="C95:X102"/>
    <mergeCell ref="T31:Y31"/>
    <mergeCell ref="I33:Y33"/>
    <mergeCell ref="D36:X36"/>
    <mergeCell ref="D37:X37"/>
    <mergeCell ref="D108:X108"/>
    <mergeCell ref="D203:X203"/>
    <mergeCell ref="C155:X162"/>
    <mergeCell ref="C210:X217"/>
    <mergeCell ref="C43:X49"/>
    <mergeCell ref="T51:Y51"/>
    <mergeCell ref="I53:Y53"/>
    <mergeCell ref="C315:T316"/>
    <mergeCell ref="B325:Y325"/>
    <mergeCell ref="C61:X68"/>
    <mergeCell ref="D55:X55"/>
    <mergeCell ref="D56:X56"/>
    <mergeCell ref="D57:X57"/>
    <mergeCell ref="T126:Y126"/>
    <mergeCell ref="I128:Y128"/>
    <mergeCell ref="D130:X130"/>
    <mergeCell ref="D131:X131"/>
    <mergeCell ref="C312:T313"/>
    <mergeCell ref="C321:Y321"/>
    <mergeCell ref="D149:X149"/>
    <mergeCell ref="D150:X150"/>
    <mergeCell ref="T145:Y145"/>
    <mergeCell ref="I147:Y147"/>
    <mergeCell ref="C323:Y323"/>
    <mergeCell ref="B221:R221"/>
    <mergeCell ref="T221:Y221"/>
    <mergeCell ref="I223:Y223"/>
    <mergeCell ref="C319:Y319"/>
    <mergeCell ref="C111:W111"/>
    <mergeCell ref="B7:H7"/>
    <mergeCell ref="I7:Y7"/>
    <mergeCell ref="B8:H8"/>
    <mergeCell ref="I8:Y8"/>
    <mergeCell ref="C25:Y25"/>
    <mergeCell ref="B11:Y11"/>
    <mergeCell ref="D132:X132"/>
    <mergeCell ref="C113:X120"/>
    <mergeCell ref="C136:X143"/>
    <mergeCell ref="D38:X38"/>
    <mergeCell ref="B70:Q70"/>
    <mergeCell ref="T70:Y70"/>
    <mergeCell ref="I72:Y72"/>
    <mergeCell ref="D74:X74"/>
    <mergeCell ref="C78:X85"/>
    <mergeCell ref="D109:X109"/>
    <mergeCell ref="D35:X35"/>
    <mergeCell ref="B27:Y27"/>
    <mergeCell ref="C41:W41"/>
    <mergeCell ref="C59:W59"/>
    <mergeCell ref="C76:W76"/>
    <mergeCell ref="C93:W93"/>
    <mergeCell ref="C134:W134"/>
    <mergeCell ref="C14:X20"/>
    <mergeCell ref="D151:X151"/>
    <mergeCell ref="T235:Y235"/>
    <mergeCell ref="I237:Y237"/>
    <mergeCell ref="T164:Y164"/>
    <mergeCell ref="I166:Y166"/>
    <mergeCell ref="D168:X168"/>
    <mergeCell ref="D169:X169"/>
    <mergeCell ref="C173:X180"/>
    <mergeCell ref="C190:X197"/>
    <mergeCell ref="B235:R235"/>
    <mergeCell ref="C153:W153"/>
    <mergeCell ref="C171:W171"/>
    <mergeCell ref="C188:W188"/>
    <mergeCell ref="C208:W208"/>
    <mergeCell ref="B182:P182"/>
    <mergeCell ref="D204:X204"/>
    <mergeCell ref="D205:X205"/>
    <mergeCell ref="D206:X206"/>
    <mergeCell ref="T182:Y182"/>
    <mergeCell ref="C226:X233"/>
    <mergeCell ref="J201:Y201"/>
    <mergeCell ref="I184:Y184"/>
    <mergeCell ref="D186:X186"/>
    <mergeCell ref="T199:Y199"/>
    <mergeCell ref="C224:W224"/>
    <mergeCell ref="C238:W238"/>
    <mergeCell ref="V311:W311"/>
    <mergeCell ref="X311:Y311"/>
    <mergeCell ref="C293:H293"/>
    <mergeCell ref="I293:Y293"/>
    <mergeCell ref="T263:Y263"/>
    <mergeCell ref="C254:X261"/>
    <mergeCell ref="C252:W252"/>
    <mergeCell ref="C266:W266"/>
    <mergeCell ref="C240:X247"/>
    <mergeCell ref="C268:X275"/>
    <mergeCell ref="I265:Y265"/>
    <mergeCell ref="B249:R249"/>
    <mergeCell ref="T249:Y249"/>
    <mergeCell ref="I251:Y251"/>
    <mergeCell ref="B263:R263"/>
    <mergeCell ref="T278:Y278"/>
    <mergeCell ref="C279:H279"/>
    <mergeCell ref="I279:Y279"/>
  </mergeCells>
  <pageMargins left="0.59055118110236227" right="0.39370078740157483" top="0.74803149606299213" bottom="0.74803149606299213" header="0.31496062992125984" footer="0.31496062992125984"/>
  <pageSetup paperSize="9" orientation="portrait" r:id="rId1"/>
  <headerFooter scaleWithDoc="0">
    <oddFooter>&amp;L&amp;"Arial,Regular"&amp;8ACAP Renewal/1025/ACAP&amp;C&amp;"Arial,Regular"&amp;8ACAP Renewal &amp;A - Page &amp;P</oddFooter>
  </headerFooter>
  <rowBreaks count="7" manualBreakCount="7">
    <brk id="40" max="25" man="1"/>
    <brk id="86" max="25" man="1"/>
    <brk id="123" max="25" man="1"/>
    <brk id="163" max="25" man="1"/>
    <brk id="207" max="25" man="1"/>
    <brk id="248" max="25" man="1"/>
    <brk id="29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49154" r:id="rId4" name="Check Box 2">
              <controlPr defaultSize="0" autoFill="0" autoLine="0" autoPict="0">
                <anchor moveWithCells="1">
                  <from>
                    <xdr:col>2</xdr:col>
                    <xdr:colOff>0</xdr:colOff>
                    <xdr:row>34</xdr:row>
                    <xdr:rowOff>184150</xdr:rowOff>
                  </from>
                  <to>
                    <xdr:col>3</xdr:col>
                    <xdr:colOff>57150</xdr:colOff>
                    <xdr:row>35</xdr:row>
                    <xdr:rowOff>171450</xdr:rowOff>
                  </to>
                </anchor>
              </controlPr>
            </control>
          </mc:Choice>
        </mc:AlternateContent>
        <mc:AlternateContent xmlns:mc="http://schemas.openxmlformats.org/markup-compatibility/2006">
          <mc:Choice Requires="x14">
            <control shapeId="49155" r:id="rId5" name="Check Box 3">
              <controlPr defaultSize="0" autoFill="0" autoLine="0" autoPict="0">
                <anchor moveWithCells="1">
                  <from>
                    <xdr:col>2</xdr:col>
                    <xdr:colOff>0</xdr:colOff>
                    <xdr:row>72</xdr:row>
                    <xdr:rowOff>88900</xdr:rowOff>
                  </from>
                  <to>
                    <xdr:col>3</xdr:col>
                    <xdr:colOff>57150</xdr:colOff>
                    <xdr:row>74</xdr:row>
                    <xdr:rowOff>0</xdr:rowOff>
                  </to>
                </anchor>
              </controlPr>
            </control>
          </mc:Choice>
        </mc:AlternateContent>
        <mc:AlternateContent xmlns:mc="http://schemas.openxmlformats.org/markup-compatibility/2006">
          <mc:Choice Requires="x14">
            <control shapeId="49156" r:id="rId6" name="Check Box 4">
              <controlPr defaultSize="0" autoFill="0" autoLine="0" autoPict="0">
                <anchor moveWithCells="1">
                  <from>
                    <xdr:col>2</xdr:col>
                    <xdr:colOff>0</xdr:colOff>
                    <xdr:row>167</xdr:row>
                    <xdr:rowOff>12700</xdr:rowOff>
                  </from>
                  <to>
                    <xdr:col>3</xdr:col>
                    <xdr:colOff>57150</xdr:colOff>
                    <xdr:row>168</xdr:row>
                    <xdr:rowOff>19050</xdr:rowOff>
                  </to>
                </anchor>
              </controlPr>
            </control>
          </mc:Choice>
        </mc:AlternateContent>
        <mc:AlternateContent xmlns:mc="http://schemas.openxmlformats.org/markup-compatibility/2006">
          <mc:Choice Requires="x14">
            <control shapeId="49157" r:id="rId7" name="Check Box 5">
              <controlPr defaultSize="0" autoFill="0" autoLine="0" autoPict="0">
                <anchor moveWithCells="1">
                  <from>
                    <xdr:col>2</xdr:col>
                    <xdr:colOff>0</xdr:colOff>
                    <xdr:row>36</xdr:row>
                    <xdr:rowOff>222250</xdr:rowOff>
                  </from>
                  <to>
                    <xdr:col>3</xdr:col>
                    <xdr:colOff>57150</xdr:colOff>
                    <xdr:row>38</xdr:row>
                    <xdr:rowOff>12700</xdr:rowOff>
                  </to>
                </anchor>
              </controlPr>
            </control>
          </mc:Choice>
        </mc:AlternateContent>
        <mc:AlternateContent xmlns:mc="http://schemas.openxmlformats.org/markup-compatibility/2006">
          <mc:Choice Requires="x14">
            <control shapeId="49161" r:id="rId8" name="Check Box 9">
              <controlPr defaultSize="0" autoFill="0" autoLine="0" autoPict="0">
                <anchor moveWithCells="1">
                  <from>
                    <xdr:col>18</xdr:col>
                    <xdr:colOff>19050</xdr:colOff>
                    <xdr:row>103</xdr:row>
                    <xdr:rowOff>31750</xdr:rowOff>
                  </from>
                  <to>
                    <xdr:col>19</xdr:col>
                    <xdr:colOff>95250</xdr:colOff>
                    <xdr:row>103</xdr:row>
                    <xdr:rowOff>209550</xdr:rowOff>
                  </to>
                </anchor>
              </controlPr>
            </control>
          </mc:Choice>
        </mc:AlternateContent>
        <mc:AlternateContent xmlns:mc="http://schemas.openxmlformats.org/markup-compatibility/2006">
          <mc:Choice Requires="x14">
            <control shapeId="49162" r:id="rId9" name="Check Box 10">
              <controlPr defaultSize="0" autoFill="0" autoLine="0" autoPict="0">
                <anchor moveWithCells="1">
                  <from>
                    <xdr:col>2</xdr:col>
                    <xdr:colOff>0</xdr:colOff>
                    <xdr:row>35</xdr:row>
                    <xdr:rowOff>190500</xdr:rowOff>
                  </from>
                  <to>
                    <xdr:col>3</xdr:col>
                    <xdr:colOff>57150</xdr:colOff>
                    <xdr:row>36</xdr:row>
                    <xdr:rowOff>190500</xdr:rowOff>
                  </to>
                </anchor>
              </controlPr>
            </control>
          </mc:Choice>
        </mc:AlternateContent>
        <mc:AlternateContent xmlns:mc="http://schemas.openxmlformats.org/markup-compatibility/2006">
          <mc:Choice Requires="x14">
            <control shapeId="49164" r:id="rId10" name="Check Box 12">
              <controlPr defaultSize="0" autoFill="0" autoLine="0" autoPict="0">
                <anchor moveWithCells="1">
                  <from>
                    <xdr:col>2</xdr:col>
                    <xdr:colOff>0</xdr:colOff>
                    <xdr:row>90</xdr:row>
                    <xdr:rowOff>57150</xdr:rowOff>
                  </from>
                  <to>
                    <xdr:col>3</xdr:col>
                    <xdr:colOff>57150</xdr:colOff>
                    <xdr:row>90</xdr:row>
                    <xdr:rowOff>209550</xdr:rowOff>
                  </to>
                </anchor>
              </controlPr>
            </control>
          </mc:Choice>
        </mc:AlternateContent>
        <mc:AlternateContent xmlns:mc="http://schemas.openxmlformats.org/markup-compatibility/2006">
          <mc:Choice Requires="x14">
            <control shapeId="49165" r:id="rId11" name="Check Box 13">
              <controlPr defaultSize="0" autoFill="0" autoLine="0" autoPict="0">
                <anchor moveWithCells="1">
                  <from>
                    <xdr:col>2</xdr:col>
                    <xdr:colOff>0</xdr:colOff>
                    <xdr:row>168</xdr:row>
                    <xdr:rowOff>69850</xdr:rowOff>
                  </from>
                  <to>
                    <xdr:col>3</xdr:col>
                    <xdr:colOff>57150</xdr:colOff>
                    <xdr:row>168</xdr:row>
                    <xdr:rowOff>209550</xdr:rowOff>
                  </to>
                </anchor>
              </controlPr>
            </control>
          </mc:Choice>
        </mc:AlternateContent>
        <mc:AlternateContent xmlns:mc="http://schemas.openxmlformats.org/markup-compatibility/2006">
          <mc:Choice Requires="x14">
            <control shapeId="49167" r:id="rId12" name="Check Box 15">
              <controlPr defaultSize="0" autoFill="0" autoLine="0" autoPict="0">
                <anchor moveWithCells="1">
                  <from>
                    <xdr:col>2</xdr:col>
                    <xdr:colOff>0</xdr:colOff>
                    <xdr:row>185</xdr:row>
                    <xdr:rowOff>57150</xdr:rowOff>
                  </from>
                  <to>
                    <xdr:col>3</xdr:col>
                    <xdr:colOff>57150</xdr:colOff>
                    <xdr:row>185</xdr:row>
                    <xdr:rowOff>190500</xdr:rowOff>
                  </to>
                </anchor>
              </controlPr>
            </control>
          </mc:Choice>
        </mc:AlternateContent>
        <mc:AlternateContent xmlns:mc="http://schemas.openxmlformats.org/markup-compatibility/2006">
          <mc:Choice Requires="x14">
            <control shapeId="49168" r:id="rId13" name="Check Box 16">
              <controlPr defaultSize="0" autoFill="0" autoLine="0" autoPict="0">
                <anchor moveWithCells="1">
                  <from>
                    <xdr:col>18</xdr:col>
                    <xdr:colOff>57150</xdr:colOff>
                    <xdr:row>30</xdr:row>
                    <xdr:rowOff>57150</xdr:rowOff>
                  </from>
                  <to>
                    <xdr:col>19</xdr:col>
                    <xdr:colOff>133350</xdr:colOff>
                    <xdr:row>30</xdr:row>
                    <xdr:rowOff>190500</xdr:rowOff>
                  </to>
                </anchor>
              </controlPr>
            </control>
          </mc:Choice>
        </mc:AlternateContent>
        <mc:AlternateContent xmlns:mc="http://schemas.openxmlformats.org/markup-compatibility/2006">
          <mc:Choice Requires="x14">
            <control shapeId="49169" r:id="rId14" name="Check Box 17">
              <controlPr defaultSize="0" autoFill="0" autoLine="0" autoPict="0">
                <anchor moveWithCells="1">
                  <from>
                    <xdr:col>18</xdr:col>
                    <xdr:colOff>57150</xdr:colOff>
                    <xdr:row>50</xdr:row>
                    <xdr:rowOff>57150</xdr:rowOff>
                  </from>
                  <to>
                    <xdr:col>19</xdr:col>
                    <xdr:colOff>133350</xdr:colOff>
                    <xdr:row>50</xdr:row>
                    <xdr:rowOff>190500</xdr:rowOff>
                  </to>
                </anchor>
              </controlPr>
            </control>
          </mc:Choice>
        </mc:AlternateContent>
        <mc:AlternateContent xmlns:mc="http://schemas.openxmlformats.org/markup-compatibility/2006">
          <mc:Choice Requires="x14">
            <control shapeId="49170" r:id="rId15" name="Check Box 18">
              <controlPr defaultSize="0" autoFill="0" autoLine="0" autoPict="0">
                <anchor moveWithCells="1">
                  <from>
                    <xdr:col>18</xdr:col>
                    <xdr:colOff>57150</xdr:colOff>
                    <xdr:row>69</xdr:row>
                    <xdr:rowOff>127000</xdr:rowOff>
                  </from>
                  <to>
                    <xdr:col>19</xdr:col>
                    <xdr:colOff>133350</xdr:colOff>
                    <xdr:row>69</xdr:row>
                    <xdr:rowOff>266700</xdr:rowOff>
                  </to>
                </anchor>
              </controlPr>
            </control>
          </mc:Choice>
        </mc:AlternateContent>
        <mc:AlternateContent xmlns:mc="http://schemas.openxmlformats.org/markup-compatibility/2006">
          <mc:Choice Requires="x14">
            <control shapeId="49171" r:id="rId16" name="Check Box 19">
              <controlPr defaultSize="0" autoFill="0" autoLine="0" autoPict="0">
                <anchor moveWithCells="1">
                  <from>
                    <xdr:col>18</xdr:col>
                    <xdr:colOff>57150</xdr:colOff>
                    <xdr:row>86</xdr:row>
                    <xdr:rowOff>57150</xdr:rowOff>
                  </from>
                  <to>
                    <xdr:col>19</xdr:col>
                    <xdr:colOff>133350</xdr:colOff>
                    <xdr:row>86</xdr:row>
                    <xdr:rowOff>190500</xdr:rowOff>
                  </to>
                </anchor>
              </controlPr>
            </control>
          </mc:Choice>
        </mc:AlternateContent>
        <mc:AlternateContent xmlns:mc="http://schemas.openxmlformats.org/markup-compatibility/2006">
          <mc:Choice Requires="x14">
            <control shapeId="49172" r:id="rId17" name="Check Box 20">
              <controlPr defaultSize="0" autoFill="0" autoLine="0" autoPict="0">
                <anchor moveWithCells="1">
                  <from>
                    <xdr:col>18</xdr:col>
                    <xdr:colOff>19050</xdr:colOff>
                    <xdr:row>125</xdr:row>
                    <xdr:rowOff>31750</xdr:rowOff>
                  </from>
                  <to>
                    <xdr:col>19</xdr:col>
                    <xdr:colOff>95250</xdr:colOff>
                    <xdr:row>125</xdr:row>
                    <xdr:rowOff>190500</xdr:rowOff>
                  </to>
                </anchor>
              </controlPr>
            </control>
          </mc:Choice>
        </mc:AlternateContent>
        <mc:AlternateContent xmlns:mc="http://schemas.openxmlformats.org/markup-compatibility/2006">
          <mc:Choice Requires="x14">
            <control shapeId="49173" r:id="rId18" name="Check Box 21">
              <controlPr defaultSize="0" autoFill="0" autoLine="0" autoPict="0">
                <anchor moveWithCells="1">
                  <from>
                    <xdr:col>18</xdr:col>
                    <xdr:colOff>19050</xdr:colOff>
                    <xdr:row>144</xdr:row>
                    <xdr:rowOff>19050</xdr:rowOff>
                  </from>
                  <to>
                    <xdr:col>19</xdr:col>
                    <xdr:colOff>95250</xdr:colOff>
                    <xdr:row>144</xdr:row>
                    <xdr:rowOff>209550</xdr:rowOff>
                  </to>
                </anchor>
              </controlPr>
            </control>
          </mc:Choice>
        </mc:AlternateContent>
        <mc:AlternateContent xmlns:mc="http://schemas.openxmlformats.org/markup-compatibility/2006">
          <mc:Choice Requires="x14">
            <control shapeId="49174" r:id="rId19" name="Check Box 22">
              <controlPr defaultSize="0" autoFill="0" autoLine="0" autoPict="0">
                <anchor moveWithCells="1">
                  <from>
                    <xdr:col>18</xdr:col>
                    <xdr:colOff>19050</xdr:colOff>
                    <xdr:row>163</xdr:row>
                    <xdr:rowOff>31750</xdr:rowOff>
                  </from>
                  <to>
                    <xdr:col>19</xdr:col>
                    <xdr:colOff>95250</xdr:colOff>
                    <xdr:row>164</xdr:row>
                    <xdr:rowOff>0</xdr:rowOff>
                  </to>
                </anchor>
              </controlPr>
            </control>
          </mc:Choice>
        </mc:AlternateContent>
        <mc:AlternateContent xmlns:mc="http://schemas.openxmlformats.org/markup-compatibility/2006">
          <mc:Choice Requires="x14">
            <control shapeId="49175" r:id="rId20" name="Check Box 23">
              <controlPr defaultSize="0" autoFill="0" autoLine="0" autoPict="0">
                <anchor moveWithCells="1">
                  <from>
                    <xdr:col>18</xdr:col>
                    <xdr:colOff>19050</xdr:colOff>
                    <xdr:row>181</xdr:row>
                    <xdr:rowOff>57150</xdr:rowOff>
                  </from>
                  <to>
                    <xdr:col>19</xdr:col>
                    <xdr:colOff>95250</xdr:colOff>
                    <xdr:row>181</xdr:row>
                    <xdr:rowOff>190500</xdr:rowOff>
                  </to>
                </anchor>
              </controlPr>
            </control>
          </mc:Choice>
        </mc:AlternateContent>
        <mc:AlternateContent xmlns:mc="http://schemas.openxmlformats.org/markup-compatibility/2006">
          <mc:Choice Requires="x14">
            <control shapeId="49176" r:id="rId21" name="Check Box 24">
              <controlPr defaultSize="0" autoFill="0" autoLine="0" autoPict="0">
                <anchor moveWithCells="1">
                  <from>
                    <xdr:col>18</xdr:col>
                    <xdr:colOff>19050</xdr:colOff>
                    <xdr:row>198</xdr:row>
                    <xdr:rowOff>19050</xdr:rowOff>
                  </from>
                  <to>
                    <xdr:col>19</xdr:col>
                    <xdr:colOff>95250</xdr:colOff>
                    <xdr:row>198</xdr:row>
                    <xdr:rowOff>171450</xdr:rowOff>
                  </to>
                </anchor>
              </controlPr>
            </control>
          </mc:Choice>
        </mc:AlternateContent>
        <mc:AlternateContent xmlns:mc="http://schemas.openxmlformats.org/markup-compatibility/2006">
          <mc:Choice Requires="x14">
            <control shapeId="49177" r:id="rId22" name="Check Box 25">
              <controlPr defaultSize="0" autoFill="0" autoLine="0" autoPict="0">
                <anchor moveWithCells="1">
                  <from>
                    <xdr:col>21</xdr:col>
                    <xdr:colOff>88900</xdr:colOff>
                    <xdr:row>311</xdr:row>
                    <xdr:rowOff>88900</xdr:rowOff>
                  </from>
                  <to>
                    <xdr:col>22</xdr:col>
                    <xdr:colOff>152400</xdr:colOff>
                    <xdr:row>312</xdr:row>
                    <xdr:rowOff>95250</xdr:rowOff>
                  </to>
                </anchor>
              </controlPr>
            </control>
          </mc:Choice>
        </mc:AlternateContent>
        <mc:AlternateContent xmlns:mc="http://schemas.openxmlformats.org/markup-compatibility/2006">
          <mc:Choice Requires="x14">
            <control shapeId="49178" r:id="rId23" name="Check Box 26">
              <controlPr defaultSize="0" autoFill="0" autoLine="0" autoPict="0">
                <anchor moveWithCells="1">
                  <from>
                    <xdr:col>23</xdr:col>
                    <xdr:colOff>76200</xdr:colOff>
                    <xdr:row>311</xdr:row>
                    <xdr:rowOff>88900</xdr:rowOff>
                  </from>
                  <to>
                    <xdr:col>24</xdr:col>
                    <xdr:colOff>133350</xdr:colOff>
                    <xdr:row>312</xdr:row>
                    <xdr:rowOff>95250</xdr:rowOff>
                  </to>
                </anchor>
              </controlPr>
            </control>
          </mc:Choice>
        </mc:AlternateContent>
        <mc:AlternateContent xmlns:mc="http://schemas.openxmlformats.org/markup-compatibility/2006">
          <mc:Choice Requires="x14">
            <control shapeId="49179" r:id="rId24" name="Check Box 27">
              <controlPr defaultSize="0" autoFill="0" autoLine="0" autoPict="0">
                <anchor moveWithCells="1">
                  <from>
                    <xdr:col>2</xdr:col>
                    <xdr:colOff>0</xdr:colOff>
                    <xdr:row>53</xdr:row>
                    <xdr:rowOff>133350</xdr:rowOff>
                  </from>
                  <to>
                    <xdr:col>3</xdr:col>
                    <xdr:colOff>57150</xdr:colOff>
                    <xdr:row>54</xdr:row>
                    <xdr:rowOff>171450</xdr:rowOff>
                  </to>
                </anchor>
              </controlPr>
            </control>
          </mc:Choice>
        </mc:AlternateContent>
        <mc:AlternateContent xmlns:mc="http://schemas.openxmlformats.org/markup-compatibility/2006">
          <mc:Choice Requires="x14">
            <control shapeId="49180" r:id="rId25" name="Check Box 28">
              <controlPr defaultSize="0" autoFill="0" autoLine="0" autoPict="0">
                <anchor moveWithCells="1">
                  <from>
                    <xdr:col>2</xdr:col>
                    <xdr:colOff>0</xdr:colOff>
                    <xdr:row>54</xdr:row>
                    <xdr:rowOff>190500</xdr:rowOff>
                  </from>
                  <to>
                    <xdr:col>3</xdr:col>
                    <xdr:colOff>57150</xdr:colOff>
                    <xdr:row>55</xdr:row>
                    <xdr:rowOff>190500</xdr:rowOff>
                  </to>
                </anchor>
              </controlPr>
            </control>
          </mc:Choice>
        </mc:AlternateContent>
        <mc:AlternateContent xmlns:mc="http://schemas.openxmlformats.org/markup-compatibility/2006">
          <mc:Choice Requires="x14">
            <control shapeId="49181" r:id="rId26" name="Check Box 29">
              <controlPr defaultSize="0" autoFill="0" autoLine="0" autoPict="0">
                <anchor moveWithCells="1">
                  <from>
                    <xdr:col>2</xdr:col>
                    <xdr:colOff>0</xdr:colOff>
                    <xdr:row>55</xdr:row>
                    <xdr:rowOff>190500</xdr:rowOff>
                  </from>
                  <to>
                    <xdr:col>3</xdr:col>
                    <xdr:colOff>57150</xdr:colOff>
                    <xdr:row>56</xdr:row>
                    <xdr:rowOff>190500</xdr:rowOff>
                  </to>
                </anchor>
              </controlPr>
            </control>
          </mc:Choice>
        </mc:AlternateContent>
        <mc:AlternateContent xmlns:mc="http://schemas.openxmlformats.org/markup-compatibility/2006">
          <mc:Choice Requires="x14">
            <control shapeId="49183" r:id="rId27" name="Check Box 31">
              <controlPr defaultSize="0" autoFill="0" autoLine="0" autoPict="0">
                <anchor moveWithCells="1">
                  <from>
                    <xdr:col>2</xdr:col>
                    <xdr:colOff>0</xdr:colOff>
                    <xdr:row>107</xdr:row>
                    <xdr:rowOff>57150</xdr:rowOff>
                  </from>
                  <to>
                    <xdr:col>3</xdr:col>
                    <xdr:colOff>57150</xdr:colOff>
                    <xdr:row>107</xdr:row>
                    <xdr:rowOff>209550</xdr:rowOff>
                  </to>
                </anchor>
              </controlPr>
            </control>
          </mc:Choice>
        </mc:AlternateContent>
        <mc:AlternateContent xmlns:mc="http://schemas.openxmlformats.org/markup-compatibility/2006">
          <mc:Choice Requires="x14">
            <control shapeId="49184" r:id="rId28" name="Check Box 32">
              <controlPr defaultSize="0" autoFill="0" autoLine="0" autoPict="0">
                <anchor moveWithCells="1">
                  <from>
                    <xdr:col>2</xdr:col>
                    <xdr:colOff>0</xdr:colOff>
                    <xdr:row>108</xdr:row>
                    <xdr:rowOff>57150</xdr:rowOff>
                  </from>
                  <to>
                    <xdr:col>3</xdr:col>
                    <xdr:colOff>57150</xdr:colOff>
                    <xdr:row>108</xdr:row>
                    <xdr:rowOff>209550</xdr:rowOff>
                  </to>
                </anchor>
              </controlPr>
            </control>
          </mc:Choice>
        </mc:AlternateContent>
        <mc:AlternateContent xmlns:mc="http://schemas.openxmlformats.org/markup-compatibility/2006">
          <mc:Choice Requires="x14">
            <control shapeId="49186" r:id="rId29" name="Check Box 34">
              <controlPr defaultSize="0" autoFill="0" autoLine="0" autoPict="0">
                <anchor moveWithCells="1">
                  <from>
                    <xdr:col>2</xdr:col>
                    <xdr:colOff>0</xdr:colOff>
                    <xdr:row>128</xdr:row>
                    <xdr:rowOff>95250</xdr:rowOff>
                  </from>
                  <to>
                    <xdr:col>3</xdr:col>
                    <xdr:colOff>57150</xdr:colOff>
                    <xdr:row>130</xdr:row>
                    <xdr:rowOff>38100</xdr:rowOff>
                  </to>
                </anchor>
              </controlPr>
            </control>
          </mc:Choice>
        </mc:AlternateContent>
        <mc:AlternateContent xmlns:mc="http://schemas.openxmlformats.org/markup-compatibility/2006">
          <mc:Choice Requires="x14">
            <control shapeId="49188" r:id="rId30" name="Check Box 36">
              <controlPr defaultSize="0" autoFill="0" autoLine="0" autoPict="0">
                <anchor moveWithCells="1">
                  <from>
                    <xdr:col>2</xdr:col>
                    <xdr:colOff>0</xdr:colOff>
                    <xdr:row>131</xdr:row>
                    <xdr:rowOff>57150</xdr:rowOff>
                  </from>
                  <to>
                    <xdr:col>3</xdr:col>
                    <xdr:colOff>57150</xdr:colOff>
                    <xdr:row>131</xdr:row>
                    <xdr:rowOff>190500</xdr:rowOff>
                  </to>
                </anchor>
              </controlPr>
            </control>
          </mc:Choice>
        </mc:AlternateContent>
        <mc:AlternateContent xmlns:mc="http://schemas.openxmlformats.org/markup-compatibility/2006">
          <mc:Choice Requires="x14">
            <control shapeId="49189" r:id="rId31" name="Check Box 37">
              <controlPr defaultSize="0" autoFill="0" autoLine="0" autoPict="0">
                <anchor moveWithCells="1">
                  <from>
                    <xdr:col>2</xdr:col>
                    <xdr:colOff>0</xdr:colOff>
                    <xdr:row>129</xdr:row>
                    <xdr:rowOff>133350</xdr:rowOff>
                  </from>
                  <to>
                    <xdr:col>3</xdr:col>
                    <xdr:colOff>57150</xdr:colOff>
                    <xdr:row>131</xdr:row>
                    <xdr:rowOff>38100</xdr:rowOff>
                  </to>
                </anchor>
              </controlPr>
            </control>
          </mc:Choice>
        </mc:AlternateContent>
        <mc:AlternateContent xmlns:mc="http://schemas.openxmlformats.org/markup-compatibility/2006">
          <mc:Choice Requires="x14">
            <control shapeId="49190" r:id="rId32" name="Check Box 38">
              <controlPr defaultSize="0" autoFill="0" autoLine="0" autoPict="0">
                <anchor moveWithCells="1">
                  <from>
                    <xdr:col>2</xdr:col>
                    <xdr:colOff>0</xdr:colOff>
                    <xdr:row>148</xdr:row>
                    <xdr:rowOff>88900</xdr:rowOff>
                  </from>
                  <to>
                    <xdr:col>3</xdr:col>
                    <xdr:colOff>57150</xdr:colOff>
                    <xdr:row>148</xdr:row>
                    <xdr:rowOff>266700</xdr:rowOff>
                  </to>
                </anchor>
              </controlPr>
            </control>
          </mc:Choice>
        </mc:AlternateContent>
        <mc:AlternateContent xmlns:mc="http://schemas.openxmlformats.org/markup-compatibility/2006">
          <mc:Choice Requires="x14">
            <control shapeId="49191" r:id="rId33" name="Check Box 39">
              <controlPr defaultSize="0" autoFill="0" autoLine="0" autoPict="0">
                <anchor moveWithCells="1">
                  <from>
                    <xdr:col>2</xdr:col>
                    <xdr:colOff>0</xdr:colOff>
                    <xdr:row>150</xdr:row>
                    <xdr:rowOff>38100</xdr:rowOff>
                  </from>
                  <to>
                    <xdr:col>3</xdr:col>
                    <xdr:colOff>57150</xdr:colOff>
                    <xdr:row>150</xdr:row>
                    <xdr:rowOff>285750</xdr:rowOff>
                  </to>
                </anchor>
              </controlPr>
            </control>
          </mc:Choice>
        </mc:AlternateContent>
        <mc:AlternateContent xmlns:mc="http://schemas.openxmlformats.org/markup-compatibility/2006">
          <mc:Choice Requires="x14">
            <control shapeId="49193" r:id="rId34" name="Check Box 41">
              <controlPr defaultSize="0" autoFill="0" autoLine="0" autoPict="0">
                <anchor moveWithCells="1">
                  <from>
                    <xdr:col>2</xdr:col>
                    <xdr:colOff>0</xdr:colOff>
                    <xdr:row>148</xdr:row>
                    <xdr:rowOff>336550</xdr:rowOff>
                  </from>
                  <to>
                    <xdr:col>3</xdr:col>
                    <xdr:colOff>57150</xdr:colOff>
                    <xdr:row>150</xdr:row>
                    <xdr:rowOff>0</xdr:rowOff>
                  </to>
                </anchor>
              </controlPr>
            </control>
          </mc:Choice>
        </mc:AlternateContent>
        <mc:AlternateContent xmlns:mc="http://schemas.openxmlformats.org/markup-compatibility/2006">
          <mc:Choice Requires="x14">
            <control shapeId="49194" r:id="rId35" name="Check Box 42">
              <controlPr defaultSize="0" autoFill="0" autoLine="0" autoPict="0">
                <anchor moveWithCells="1">
                  <from>
                    <xdr:col>2</xdr:col>
                    <xdr:colOff>19050</xdr:colOff>
                    <xdr:row>202</xdr:row>
                    <xdr:rowOff>50800</xdr:rowOff>
                  </from>
                  <to>
                    <xdr:col>3</xdr:col>
                    <xdr:colOff>76200</xdr:colOff>
                    <xdr:row>202</xdr:row>
                    <xdr:rowOff>190500</xdr:rowOff>
                  </to>
                </anchor>
              </controlPr>
            </control>
          </mc:Choice>
        </mc:AlternateContent>
        <mc:AlternateContent xmlns:mc="http://schemas.openxmlformats.org/markup-compatibility/2006">
          <mc:Choice Requires="x14">
            <control shapeId="49195" r:id="rId36" name="Check Box 43">
              <controlPr defaultSize="0" autoFill="0" autoLine="0" autoPict="0">
                <anchor moveWithCells="1">
                  <from>
                    <xdr:col>2</xdr:col>
                    <xdr:colOff>19050</xdr:colOff>
                    <xdr:row>202</xdr:row>
                    <xdr:rowOff>488950</xdr:rowOff>
                  </from>
                  <to>
                    <xdr:col>3</xdr:col>
                    <xdr:colOff>76200</xdr:colOff>
                    <xdr:row>203</xdr:row>
                    <xdr:rowOff>247650</xdr:rowOff>
                  </to>
                </anchor>
              </controlPr>
            </control>
          </mc:Choice>
        </mc:AlternateContent>
        <mc:AlternateContent xmlns:mc="http://schemas.openxmlformats.org/markup-compatibility/2006">
          <mc:Choice Requires="x14">
            <control shapeId="49197" r:id="rId37" name="Check Box 45">
              <controlPr defaultSize="0" autoFill="0" autoLine="0" autoPict="0">
                <anchor moveWithCells="1">
                  <from>
                    <xdr:col>2</xdr:col>
                    <xdr:colOff>19050</xdr:colOff>
                    <xdr:row>203</xdr:row>
                    <xdr:rowOff>317500</xdr:rowOff>
                  </from>
                  <to>
                    <xdr:col>3</xdr:col>
                    <xdr:colOff>76200</xdr:colOff>
                    <xdr:row>204</xdr:row>
                    <xdr:rowOff>247650</xdr:rowOff>
                  </to>
                </anchor>
              </controlPr>
            </control>
          </mc:Choice>
        </mc:AlternateContent>
        <mc:AlternateContent xmlns:mc="http://schemas.openxmlformats.org/markup-compatibility/2006">
          <mc:Choice Requires="x14">
            <control shapeId="49198" r:id="rId38" name="Check Box 46">
              <controlPr defaultSize="0" autoFill="0" autoLine="0" autoPict="0">
                <anchor moveWithCells="1">
                  <from>
                    <xdr:col>2</xdr:col>
                    <xdr:colOff>19050</xdr:colOff>
                    <xdr:row>204</xdr:row>
                    <xdr:rowOff>355600</xdr:rowOff>
                  </from>
                  <to>
                    <xdr:col>3</xdr:col>
                    <xdr:colOff>76200</xdr:colOff>
                    <xdr:row>205</xdr:row>
                    <xdr:rowOff>247650</xdr:rowOff>
                  </to>
                </anchor>
              </controlPr>
            </control>
          </mc:Choice>
        </mc:AlternateContent>
        <mc:AlternateContent xmlns:mc="http://schemas.openxmlformats.org/markup-compatibility/2006">
          <mc:Choice Requires="x14">
            <control shapeId="49239" r:id="rId39" name="Check Box 87">
              <controlPr defaultSize="0" autoFill="0" autoLine="0" autoPict="0">
                <anchor moveWithCells="1">
                  <from>
                    <xdr:col>18</xdr:col>
                    <xdr:colOff>50800</xdr:colOff>
                    <xdr:row>220</xdr:row>
                    <xdr:rowOff>31750</xdr:rowOff>
                  </from>
                  <to>
                    <xdr:col>19</xdr:col>
                    <xdr:colOff>127000</xdr:colOff>
                    <xdr:row>220</xdr:row>
                    <xdr:rowOff>171450</xdr:rowOff>
                  </to>
                </anchor>
              </controlPr>
            </control>
          </mc:Choice>
        </mc:AlternateContent>
        <mc:AlternateContent xmlns:mc="http://schemas.openxmlformats.org/markup-compatibility/2006">
          <mc:Choice Requires="x14">
            <control shapeId="49241" r:id="rId40" name="Check Box 89">
              <controlPr defaultSize="0" autoFill="0" autoLine="0" autoPict="0">
                <anchor moveWithCells="1">
                  <from>
                    <xdr:col>18</xdr:col>
                    <xdr:colOff>50800</xdr:colOff>
                    <xdr:row>248</xdr:row>
                    <xdr:rowOff>31750</xdr:rowOff>
                  </from>
                  <to>
                    <xdr:col>19</xdr:col>
                    <xdr:colOff>114300</xdr:colOff>
                    <xdr:row>248</xdr:row>
                    <xdr:rowOff>171450</xdr:rowOff>
                  </to>
                </anchor>
              </controlPr>
            </control>
          </mc:Choice>
        </mc:AlternateContent>
        <mc:AlternateContent xmlns:mc="http://schemas.openxmlformats.org/markup-compatibility/2006">
          <mc:Choice Requires="x14">
            <control shapeId="49242" r:id="rId41" name="Check Box 90">
              <controlPr defaultSize="0" autoFill="0" autoLine="0" autoPict="0">
                <anchor moveWithCells="1">
                  <from>
                    <xdr:col>18</xdr:col>
                    <xdr:colOff>50800</xdr:colOff>
                    <xdr:row>262</xdr:row>
                    <xdr:rowOff>31750</xdr:rowOff>
                  </from>
                  <to>
                    <xdr:col>19</xdr:col>
                    <xdr:colOff>114300</xdr:colOff>
                    <xdr:row>262</xdr:row>
                    <xdr:rowOff>171450</xdr:rowOff>
                  </to>
                </anchor>
              </controlPr>
            </control>
          </mc:Choice>
        </mc:AlternateContent>
        <mc:AlternateContent xmlns:mc="http://schemas.openxmlformats.org/markup-compatibility/2006">
          <mc:Choice Requires="x14">
            <control shapeId="49243" r:id="rId42" name="Check Box 91">
              <controlPr defaultSize="0" autoFill="0" autoLine="0" autoPict="0">
                <anchor moveWithCells="1">
                  <from>
                    <xdr:col>18</xdr:col>
                    <xdr:colOff>50800</xdr:colOff>
                    <xdr:row>234</xdr:row>
                    <xdr:rowOff>31750</xdr:rowOff>
                  </from>
                  <to>
                    <xdr:col>19</xdr:col>
                    <xdr:colOff>114300</xdr:colOff>
                    <xdr:row>234</xdr:row>
                    <xdr:rowOff>171450</xdr:rowOff>
                  </to>
                </anchor>
              </controlPr>
            </control>
          </mc:Choice>
        </mc:AlternateContent>
        <mc:AlternateContent xmlns:mc="http://schemas.openxmlformats.org/markup-compatibility/2006">
          <mc:Choice Requires="x14">
            <control shapeId="49245" r:id="rId43" name="Check Box 93">
              <controlPr defaultSize="0" autoFill="0" autoLine="0" autoPict="0">
                <anchor moveWithCells="1">
                  <from>
                    <xdr:col>1</xdr:col>
                    <xdr:colOff>260350</xdr:colOff>
                    <xdr:row>34</xdr:row>
                    <xdr:rowOff>0</xdr:rowOff>
                  </from>
                  <to>
                    <xdr:col>3</xdr:col>
                    <xdr:colOff>50800</xdr:colOff>
                    <xdr:row>34</xdr:row>
                    <xdr:rowOff>184150</xdr:rowOff>
                  </to>
                </anchor>
              </controlPr>
            </control>
          </mc:Choice>
        </mc:AlternateContent>
        <mc:AlternateContent xmlns:mc="http://schemas.openxmlformats.org/markup-compatibility/2006">
          <mc:Choice Requires="x14">
            <control shapeId="49250" r:id="rId44" name="Check Box 98">
              <controlPr defaultSize="0" autoFill="0" autoLine="0" autoPict="0">
                <anchor moveWithCells="1">
                  <from>
                    <xdr:col>21</xdr:col>
                    <xdr:colOff>88900</xdr:colOff>
                    <xdr:row>314</xdr:row>
                    <xdr:rowOff>88900</xdr:rowOff>
                  </from>
                  <to>
                    <xdr:col>22</xdr:col>
                    <xdr:colOff>152400</xdr:colOff>
                    <xdr:row>315</xdr:row>
                    <xdr:rowOff>88900</xdr:rowOff>
                  </to>
                </anchor>
              </controlPr>
            </control>
          </mc:Choice>
        </mc:AlternateContent>
        <mc:AlternateContent xmlns:mc="http://schemas.openxmlformats.org/markup-compatibility/2006">
          <mc:Choice Requires="x14">
            <control shapeId="49251" r:id="rId45" name="Check Box 99">
              <controlPr defaultSize="0" autoFill="0" autoLine="0" autoPict="0">
                <anchor moveWithCells="1">
                  <from>
                    <xdr:col>23</xdr:col>
                    <xdr:colOff>76200</xdr:colOff>
                    <xdr:row>314</xdr:row>
                    <xdr:rowOff>88900</xdr:rowOff>
                  </from>
                  <to>
                    <xdr:col>24</xdr:col>
                    <xdr:colOff>133350</xdr:colOff>
                    <xdr:row>315</xdr:row>
                    <xdr:rowOff>88900</xdr:rowOff>
                  </to>
                </anchor>
              </controlPr>
            </control>
          </mc:Choice>
        </mc:AlternateContent>
        <mc:AlternateContent xmlns:mc="http://schemas.openxmlformats.org/markup-compatibility/2006">
          <mc:Choice Requires="x14">
            <control shapeId="49307" r:id="rId46" name="Check Box 155">
              <controlPr defaultSize="0" autoFill="0" autoLine="0" autoPict="0">
                <anchor moveWithCells="1">
                  <from>
                    <xdr:col>1</xdr:col>
                    <xdr:colOff>266700</xdr:colOff>
                    <xdr:row>37</xdr:row>
                    <xdr:rowOff>190500</xdr:rowOff>
                  </from>
                  <to>
                    <xdr:col>3</xdr:col>
                    <xdr:colOff>50800</xdr:colOff>
                    <xdr:row>39</xdr:row>
                    <xdr:rowOff>0</xdr:rowOff>
                  </to>
                </anchor>
              </controlPr>
            </control>
          </mc:Choice>
        </mc:AlternateContent>
        <mc:AlternateContent xmlns:mc="http://schemas.openxmlformats.org/markup-compatibility/2006">
          <mc:Choice Requires="x14">
            <control shapeId="49310" r:id="rId47" name="Check Box 158">
              <controlPr defaultSize="0" autoFill="0" autoLine="0" autoPict="0">
                <anchor moveWithCells="1">
                  <from>
                    <xdr:col>1</xdr:col>
                    <xdr:colOff>266700</xdr:colOff>
                    <xdr:row>56</xdr:row>
                    <xdr:rowOff>190500</xdr:rowOff>
                  </from>
                  <to>
                    <xdr:col>3</xdr:col>
                    <xdr:colOff>50800</xdr:colOff>
                    <xdr:row>57</xdr:row>
                    <xdr:rowOff>184150</xdr:rowOff>
                  </to>
                </anchor>
              </controlPr>
            </control>
          </mc:Choice>
        </mc:AlternateContent>
        <mc:AlternateContent xmlns:mc="http://schemas.openxmlformats.org/markup-compatibility/2006">
          <mc:Choice Requires="x14">
            <control shapeId="49311" r:id="rId48" name="Check Box 159">
              <controlPr defaultSize="0" autoFill="0" autoLine="0" autoPict="0">
                <anchor moveWithCells="1">
                  <from>
                    <xdr:col>1</xdr:col>
                    <xdr:colOff>266700</xdr:colOff>
                    <xdr:row>73</xdr:row>
                    <xdr:rowOff>190500</xdr:rowOff>
                  </from>
                  <to>
                    <xdr:col>3</xdr:col>
                    <xdr:colOff>50800</xdr:colOff>
                    <xdr:row>74</xdr:row>
                    <xdr:rowOff>222250</xdr:rowOff>
                  </to>
                </anchor>
              </controlPr>
            </control>
          </mc:Choice>
        </mc:AlternateContent>
        <mc:AlternateContent xmlns:mc="http://schemas.openxmlformats.org/markup-compatibility/2006">
          <mc:Choice Requires="x14">
            <control shapeId="49312" r:id="rId49" name="Check Box 160">
              <controlPr defaultSize="0" autoFill="0" autoLine="0" autoPict="0">
                <anchor moveWithCells="1">
                  <from>
                    <xdr:col>1</xdr:col>
                    <xdr:colOff>266700</xdr:colOff>
                    <xdr:row>90</xdr:row>
                    <xdr:rowOff>190500</xdr:rowOff>
                  </from>
                  <to>
                    <xdr:col>3</xdr:col>
                    <xdr:colOff>50800</xdr:colOff>
                    <xdr:row>91</xdr:row>
                    <xdr:rowOff>184150</xdr:rowOff>
                  </to>
                </anchor>
              </controlPr>
            </control>
          </mc:Choice>
        </mc:AlternateContent>
        <mc:AlternateContent xmlns:mc="http://schemas.openxmlformats.org/markup-compatibility/2006">
          <mc:Choice Requires="x14">
            <control shapeId="49313" r:id="rId50" name="Check Box 161">
              <controlPr defaultSize="0" autoFill="0" autoLine="0" autoPict="0">
                <anchor moveWithCells="1">
                  <from>
                    <xdr:col>1</xdr:col>
                    <xdr:colOff>266700</xdr:colOff>
                    <xdr:row>108</xdr:row>
                    <xdr:rowOff>342900</xdr:rowOff>
                  </from>
                  <to>
                    <xdr:col>3</xdr:col>
                    <xdr:colOff>50800</xdr:colOff>
                    <xdr:row>109</xdr:row>
                    <xdr:rowOff>184150</xdr:rowOff>
                  </to>
                </anchor>
              </controlPr>
            </control>
          </mc:Choice>
        </mc:AlternateContent>
        <mc:AlternateContent xmlns:mc="http://schemas.openxmlformats.org/markup-compatibility/2006">
          <mc:Choice Requires="x14">
            <control shapeId="49314" r:id="rId51" name="Check Box 162">
              <controlPr defaultSize="0" autoFill="0" autoLine="0" autoPict="0">
                <anchor moveWithCells="1">
                  <from>
                    <xdr:col>1</xdr:col>
                    <xdr:colOff>266700</xdr:colOff>
                    <xdr:row>131</xdr:row>
                    <xdr:rowOff>298450</xdr:rowOff>
                  </from>
                  <to>
                    <xdr:col>3</xdr:col>
                    <xdr:colOff>50800</xdr:colOff>
                    <xdr:row>132</xdr:row>
                    <xdr:rowOff>184150</xdr:rowOff>
                  </to>
                </anchor>
              </controlPr>
            </control>
          </mc:Choice>
        </mc:AlternateContent>
        <mc:AlternateContent xmlns:mc="http://schemas.openxmlformats.org/markup-compatibility/2006">
          <mc:Choice Requires="x14">
            <control shapeId="49315" r:id="rId52" name="Check Box 163">
              <controlPr defaultSize="0" autoFill="0" autoLine="0" autoPict="0">
                <anchor moveWithCells="1">
                  <from>
                    <xdr:col>1</xdr:col>
                    <xdr:colOff>266700</xdr:colOff>
                    <xdr:row>150</xdr:row>
                    <xdr:rowOff>304800</xdr:rowOff>
                  </from>
                  <to>
                    <xdr:col>3</xdr:col>
                    <xdr:colOff>50800</xdr:colOff>
                    <xdr:row>151</xdr:row>
                    <xdr:rowOff>171450</xdr:rowOff>
                  </to>
                </anchor>
              </controlPr>
            </control>
          </mc:Choice>
        </mc:AlternateContent>
        <mc:AlternateContent xmlns:mc="http://schemas.openxmlformats.org/markup-compatibility/2006">
          <mc:Choice Requires="x14">
            <control shapeId="49316" r:id="rId53" name="Check Box 164">
              <controlPr defaultSize="0" autoFill="0" autoLine="0" autoPict="0">
                <anchor moveWithCells="1">
                  <from>
                    <xdr:col>1</xdr:col>
                    <xdr:colOff>266700</xdr:colOff>
                    <xdr:row>168</xdr:row>
                    <xdr:rowOff>317500</xdr:rowOff>
                  </from>
                  <to>
                    <xdr:col>3</xdr:col>
                    <xdr:colOff>50800</xdr:colOff>
                    <xdr:row>169</xdr:row>
                    <xdr:rowOff>184150</xdr:rowOff>
                  </to>
                </anchor>
              </controlPr>
            </control>
          </mc:Choice>
        </mc:AlternateContent>
        <mc:AlternateContent xmlns:mc="http://schemas.openxmlformats.org/markup-compatibility/2006">
          <mc:Choice Requires="x14">
            <control shapeId="49317" r:id="rId54" name="Check Box 165">
              <controlPr defaultSize="0" autoFill="0" autoLine="0" autoPict="0">
                <anchor moveWithCells="1">
                  <from>
                    <xdr:col>1</xdr:col>
                    <xdr:colOff>266700</xdr:colOff>
                    <xdr:row>185</xdr:row>
                    <xdr:rowOff>190500</xdr:rowOff>
                  </from>
                  <to>
                    <xdr:col>3</xdr:col>
                    <xdr:colOff>50800</xdr:colOff>
                    <xdr:row>186</xdr:row>
                    <xdr:rowOff>184150</xdr:rowOff>
                  </to>
                </anchor>
              </controlPr>
            </control>
          </mc:Choice>
        </mc:AlternateContent>
        <mc:AlternateContent xmlns:mc="http://schemas.openxmlformats.org/markup-compatibility/2006">
          <mc:Choice Requires="x14">
            <control shapeId="49318" r:id="rId55" name="Check Box 166">
              <controlPr defaultSize="0" autoFill="0" autoLine="0" autoPict="0">
                <anchor moveWithCells="1">
                  <from>
                    <xdr:col>2</xdr:col>
                    <xdr:colOff>19050</xdr:colOff>
                    <xdr:row>205</xdr:row>
                    <xdr:rowOff>317500</xdr:rowOff>
                  </from>
                  <to>
                    <xdr:col>3</xdr:col>
                    <xdr:colOff>69850</xdr:colOff>
                    <xdr:row>206</xdr:row>
                    <xdr:rowOff>184150</xdr:rowOff>
                  </to>
                </anchor>
              </controlPr>
            </control>
          </mc:Choice>
        </mc:AlternateContent>
        <mc:AlternateContent xmlns:mc="http://schemas.openxmlformats.org/markup-compatibility/2006">
          <mc:Choice Requires="x14">
            <control shapeId="49320" r:id="rId56" name="Check Box 168">
              <controlPr defaultSize="0" autoFill="0" autoLine="0" autoPict="0">
                <anchor moveWithCells="1">
                  <from>
                    <xdr:col>18</xdr:col>
                    <xdr:colOff>50800</xdr:colOff>
                    <xdr:row>277</xdr:row>
                    <xdr:rowOff>31750</xdr:rowOff>
                  </from>
                  <to>
                    <xdr:col>19</xdr:col>
                    <xdr:colOff>114300</xdr:colOff>
                    <xdr:row>277</xdr:row>
                    <xdr:rowOff>171450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BB319"/>
  <sheetViews>
    <sheetView showGridLines="0" zoomScaleNormal="100" zoomScaleSheetLayoutView="100" workbookViewId="0">
      <selection activeCell="B1" sqref="B1"/>
    </sheetView>
  </sheetViews>
  <sheetFormatPr defaultColWidth="9.1796875" defaultRowHeight="14.5" x14ac:dyDescent="0.35"/>
  <cols>
    <col min="1" max="1" width="6" customWidth="1"/>
    <col min="2" max="2" width="29.26953125" customWidth="1"/>
    <col min="3" max="6" width="5.81640625" customWidth="1"/>
    <col min="7" max="9" width="6.26953125" customWidth="1"/>
    <col min="10" max="10" width="6.54296875" customWidth="1"/>
    <col min="11" max="12" width="6.81640625" customWidth="1"/>
    <col min="13" max="14" width="5.81640625" customWidth="1"/>
    <col min="15" max="15" width="5.7265625" customWidth="1"/>
    <col min="16" max="16" width="5.1796875" customWidth="1"/>
    <col min="17" max="17" width="5.81640625" customWidth="1"/>
    <col min="18" max="18" width="6.54296875" customWidth="1"/>
    <col min="19" max="20" width="3.81640625" customWidth="1"/>
    <col min="21" max="21" width="6.54296875" customWidth="1"/>
    <col min="22" max="26" width="20.26953125" customWidth="1"/>
  </cols>
  <sheetData>
    <row r="1" spans="1:54" ht="15.5" x14ac:dyDescent="0.35">
      <c r="A1" s="4"/>
      <c r="B1" s="3" t="s">
        <v>69</v>
      </c>
      <c r="C1" s="4"/>
      <c r="D1" s="4"/>
      <c r="E1" s="4"/>
      <c r="F1" s="4"/>
      <c r="G1" s="4"/>
      <c r="H1" s="4"/>
      <c r="I1" s="4"/>
      <c r="J1" s="4"/>
      <c r="K1" s="4"/>
      <c r="L1" s="4"/>
      <c r="M1" s="4"/>
      <c r="N1" s="4"/>
      <c r="O1" s="4"/>
      <c r="P1" s="4"/>
      <c r="Q1" s="4"/>
      <c r="R1" s="4"/>
    </row>
    <row r="2" spans="1:54" ht="8.25" customHeight="1" x14ac:dyDescent="0.35">
      <c r="A2" s="4"/>
      <c r="B2" s="4"/>
      <c r="C2" s="4"/>
      <c r="D2" s="4"/>
      <c r="E2" s="4"/>
      <c r="F2" s="4"/>
      <c r="G2" s="4"/>
      <c r="H2" s="4"/>
      <c r="I2" s="4"/>
      <c r="J2" s="4"/>
      <c r="K2" s="4"/>
      <c r="L2" s="4"/>
      <c r="M2" s="4"/>
      <c r="N2" s="4"/>
      <c r="O2" s="4"/>
      <c r="P2" s="4"/>
      <c r="Q2" s="4"/>
      <c r="R2" s="4"/>
    </row>
    <row r="3" spans="1:54" x14ac:dyDescent="0.35">
      <c r="A3" s="4"/>
      <c r="B3" s="297" t="s">
        <v>44</v>
      </c>
      <c r="C3" s="1356" t="str">
        <f>IF(ISBLANK('Report Section 1'!I14),"",'Report Section 1'!I14)</f>
        <v/>
      </c>
      <c r="D3" s="1357"/>
      <c r="E3" s="1357"/>
      <c r="F3" s="1357"/>
      <c r="G3" s="1357"/>
      <c r="H3" s="1357"/>
      <c r="I3" s="1357"/>
      <c r="J3" s="1357"/>
      <c r="K3" s="1357"/>
      <c r="L3" s="1357"/>
      <c r="M3" s="1357"/>
      <c r="N3" s="1357"/>
      <c r="O3" s="1357"/>
      <c r="P3" s="1357"/>
      <c r="Q3" s="1357"/>
      <c r="R3" s="1358"/>
    </row>
    <row r="4" spans="1:54" x14ac:dyDescent="0.35">
      <c r="A4" s="4"/>
      <c r="B4" s="310" t="s">
        <v>46</v>
      </c>
      <c r="C4" s="1359" t="str">
        <f>IF(ISBLANK('Report Section 1'!I15),"",'Report Section 1'!I15)</f>
        <v/>
      </c>
      <c r="D4" s="1360"/>
      <c r="E4" s="1360"/>
      <c r="F4" s="1360"/>
      <c r="G4" s="1360"/>
      <c r="H4" s="1360"/>
      <c r="I4" s="1360"/>
      <c r="J4" s="1360"/>
      <c r="K4" s="1360"/>
      <c r="L4" s="1360"/>
      <c r="M4" s="1360"/>
      <c r="N4" s="1360"/>
      <c r="O4" s="1360"/>
      <c r="P4" s="1360"/>
      <c r="Q4" s="1360"/>
      <c r="R4" s="1361"/>
    </row>
    <row r="5" spans="1:54" ht="9.75" customHeight="1" x14ac:dyDescent="0.35">
      <c r="A5" s="4"/>
      <c r="B5" s="4"/>
      <c r="C5" s="4"/>
      <c r="D5" s="4"/>
      <c r="E5" s="4"/>
      <c r="F5" s="4"/>
      <c r="G5" s="4"/>
      <c r="H5" s="4"/>
      <c r="I5" s="4"/>
      <c r="J5" s="4"/>
      <c r="K5" s="4"/>
      <c r="L5" s="4"/>
      <c r="M5" s="4"/>
      <c r="N5" s="4"/>
      <c r="O5" s="4"/>
      <c r="P5" s="4"/>
      <c r="Q5" s="4"/>
      <c r="R5" s="4"/>
    </row>
    <row r="6" spans="1:54" ht="18.75" customHeight="1" x14ac:dyDescent="0.35">
      <c r="A6" s="188" t="s">
        <v>15</v>
      </c>
      <c r="B6" s="188"/>
      <c r="C6" s="189"/>
      <c r="D6" s="189"/>
      <c r="E6" s="189"/>
      <c r="F6" s="189"/>
      <c r="G6" s="189"/>
      <c r="H6" s="189"/>
      <c r="I6" s="189"/>
      <c r="J6" s="189"/>
      <c r="K6" s="189"/>
      <c r="L6" s="189"/>
      <c r="M6" s="189"/>
      <c r="N6" s="189"/>
      <c r="O6" s="189"/>
      <c r="P6" s="189"/>
      <c r="Q6" s="189"/>
      <c r="R6" s="189"/>
      <c r="BB6" s="110"/>
    </row>
    <row r="7" spans="1:54" ht="16.5" customHeight="1" x14ac:dyDescent="0.35">
      <c r="A7" s="188"/>
      <c r="B7" s="327" t="s">
        <v>378</v>
      </c>
      <c r="C7" s="189"/>
      <c r="D7" s="189"/>
      <c r="E7" s="189"/>
      <c r="F7" s="189"/>
      <c r="G7" s="189"/>
      <c r="H7" s="189"/>
      <c r="I7" s="189"/>
      <c r="J7" s="189"/>
      <c r="K7" s="189"/>
      <c r="L7" s="189"/>
      <c r="M7" s="189"/>
      <c r="N7" s="189"/>
      <c r="O7" s="189"/>
      <c r="P7" s="189"/>
      <c r="Q7" s="189"/>
      <c r="R7" s="189"/>
    </row>
    <row r="8" spans="1:54" ht="3" customHeight="1" x14ac:dyDescent="0.35">
      <c r="A8" s="5"/>
      <c r="B8" s="5"/>
      <c r="C8" s="5"/>
      <c r="D8" s="5"/>
      <c r="E8" s="5"/>
      <c r="F8" s="5"/>
      <c r="G8" s="5"/>
      <c r="H8" s="5"/>
      <c r="I8" s="5"/>
      <c r="J8" s="5"/>
      <c r="K8" s="5"/>
      <c r="L8" s="5"/>
      <c r="M8" s="5"/>
      <c r="N8" s="5"/>
      <c r="O8" s="5"/>
      <c r="P8" s="5"/>
      <c r="Q8" s="5"/>
      <c r="R8" s="5"/>
      <c r="S8" s="112"/>
      <c r="T8" s="112"/>
    </row>
    <row r="9" spans="1:54" x14ac:dyDescent="0.35">
      <c r="A9" s="192" t="s">
        <v>379</v>
      </c>
      <c r="B9" s="192"/>
      <c r="C9" s="192"/>
      <c r="D9" s="192"/>
      <c r="E9" s="192"/>
      <c r="F9" s="192"/>
      <c r="G9" s="192"/>
      <c r="H9" s="192"/>
      <c r="I9" s="192"/>
      <c r="J9" s="192"/>
      <c r="K9" s="192"/>
      <c r="L9" s="192"/>
      <c r="M9" s="192"/>
      <c r="N9" s="192"/>
      <c r="O9" s="192"/>
      <c r="P9" s="192"/>
      <c r="Q9" s="192"/>
      <c r="R9" s="192"/>
      <c r="S9" s="342"/>
      <c r="T9" s="342"/>
      <c r="U9" s="117"/>
    </row>
    <row r="10" spans="1:54" ht="33.75" customHeight="1" x14ac:dyDescent="0.35">
      <c r="A10" s="1388" t="s">
        <v>380</v>
      </c>
      <c r="B10" s="1388"/>
      <c r="C10" s="1388"/>
      <c r="D10" s="1388"/>
      <c r="E10" s="1388"/>
      <c r="F10" s="1388"/>
      <c r="G10" s="1388"/>
      <c r="H10" s="1388"/>
      <c r="I10" s="1388"/>
      <c r="J10" s="1388"/>
      <c r="K10" s="1388"/>
      <c r="L10" s="1388"/>
      <c r="M10" s="1388"/>
      <c r="N10" s="1388"/>
      <c r="O10" s="1388"/>
      <c r="P10" s="1388"/>
      <c r="Q10" s="1388"/>
      <c r="R10" s="1388"/>
      <c r="S10" s="208"/>
      <c r="T10" s="208"/>
      <c r="U10" s="208"/>
    </row>
    <row r="11" spans="1:54" ht="6.75" customHeight="1" x14ac:dyDescent="0.35">
      <c r="A11" s="5"/>
      <c r="B11" s="5"/>
      <c r="C11" s="5"/>
      <c r="D11" s="5"/>
      <c r="E11" s="5"/>
      <c r="F11" s="5"/>
      <c r="G11" s="5"/>
      <c r="H11" s="5"/>
      <c r="I11" s="5"/>
      <c r="J11" s="5"/>
      <c r="K11" s="5"/>
      <c r="L11" s="5"/>
      <c r="M11" s="5"/>
      <c r="N11" s="5"/>
      <c r="O11" s="5"/>
      <c r="P11" s="5"/>
      <c r="Q11" s="5"/>
      <c r="R11" s="5"/>
      <c r="S11" s="112"/>
      <c r="T11" s="112"/>
    </row>
    <row r="12" spans="1:54" ht="52.5" x14ac:dyDescent="0.35">
      <c r="A12" s="317" t="s">
        <v>381</v>
      </c>
      <c r="B12" s="333" t="s">
        <v>382</v>
      </c>
      <c r="C12" s="1430" t="s">
        <v>383</v>
      </c>
      <c r="D12" s="1431"/>
      <c r="E12" s="1431"/>
      <c r="F12" s="1431"/>
      <c r="G12" s="1431"/>
      <c r="H12" s="1431"/>
      <c r="I12" s="1431"/>
      <c r="J12" s="1431"/>
      <c r="K12" s="1431"/>
      <c r="L12" s="1432"/>
      <c r="M12" s="1433" t="s">
        <v>384</v>
      </c>
      <c r="N12" s="1433"/>
      <c r="O12" s="1434" t="s">
        <v>385</v>
      </c>
      <c r="P12" s="1435"/>
      <c r="Q12" s="1436" t="s">
        <v>386</v>
      </c>
      <c r="R12" s="1437"/>
    </row>
    <row r="13" spans="1:54" ht="23.25" customHeight="1" x14ac:dyDescent="0.35">
      <c r="A13" s="196" t="s">
        <v>255</v>
      </c>
      <c r="B13" s="197" t="s">
        <v>34</v>
      </c>
      <c r="C13" s="1438"/>
      <c r="D13" s="1439"/>
      <c r="E13" s="1439"/>
      <c r="F13" s="1439"/>
      <c r="G13" s="1439"/>
      <c r="H13" s="1439"/>
      <c r="I13" s="1439"/>
      <c r="J13" s="1439"/>
      <c r="K13" s="1439"/>
      <c r="L13" s="1440"/>
      <c r="M13" s="1441"/>
      <c r="N13" s="1442"/>
      <c r="O13" s="290"/>
      <c r="P13" s="286"/>
      <c r="Q13" s="1438"/>
      <c r="R13" s="1440"/>
    </row>
    <row r="14" spans="1:54" s="343" customFormat="1" x14ac:dyDescent="0.35">
      <c r="A14" s="1455"/>
      <c r="B14" s="1455"/>
      <c r="C14" s="1457"/>
      <c r="D14" s="1458"/>
      <c r="E14" s="1458"/>
      <c r="F14" s="1458"/>
      <c r="G14" s="1458"/>
      <c r="H14" s="1458"/>
      <c r="I14" s="1458"/>
      <c r="J14" s="1458"/>
      <c r="K14" s="1458"/>
      <c r="L14" s="1459"/>
      <c r="M14" s="1463"/>
      <c r="N14" s="1464"/>
      <c r="O14" s="1463"/>
      <c r="P14" s="1464"/>
      <c r="Q14" s="1443"/>
      <c r="R14" s="1444"/>
    </row>
    <row r="15" spans="1:54" s="343" customFormat="1" x14ac:dyDescent="0.35">
      <c r="A15" s="1456"/>
      <c r="B15" s="1456"/>
      <c r="C15" s="1460"/>
      <c r="D15" s="1461"/>
      <c r="E15" s="1461"/>
      <c r="F15" s="1461"/>
      <c r="G15" s="1461"/>
      <c r="H15" s="1461"/>
      <c r="I15" s="1461"/>
      <c r="J15" s="1461"/>
      <c r="K15" s="1461"/>
      <c r="L15" s="1462"/>
      <c r="M15" s="1465"/>
      <c r="N15" s="1466"/>
      <c r="O15" s="1465"/>
      <c r="P15" s="1466"/>
      <c r="Q15" s="1445"/>
      <c r="R15" s="1446"/>
    </row>
    <row r="16" spans="1:54" s="343" customFormat="1" x14ac:dyDescent="0.35">
      <c r="A16" s="1455"/>
      <c r="B16" s="1455"/>
      <c r="C16" s="1457"/>
      <c r="D16" s="1458"/>
      <c r="E16" s="1458"/>
      <c r="F16" s="1458"/>
      <c r="G16" s="1458"/>
      <c r="H16" s="1458"/>
      <c r="I16" s="1458"/>
      <c r="J16" s="1458"/>
      <c r="K16" s="1458"/>
      <c r="L16" s="1459"/>
      <c r="M16" s="1463"/>
      <c r="N16" s="1464"/>
      <c r="O16" s="1463"/>
      <c r="P16" s="1464"/>
      <c r="Q16" s="1443"/>
      <c r="R16" s="1444"/>
    </row>
    <row r="17" spans="1:54" s="343" customFormat="1" x14ac:dyDescent="0.35">
      <c r="A17" s="1456"/>
      <c r="B17" s="1456"/>
      <c r="C17" s="1460"/>
      <c r="D17" s="1461"/>
      <c r="E17" s="1461"/>
      <c r="F17" s="1461"/>
      <c r="G17" s="1461"/>
      <c r="H17" s="1461"/>
      <c r="I17" s="1461"/>
      <c r="J17" s="1461"/>
      <c r="K17" s="1461"/>
      <c r="L17" s="1462"/>
      <c r="M17" s="1465"/>
      <c r="N17" s="1466"/>
      <c r="O17" s="1465"/>
      <c r="P17" s="1466"/>
      <c r="Q17" s="1445"/>
      <c r="R17" s="1446"/>
    </row>
    <row r="18" spans="1:54" ht="23.25" customHeight="1" x14ac:dyDescent="0.35">
      <c r="A18" s="194" t="s">
        <v>255</v>
      </c>
      <c r="B18" s="197" t="s">
        <v>387</v>
      </c>
      <c r="C18" s="1447"/>
      <c r="D18" s="1448"/>
      <c r="E18" s="1448"/>
      <c r="F18" s="1448"/>
      <c r="G18" s="1448"/>
      <c r="H18" s="1448"/>
      <c r="I18" s="1448"/>
      <c r="J18" s="1448"/>
      <c r="K18" s="1448"/>
      <c r="L18" s="1449"/>
      <c r="M18" s="1450"/>
      <c r="N18" s="1451"/>
      <c r="O18" s="290"/>
      <c r="P18" s="286"/>
      <c r="Q18" s="1438"/>
      <c r="R18" s="1440"/>
    </row>
    <row r="19" spans="1:54" s="343" customFormat="1" x14ac:dyDescent="0.35">
      <c r="A19" s="1455"/>
      <c r="B19" s="1455"/>
      <c r="C19" s="1457"/>
      <c r="D19" s="1458"/>
      <c r="E19" s="1458"/>
      <c r="F19" s="1458"/>
      <c r="G19" s="1458"/>
      <c r="H19" s="1458"/>
      <c r="I19" s="1458"/>
      <c r="J19" s="1458"/>
      <c r="K19" s="1458"/>
      <c r="L19" s="1459"/>
      <c r="M19" s="1463"/>
      <c r="N19" s="1464"/>
      <c r="O19" s="1463"/>
      <c r="P19" s="1464"/>
      <c r="Q19" s="1443"/>
      <c r="R19" s="1444"/>
    </row>
    <row r="20" spans="1:54" s="343" customFormat="1" x14ac:dyDescent="0.35">
      <c r="A20" s="1456"/>
      <c r="B20" s="1456"/>
      <c r="C20" s="1460"/>
      <c r="D20" s="1461"/>
      <c r="E20" s="1461"/>
      <c r="F20" s="1461"/>
      <c r="G20" s="1461"/>
      <c r="H20" s="1461"/>
      <c r="I20" s="1461"/>
      <c r="J20" s="1461"/>
      <c r="K20" s="1461"/>
      <c r="L20" s="1462"/>
      <c r="M20" s="1465"/>
      <c r="N20" s="1466"/>
      <c r="O20" s="1465"/>
      <c r="P20" s="1466"/>
      <c r="Q20" s="1445"/>
      <c r="R20" s="1446"/>
    </row>
    <row r="21" spans="1:54" s="343" customFormat="1" x14ac:dyDescent="0.35">
      <c r="A21" s="1455"/>
      <c r="B21" s="1455"/>
      <c r="C21" s="1457"/>
      <c r="D21" s="1458"/>
      <c r="E21" s="1458"/>
      <c r="F21" s="1458"/>
      <c r="G21" s="1458"/>
      <c r="H21" s="1458"/>
      <c r="I21" s="1458"/>
      <c r="J21" s="1458"/>
      <c r="K21" s="1458"/>
      <c r="L21" s="1459"/>
      <c r="M21" s="1463"/>
      <c r="N21" s="1464"/>
      <c r="O21" s="1463"/>
      <c r="P21" s="1464"/>
      <c r="Q21" s="1443"/>
      <c r="R21" s="1444"/>
    </row>
    <row r="22" spans="1:54" s="343" customFormat="1" x14ac:dyDescent="0.35">
      <c r="A22" s="1456"/>
      <c r="B22" s="1456"/>
      <c r="C22" s="1460"/>
      <c r="D22" s="1461"/>
      <c r="E22" s="1461"/>
      <c r="F22" s="1461"/>
      <c r="G22" s="1461"/>
      <c r="H22" s="1461"/>
      <c r="I22" s="1461"/>
      <c r="J22" s="1461"/>
      <c r="K22" s="1461"/>
      <c r="L22" s="1462"/>
      <c r="M22" s="1465"/>
      <c r="N22" s="1466"/>
      <c r="O22" s="1465"/>
      <c r="P22" s="1466"/>
      <c r="Q22" s="1445"/>
      <c r="R22" s="1446"/>
    </row>
    <row r="23" spans="1:54" ht="23.25" customHeight="1" x14ac:dyDescent="0.35">
      <c r="A23" s="195" t="s">
        <v>255</v>
      </c>
      <c r="B23" s="197" t="s">
        <v>388</v>
      </c>
      <c r="C23" s="1447"/>
      <c r="D23" s="1448"/>
      <c r="E23" s="1448"/>
      <c r="F23" s="1448"/>
      <c r="G23" s="1448"/>
      <c r="H23" s="1448"/>
      <c r="I23" s="1448"/>
      <c r="J23" s="1448"/>
      <c r="K23" s="1448"/>
      <c r="L23" s="1449"/>
      <c r="M23" s="1450"/>
      <c r="N23" s="1451"/>
      <c r="O23" s="290"/>
      <c r="P23" s="286"/>
      <c r="Q23" s="1438"/>
      <c r="R23" s="1440"/>
    </row>
    <row r="24" spans="1:54" s="343" customFormat="1" x14ac:dyDescent="0.35">
      <c r="A24" s="1455"/>
      <c r="B24" s="1455"/>
      <c r="C24" s="1457"/>
      <c r="D24" s="1458"/>
      <c r="E24" s="1458"/>
      <c r="F24" s="1458"/>
      <c r="G24" s="1458"/>
      <c r="H24" s="1458"/>
      <c r="I24" s="1458"/>
      <c r="J24" s="1458"/>
      <c r="K24" s="1458"/>
      <c r="L24" s="1459"/>
      <c r="M24" s="1463"/>
      <c r="N24" s="1464"/>
      <c r="O24" s="1463"/>
      <c r="P24" s="1464"/>
      <c r="Q24" s="1443"/>
      <c r="R24" s="1444"/>
    </row>
    <row r="25" spans="1:54" s="343" customFormat="1" x14ac:dyDescent="0.35">
      <c r="A25" s="1456"/>
      <c r="B25" s="1456"/>
      <c r="C25" s="1460"/>
      <c r="D25" s="1461"/>
      <c r="E25" s="1461"/>
      <c r="F25" s="1461"/>
      <c r="G25" s="1461"/>
      <c r="H25" s="1461"/>
      <c r="I25" s="1461"/>
      <c r="J25" s="1461"/>
      <c r="K25" s="1461"/>
      <c r="L25" s="1462"/>
      <c r="M25" s="1465"/>
      <c r="N25" s="1466"/>
      <c r="O25" s="1465"/>
      <c r="P25" s="1466"/>
      <c r="Q25" s="1445"/>
      <c r="R25" s="1446"/>
    </row>
    <row r="26" spans="1:54" s="343" customFormat="1" x14ac:dyDescent="0.35">
      <c r="A26" s="1455"/>
      <c r="B26" s="1455"/>
      <c r="C26" s="1457"/>
      <c r="D26" s="1458"/>
      <c r="E26" s="1458"/>
      <c r="F26" s="1458"/>
      <c r="G26" s="1458"/>
      <c r="H26" s="1458"/>
      <c r="I26" s="1458"/>
      <c r="J26" s="1458"/>
      <c r="K26" s="1458"/>
      <c r="L26" s="1459"/>
      <c r="M26" s="1463"/>
      <c r="N26" s="1464"/>
      <c r="O26" s="1463"/>
      <c r="P26" s="1464"/>
      <c r="Q26" s="1443"/>
      <c r="R26" s="1444"/>
    </row>
    <row r="27" spans="1:54" s="343" customFormat="1" x14ac:dyDescent="0.35">
      <c r="A27" s="1456"/>
      <c r="B27" s="1456"/>
      <c r="C27" s="1460"/>
      <c r="D27" s="1461"/>
      <c r="E27" s="1461"/>
      <c r="F27" s="1461"/>
      <c r="G27" s="1461"/>
      <c r="H27" s="1461"/>
      <c r="I27" s="1461"/>
      <c r="J27" s="1461"/>
      <c r="K27" s="1461"/>
      <c r="L27" s="1462"/>
      <c r="M27" s="1465"/>
      <c r="N27" s="1466"/>
      <c r="O27" s="1465"/>
      <c r="P27" s="1466"/>
      <c r="Q27" s="1445"/>
      <c r="R27" s="1446"/>
    </row>
    <row r="28" spans="1:54" x14ac:dyDescent="0.35">
      <c r="A28" s="341" t="s">
        <v>100</v>
      </c>
      <c r="B28" s="4"/>
      <c r="C28" s="4"/>
      <c r="D28" s="4"/>
      <c r="E28" s="4"/>
      <c r="F28" s="4"/>
      <c r="G28" s="4"/>
      <c r="H28" s="4"/>
      <c r="I28" s="4"/>
      <c r="J28" s="4"/>
      <c r="K28" s="4"/>
      <c r="L28" s="4"/>
      <c r="M28" s="4"/>
      <c r="N28" s="4"/>
      <c r="O28" s="4"/>
      <c r="P28" s="4"/>
      <c r="Q28" s="4"/>
      <c r="R28" s="4"/>
    </row>
    <row r="29" spans="1:54" x14ac:dyDescent="0.35">
      <c r="A29" s="341" t="s">
        <v>389</v>
      </c>
      <c r="B29" s="4"/>
      <c r="C29" s="4"/>
      <c r="D29" s="4"/>
      <c r="E29" s="4"/>
      <c r="F29" s="4"/>
      <c r="G29" s="4"/>
      <c r="H29" s="4"/>
      <c r="I29" s="4"/>
      <c r="J29" s="4"/>
      <c r="K29" s="4"/>
      <c r="L29" s="4"/>
      <c r="M29" s="4"/>
      <c r="N29" s="4"/>
      <c r="O29" s="4"/>
      <c r="P29" s="4"/>
      <c r="Q29" s="4"/>
      <c r="R29" s="4"/>
    </row>
    <row r="30" spans="1:54" x14ac:dyDescent="0.35">
      <c r="A30" s="324"/>
      <c r="B30" s="4"/>
      <c r="C30" s="4"/>
      <c r="D30" s="4"/>
      <c r="E30" s="4"/>
      <c r="F30" s="4"/>
      <c r="G30" s="4"/>
      <c r="H30" s="4"/>
      <c r="I30" s="4"/>
      <c r="J30" s="4"/>
      <c r="K30" s="4"/>
      <c r="L30" s="4"/>
      <c r="M30" s="4"/>
      <c r="N30" s="4"/>
      <c r="O30" s="4"/>
      <c r="P30" s="4"/>
      <c r="Q30" s="4"/>
      <c r="R30" s="4"/>
    </row>
    <row r="31" spans="1:54" ht="18.75" customHeight="1" x14ac:dyDescent="0.35">
      <c r="A31" s="188" t="s">
        <v>17</v>
      </c>
      <c r="B31" s="188"/>
      <c r="C31" s="189"/>
      <c r="D31" s="189"/>
      <c r="E31" s="189"/>
      <c r="F31" s="189"/>
      <c r="G31" s="189"/>
      <c r="H31" s="189"/>
      <c r="I31" s="189"/>
      <c r="J31" s="189"/>
      <c r="K31" s="189"/>
      <c r="L31" s="189"/>
      <c r="M31" s="189"/>
      <c r="N31" s="189"/>
      <c r="O31" s="189"/>
      <c r="P31" s="189"/>
      <c r="Q31" s="189"/>
      <c r="R31" s="189"/>
      <c r="BB31" s="110"/>
    </row>
    <row r="32" spans="1:54" x14ac:dyDescent="0.35">
      <c r="A32" s="4"/>
      <c r="B32" s="4"/>
      <c r="C32" s="4"/>
      <c r="D32" s="4"/>
      <c r="E32" s="4"/>
      <c r="F32" s="4"/>
      <c r="G32" s="4"/>
      <c r="H32" s="4"/>
      <c r="I32" s="4"/>
      <c r="J32" s="4"/>
      <c r="K32" s="4"/>
      <c r="L32" s="4"/>
      <c r="M32" s="4"/>
      <c r="N32" s="4"/>
      <c r="O32" s="4"/>
      <c r="P32" s="4"/>
      <c r="Q32" s="4"/>
      <c r="R32" s="4"/>
    </row>
    <row r="33" spans="1:54" s="344" customFormat="1" ht="26.25" customHeight="1" x14ac:dyDescent="0.35">
      <c r="A33" s="167">
        <v>5.0999999999999996</v>
      </c>
      <c r="B33" s="1023" t="s">
        <v>390</v>
      </c>
      <c r="C33" s="1023"/>
      <c r="D33" s="1023"/>
      <c r="E33" s="1023"/>
      <c r="F33" s="1023"/>
      <c r="G33" s="1023"/>
      <c r="H33" s="1023"/>
      <c r="I33" s="1023"/>
      <c r="J33" s="1023"/>
      <c r="K33" s="1023"/>
      <c r="L33" s="1023"/>
      <c r="M33" s="1023"/>
      <c r="N33" s="1023"/>
      <c r="O33" s="1023"/>
      <c r="P33" s="1023"/>
      <c r="Q33" s="1023"/>
      <c r="R33" s="1023"/>
      <c r="S33" s="208"/>
      <c r="T33" s="208"/>
      <c r="U33" s="208"/>
      <c r="V33" s="208"/>
      <c r="W33" s="208"/>
      <c r="X33" s="208"/>
      <c r="Y33" s="208"/>
      <c r="Z33" s="208"/>
      <c r="AA33" s="208"/>
      <c r="AB33" s="208"/>
      <c r="AC33" s="208"/>
      <c r="AD33" s="208"/>
      <c r="AE33" s="208"/>
      <c r="AF33" s="208"/>
      <c r="AG33" s="208"/>
      <c r="AH33" s="208"/>
    </row>
    <row r="34" spans="1:54" x14ac:dyDescent="0.35">
      <c r="A34" s="5"/>
      <c r="B34" s="5"/>
      <c r="C34" s="5"/>
      <c r="D34" s="4"/>
      <c r="E34" s="4"/>
      <c r="F34" s="4"/>
      <c r="G34" s="4"/>
      <c r="H34" s="4"/>
      <c r="I34" s="4"/>
      <c r="J34" s="4"/>
      <c r="K34" s="4"/>
      <c r="L34" s="4"/>
      <c r="M34" s="269" t="s">
        <v>61</v>
      </c>
      <c r="N34" s="289" t="s">
        <v>252</v>
      </c>
      <c r="O34" s="124"/>
      <c r="P34" s="4"/>
      <c r="Q34" s="4"/>
      <c r="R34" s="4"/>
    </row>
    <row r="35" spans="1:54" s="344" customFormat="1" ht="19.5" customHeight="1" x14ac:dyDescent="0.35">
      <c r="A35" s="63"/>
      <c r="B35" s="1472" t="s">
        <v>391</v>
      </c>
      <c r="C35" s="1473"/>
      <c r="D35" s="1473"/>
      <c r="E35" s="1473"/>
      <c r="F35" s="1473"/>
      <c r="G35" s="1473"/>
      <c r="H35" s="1473"/>
      <c r="I35" s="1473"/>
      <c r="J35" s="1473"/>
      <c r="K35" s="1473"/>
      <c r="L35" s="1473"/>
      <c r="M35" s="270"/>
      <c r="N35" s="168"/>
      <c r="O35" s="273"/>
      <c r="P35" s="62"/>
      <c r="Q35" s="62"/>
      <c r="R35" s="62"/>
    </row>
    <row r="36" spans="1:54" s="344" customFormat="1" ht="30.75" customHeight="1" x14ac:dyDescent="0.35">
      <c r="A36" s="63"/>
      <c r="B36" s="1474" t="s">
        <v>392</v>
      </c>
      <c r="C36" s="1475"/>
      <c r="D36" s="1475"/>
      <c r="E36" s="1475"/>
      <c r="F36" s="1475"/>
      <c r="G36" s="1475"/>
      <c r="H36" s="1475"/>
      <c r="I36" s="1475"/>
      <c r="J36" s="1475"/>
      <c r="K36" s="1475"/>
      <c r="L36" s="1475"/>
      <c r="M36" s="271"/>
      <c r="N36" s="170"/>
      <c r="O36" s="273"/>
      <c r="P36" s="62"/>
      <c r="Q36" s="62"/>
      <c r="R36" s="62"/>
    </row>
    <row r="37" spans="1:54" s="344" customFormat="1" ht="40.5" customHeight="1" x14ac:dyDescent="0.35">
      <c r="A37" s="63"/>
      <c r="B37" s="1474" t="s">
        <v>393</v>
      </c>
      <c r="C37" s="1476"/>
      <c r="D37" s="1476"/>
      <c r="E37" s="1476"/>
      <c r="F37" s="1476"/>
      <c r="G37" s="1476"/>
      <c r="H37" s="1476"/>
      <c r="I37" s="1476"/>
      <c r="J37" s="1476"/>
      <c r="K37" s="1476"/>
      <c r="L37" s="1476"/>
      <c r="M37" s="271"/>
      <c r="N37" s="170"/>
      <c r="O37" s="273"/>
      <c r="P37" s="62"/>
      <c r="Q37" s="62"/>
      <c r="R37" s="62"/>
    </row>
    <row r="38" spans="1:54" s="344" customFormat="1" ht="28" x14ac:dyDescent="0.35">
      <c r="A38" s="332" t="s">
        <v>356</v>
      </c>
      <c r="B38" s="1477" t="s">
        <v>394</v>
      </c>
      <c r="C38" s="1478"/>
      <c r="D38" s="1478"/>
      <c r="E38" s="1478"/>
      <c r="F38" s="1478"/>
      <c r="G38" s="1478"/>
      <c r="H38" s="1478"/>
      <c r="I38" s="1478"/>
      <c r="J38" s="1478"/>
      <c r="K38" s="1478"/>
      <c r="L38" s="1478"/>
      <c r="M38" s="272"/>
      <c r="N38" s="169"/>
      <c r="O38" s="273"/>
      <c r="P38" s="62"/>
      <c r="Q38" s="62"/>
      <c r="R38" s="62"/>
    </row>
    <row r="39" spans="1:54" ht="15.5" x14ac:dyDescent="0.35">
      <c r="A39" s="6"/>
      <c r="B39" s="5"/>
      <c r="C39" s="5"/>
      <c r="D39" s="4"/>
      <c r="E39" s="4"/>
      <c r="F39" s="4"/>
      <c r="G39" s="4"/>
      <c r="H39" s="4"/>
      <c r="I39" s="4"/>
      <c r="J39" s="4"/>
      <c r="K39" s="4"/>
      <c r="L39" s="4"/>
      <c r="M39" s="4"/>
      <c r="N39" s="4"/>
      <c r="O39" s="4"/>
      <c r="P39" s="4"/>
      <c r="Q39" s="4"/>
      <c r="R39" s="4"/>
    </row>
    <row r="40" spans="1:54" ht="18.75" customHeight="1" x14ac:dyDescent="0.35">
      <c r="A40" s="188" t="s">
        <v>18</v>
      </c>
      <c r="B40" s="188"/>
      <c r="C40" s="189"/>
      <c r="D40" s="189"/>
      <c r="E40" s="189"/>
      <c r="F40" s="189"/>
      <c r="G40" s="189"/>
      <c r="H40" s="189"/>
      <c r="I40" s="189"/>
      <c r="J40" s="189"/>
      <c r="K40" s="189"/>
      <c r="L40" s="189"/>
      <c r="M40" s="189"/>
      <c r="N40" s="189"/>
      <c r="O40" s="189"/>
      <c r="P40" s="189"/>
      <c r="Q40" s="189"/>
      <c r="R40" s="189"/>
      <c r="BB40" s="110"/>
    </row>
    <row r="41" spans="1:54" ht="15.5" x14ac:dyDescent="0.35">
      <c r="A41" s="6"/>
      <c r="B41" s="4"/>
      <c r="C41" s="4"/>
      <c r="D41" s="4"/>
      <c r="E41" s="4"/>
      <c r="F41" s="4"/>
      <c r="G41" s="4"/>
      <c r="H41" s="4"/>
      <c r="I41" s="4"/>
      <c r="J41" s="4"/>
      <c r="K41" s="4"/>
      <c r="L41" s="4"/>
      <c r="M41" s="4"/>
      <c r="N41" s="4"/>
      <c r="O41" s="4"/>
      <c r="P41" s="4"/>
      <c r="Q41" s="4"/>
      <c r="R41" s="4"/>
    </row>
    <row r="42" spans="1:54" ht="65.5" x14ac:dyDescent="0.35">
      <c r="A42" s="274" t="s">
        <v>395</v>
      </c>
      <c r="B42" s="275" t="s">
        <v>396</v>
      </c>
      <c r="C42" s="1479" t="s">
        <v>397</v>
      </c>
      <c r="D42" s="1480"/>
      <c r="E42" s="1480"/>
      <c r="F42" s="1480"/>
      <c r="G42" s="1480"/>
      <c r="H42" s="1480"/>
      <c r="I42" s="1480"/>
      <c r="J42" s="1480"/>
      <c r="K42" s="1480"/>
      <c r="L42" s="1480"/>
      <c r="M42" s="1480"/>
      <c r="N42" s="1480"/>
      <c r="O42" s="1480"/>
      <c r="P42" s="1480"/>
      <c r="Q42" s="1481"/>
      <c r="R42" s="4"/>
    </row>
    <row r="43" spans="1:54" ht="21" customHeight="1" x14ac:dyDescent="0.35">
      <c r="A43" s="325"/>
      <c r="B43" s="325"/>
      <c r="C43" s="1482"/>
      <c r="D43" s="1483"/>
      <c r="E43" s="1483"/>
      <c r="F43" s="1483"/>
      <c r="G43" s="1483"/>
      <c r="H43" s="1483"/>
      <c r="I43" s="1483"/>
      <c r="J43" s="1483"/>
      <c r="K43" s="1483"/>
      <c r="L43" s="1483"/>
      <c r="M43" s="1483"/>
      <c r="N43" s="1483"/>
      <c r="O43" s="1483"/>
      <c r="P43" s="1483"/>
      <c r="Q43" s="1484"/>
      <c r="R43" s="4"/>
    </row>
    <row r="44" spans="1:54" ht="21" customHeight="1" x14ac:dyDescent="0.35">
      <c r="A44" s="325"/>
      <c r="B44" s="325"/>
      <c r="C44" s="1482"/>
      <c r="D44" s="1483"/>
      <c r="E44" s="1483"/>
      <c r="F44" s="1483"/>
      <c r="G44" s="1483"/>
      <c r="H44" s="1483"/>
      <c r="I44" s="1483"/>
      <c r="J44" s="1483"/>
      <c r="K44" s="1483"/>
      <c r="L44" s="1483"/>
      <c r="M44" s="1483"/>
      <c r="N44" s="1483"/>
      <c r="O44" s="1483"/>
      <c r="P44" s="1483"/>
      <c r="Q44" s="1484"/>
      <c r="R44" s="4"/>
    </row>
    <row r="45" spans="1:54" ht="21" customHeight="1" x14ac:dyDescent="0.35">
      <c r="A45" s="325"/>
      <c r="B45" s="325"/>
      <c r="C45" s="1482"/>
      <c r="D45" s="1483"/>
      <c r="E45" s="1483"/>
      <c r="F45" s="1483"/>
      <c r="G45" s="1483"/>
      <c r="H45" s="1483"/>
      <c r="I45" s="1483"/>
      <c r="J45" s="1483"/>
      <c r="K45" s="1483"/>
      <c r="L45" s="1483"/>
      <c r="M45" s="1483"/>
      <c r="N45" s="1483"/>
      <c r="O45" s="1483"/>
      <c r="P45" s="1483"/>
      <c r="Q45" s="1484"/>
      <c r="R45" s="4"/>
    </row>
    <row r="46" spans="1:54" ht="15.5" x14ac:dyDescent="0.35">
      <c r="A46" s="6"/>
      <c r="B46" s="4"/>
      <c r="C46" s="4"/>
      <c r="D46" s="4"/>
      <c r="E46" s="4"/>
      <c r="F46" s="4"/>
      <c r="G46" s="4"/>
      <c r="H46" s="4"/>
      <c r="I46" s="4"/>
      <c r="J46" s="4"/>
      <c r="K46" s="4"/>
      <c r="L46" s="4"/>
      <c r="M46" s="4"/>
      <c r="N46" s="4"/>
      <c r="O46" s="4"/>
      <c r="P46" s="4"/>
      <c r="Q46" s="4"/>
      <c r="R46" s="4"/>
    </row>
    <row r="47" spans="1:54" ht="18.75" customHeight="1" x14ac:dyDescent="0.35">
      <c r="A47" s="188" t="s">
        <v>19</v>
      </c>
      <c r="B47" s="188"/>
      <c r="C47" s="189"/>
      <c r="D47" s="189"/>
      <c r="E47" s="189"/>
      <c r="F47" s="189"/>
      <c r="G47" s="189"/>
      <c r="H47" s="189"/>
      <c r="I47" s="189"/>
      <c r="J47" s="189"/>
      <c r="K47" s="189"/>
      <c r="L47" s="189"/>
      <c r="M47" s="189"/>
      <c r="N47" s="189"/>
      <c r="O47" s="189"/>
      <c r="P47" s="189"/>
      <c r="Q47" s="189"/>
      <c r="R47" s="189"/>
    </row>
    <row r="48" spans="1:54" ht="9" customHeight="1" x14ac:dyDescent="0.35">
      <c r="A48" s="244"/>
      <c r="B48" s="244"/>
      <c r="C48" s="4"/>
      <c r="D48" s="4"/>
      <c r="E48" s="4"/>
      <c r="F48" s="4"/>
      <c r="G48" s="4"/>
      <c r="H48" s="4"/>
      <c r="I48" s="4"/>
      <c r="J48" s="4"/>
      <c r="K48" s="4"/>
      <c r="L48" s="4"/>
      <c r="M48" s="4"/>
      <c r="N48" s="4"/>
      <c r="O48" s="4"/>
      <c r="P48" s="4"/>
      <c r="Q48" s="4"/>
      <c r="R48" s="4"/>
    </row>
    <row r="49" spans="1:54" ht="15.75" customHeight="1" x14ac:dyDescent="0.35">
      <c r="A49" s="294">
        <v>7.1</v>
      </c>
      <c r="B49" s="1402" t="s">
        <v>398</v>
      </c>
      <c r="C49" s="1402"/>
      <c r="D49" s="1402"/>
      <c r="E49" s="1402"/>
      <c r="F49" s="1402"/>
      <c r="G49" s="1402"/>
      <c r="H49" s="1402"/>
      <c r="I49" s="1402"/>
      <c r="J49" s="1402"/>
      <c r="K49" s="1402"/>
      <c r="L49" s="1402"/>
      <c r="M49" s="1402"/>
      <c r="N49" s="1402"/>
      <c r="O49" s="1402"/>
      <c r="P49" s="1402"/>
      <c r="Q49" s="1402"/>
      <c r="R49" s="4"/>
    </row>
    <row r="50" spans="1:54" x14ac:dyDescent="0.35">
      <c r="A50" s="167"/>
      <c r="B50" s="1402"/>
      <c r="C50" s="1402"/>
      <c r="D50" s="1402"/>
      <c r="E50" s="1402"/>
      <c r="F50" s="1402"/>
      <c r="G50" s="1402"/>
      <c r="H50" s="1402"/>
      <c r="I50" s="1402"/>
      <c r="J50" s="1402"/>
      <c r="K50" s="1402"/>
      <c r="L50" s="1402"/>
      <c r="M50" s="1402"/>
      <c r="N50" s="1402"/>
      <c r="O50" s="1402"/>
      <c r="P50" s="1402"/>
      <c r="Q50" s="1402"/>
      <c r="R50" s="4"/>
    </row>
    <row r="51" spans="1:54" x14ac:dyDescent="0.35">
      <c r="A51" s="167"/>
      <c r="B51" s="340" t="s">
        <v>399</v>
      </c>
      <c r="C51" s="167" t="s">
        <v>400</v>
      </c>
      <c r="D51" s="4"/>
      <c r="E51" s="294"/>
      <c r="F51" s="294"/>
      <c r="G51" s="294"/>
      <c r="H51" s="294"/>
      <c r="I51" s="294"/>
      <c r="J51" s="294"/>
      <c r="K51" s="294"/>
      <c r="L51" s="294"/>
      <c r="M51" s="294"/>
      <c r="N51" s="294"/>
      <c r="O51" s="294"/>
      <c r="P51" s="294"/>
      <c r="Q51" s="294"/>
      <c r="R51" s="4"/>
    </row>
    <row r="52" spans="1:54" x14ac:dyDescent="0.35">
      <c r="A52" s="167"/>
      <c r="B52" s="340"/>
      <c r="C52" s="167" t="s">
        <v>401</v>
      </c>
      <c r="D52" s="4"/>
      <c r="E52" s="294"/>
      <c r="F52" s="294"/>
      <c r="G52" s="294"/>
      <c r="H52" s="294"/>
      <c r="I52" s="294"/>
      <c r="J52" s="294"/>
      <c r="K52" s="294"/>
      <c r="L52" s="294"/>
      <c r="M52" s="294"/>
      <c r="N52" s="294"/>
      <c r="O52" s="294"/>
      <c r="P52" s="294"/>
      <c r="Q52" s="294"/>
      <c r="R52" s="4"/>
    </row>
    <row r="53" spans="1:54" x14ac:dyDescent="0.35">
      <c r="A53" s="167"/>
      <c r="B53" s="340"/>
      <c r="C53" s="167" t="s">
        <v>402</v>
      </c>
      <c r="D53" s="4"/>
      <c r="E53" s="294"/>
      <c r="F53" s="294"/>
      <c r="G53" s="294"/>
      <c r="H53" s="294"/>
      <c r="I53" s="294"/>
      <c r="J53" s="294"/>
      <c r="K53" s="294"/>
      <c r="L53" s="294"/>
      <c r="M53" s="294"/>
      <c r="N53" s="294"/>
      <c r="O53" s="294"/>
      <c r="P53" s="294"/>
      <c r="Q53" s="294"/>
      <c r="R53" s="4"/>
    </row>
    <row r="54" spans="1:54" x14ac:dyDescent="0.35">
      <c r="A54" s="167"/>
      <c r="B54" s="340"/>
      <c r="C54" s="294"/>
      <c r="D54" s="294"/>
      <c r="E54" s="294"/>
      <c r="F54" s="294"/>
      <c r="G54" s="294"/>
      <c r="H54" s="294"/>
      <c r="I54" s="294"/>
      <c r="J54" s="294"/>
      <c r="K54" s="294"/>
      <c r="L54" s="294"/>
      <c r="M54" s="294"/>
      <c r="N54" s="294"/>
      <c r="O54" s="294"/>
      <c r="P54" s="294"/>
      <c r="Q54" s="294"/>
      <c r="R54" s="4"/>
    </row>
    <row r="55" spans="1:54" ht="25" x14ac:dyDescent="0.35">
      <c r="A55" s="294" t="s">
        <v>356</v>
      </c>
      <c r="B55" s="318" t="s">
        <v>403</v>
      </c>
      <c r="C55" s="1388" t="s">
        <v>404</v>
      </c>
      <c r="D55" s="1388"/>
      <c r="E55" s="1388"/>
      <c r="F55" s="1388"/>
      <c r="G55" s="1388"/>
      <c r="H55" s="1388"/>
      <c r="I55" s="1388"/>
      <c r="J55" s="1388"/>
      <c r="K55" s="1388"/>
      <c r="L55" s="1388"/>
      <c r="M55" s="1388"/>
      <c r="N55" s="1388"/>
      <c r="O55" s="1388"/>
      <c r="P55" s="1388"/>
      <c r="Q55" s="1388"/>
      <c r="R55" s="4"/>
    </row>
    <row r="56" spans="1:54" ht="25" x14ac:dyDescent="0.35">
      <c r="A56" s="294" t="s">
        <v>356</v>
      </c>
      <c r="B56" s="318"/>
      <c r="C56" s="1388" t="s">
        <v>405</v>
      </c>
      <c r="D56" s="1388"/>
      <c r="E56" s="1388"/>
      <c r="F56" s="1388"/>
      <c r="G56" s="1388"/>
      <c r="H56" s="1388"/>
      <c r="I56" s="1388"/>
      <c r="J56" s="1388"/>
      <c r="K56" s="1388"/>
      <c r="L56" s="1388"/>
      <c r="M56" s="1388"/>
      <c r="N56" s="1388"/>
      <c r="O56" s="1388"/>
      <c r="P56" s="1388"/>
      <c r="Q56" s="1388"/>
      <c r="R56" s="4"/>
    </row>
    <row r="57" spans="1:54" x14ac:dyDescent="0.35">
      <c r="A57" s="167" t="s">
        <v>255</v>
      </c>
      <c r="B57" s="318"/>
      <c r="C57" s="1469" t="s">
        <v>406</v>
      </c>
      <c r="D57" s="1469"/>
      <c r="E57" s="1469"/>
      <c r="F57" s="1469"/>
      <c r="G57" s="1469"/>
      <c r="H57" s="1469"/>
      <c r="I57" s="1469"/>
      <c r="J57" s="1469"/>
      <c r="K57" s="1469"/>
      <c r="L57" s="1469"/>
      <c r="M57" s="1469"/>
      <c r="N57" s="1469"/>
      <c r="O57" s="1469"/>
      <c r="P57" s="1469"/>
      <c r="Q57" s="1469"/>
      <c r="R57" s="4"/>
    </row>
    <row r="58" spans="1:54" x14ac:dyDescent="0.35">
      <c r="A58" s="167" t="s">
        <v>255</v>
      </c>
      <c r="B58" s="318"/>
      <c r="C58" s="1469" t="s">
        <v>407</v>
      </c>
      <c r="D58" s="1469"/>
      <c r="E58" s="1469"/>
      <c r="F58" s="1469"/>
      <c r="G58" s="1469"/>
      <c r="H58" s="1469"/>
      <c r="I58" s="1469"/>
      <c r="J58" s="1469"/>
      <c r="K58" s="1469"/>
      <c r="L58" s="1469"/>
      <c r="M58" s="1469"/>
      <c r="N58" s="1469"/>
      <c r="O58" s="1469"/>
      <c r="P58" s="1469"/>
      <c r="Q58" s="1469"/>
      <c r="R58" s="4"/>
    </row>
    <row r="59" spans="1:54" ht="13.9" customHeight="1" x14ac:dyDescent="0.35">
      <c r="A59" s="167"/>
      <c r="B59" s="318"/>
      <c r="C59" s="294"/>
      <c r="D59" s="294"/>
      <c r="E59" s="294"/>
      <c r="F59" s="294"/>
      <c r="G59" s="294"/>
      <c r="H59" s="294"/>
      <c r="I59" s="294"/>
      <c r="J59" s="294"/>
      <c r="K59" s="294"/>
      <c r="L59" s="294"/>
      <c r="M59" s="294"/>
      <c r="N59" s="294"/>
      <c r="O59" s="294"/>
      <c r="P59" s="294"/>
      <c r="Q59" s="294"/>
      <c r="R59" s="4"/>
    </row>
    <row r="60" spans="1:54" x14ac:dyDescent="0.35">
      <c r="A60" s="5"/>
      <c r="B60" s="318" t="s">
        <v>408</v>
      </c>
      <c r="C60" s="5"/>
      <c r="D60" s="5"/>
      <c r="E60" s="5"/>
      <c r="F60" s="5"/>
      <c r="G60" s="5"/>
      <c r="H60" s="5"/>
      <c r="I60" s="5"/>
      <c r="J60" s="5"/>
      <c r="K60" s="5"/>
      <c r="L60" s="5"/>
      <c r="M60" s="5"/>
      <c r="N60" s="5"/>
      <c r="O60" s="5"/>
      <c r="P60" s="5"/>
      <c r="Q60" s="5"/>
      <c r="R60" s="5"/>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row>
    <row r="61" spans="1:54" ht="6" customHeight="1" x14ac:dyDescent="0.35">
      <c r="A61" s="42"/>
      <c r="B61" s="4"/>
      <c r="C61" s="4"/>
      <c r="D61" s="4"/>
      <c r="E61" s="4"/>
      <c r="F61" s="4"/>
      <c r="G61" s="4"/>
      <c r="H61" s="4"/>
      <c r="I61" s="4"/>
      <c r="J61" s="4"/>
      <c r="K61" s="4"/>
      <c r="L61" s="4"/>
      <c r="M61" s="4"/>
      <c r="N61" s="4"/>
      <c r="O61" s="4"/>
      <c r="P61" s="4"/>
      <c r="Q61" s="4"/>
      <c r="R61" s="4"/>
    </row>
    <row r="62" spans="1:54" ht="43.5" x14ac:dyDescent="0.35">
      <c r="A62" s="331" t="s">
        <v>409</v>
      </c>
      <c r="B62" s="330" t="s">
        <v>410</v>
      </c>
      <c r="C62" s="1452" t="s">
        <v>411</v>
      </c>
      <c r="D62" s="1453"/>
      <c r="E62" s="1452" t="s">
        <v>412</v>
      </c>
      <c r="F62" s="1454"/>
      <c r="G62" s="190"/>
      <c r="H62" s="352" t="s">
        <v>413</v>
      </c>
      <c r="I62" s="328"/>
      <c r="J62" s="328"/>
      <c r="K62" s="328"/>
      <c r="L62" s="329"/>
      <c r="M62" s="1452" t="s">
        <v>411</v>
      </c>
      <c r="N62" s="1453"/>
      <c r="O62" s="1470" t="s">
        <v>414</v>
      </c>
      <c r="P62" s="1471"/>
      <c r="Q62" s="4"/>
      <c r="R62" s="4"/>
    </row>
    <row r="63" spans="1:54" ht="21" customHeight="1" x14ac:dyDescent="0.35">
      <c r="A63" s="4"/>
      <c r="B63" s="193" t="s">
        <v>266</v>
      </c>
      <c r="C63" s="1415"/>
      <c r="D63" s="1416"/>
      <c r="E63" s="1415"/>
      <c r="F63" s="1416"/>
      <c r="G63" s="190"/>
      <c r="H63" s="1417" t="s">
        <v>415</v>
      </c>
      <c r="I63" s="1418"/>
      <c r="J63" s="1418"/>
      <c r="K63" s="1418"/>
      <c r="L63" s="1419"/>
      <c r="M63" s="1415"/>
      <c r="N63" s="1416"/>
      <c r="O63" s="1415"/>
      <c r="P63" s="1416"/>
      <c r="Q63" s="4"/>
      <c r="R63" s="4"/>
    </row>
    <row r="64" spans="1:54" ht="21" customHeight="1" x14ac:dyDescent="0.35">
      <c r="A64" s="4"/>
      <c r="B64" s="193" t="s">
        <v>416</v>
      </c>
      <c r="C64" s="1415"/>
      <c r="D64" s="1416"/>
      <c r="E64" s="1415"/>
      <c r="F64" s="1416"/>
      <c r="G64" s="190"/>
      <c r="H64" s="1417" t="s">
        <v>417</v>
      </c>
      <c r="I64" s="1418"/>
      <c r="J64" s="1418"/>
      <c r="K64" s="1418"/>
      <c r="L64" s="1419"/>
      <c r="M64" s="1415"/>
      <c r="N64" s="1416"/>
      <c r="O64" s="1415"/>
      <c r="P64" s="1416"/>
      <c r="Q64" s="4"/>
      <c r="R64" s="4"/>
    </row>
    <row r="65" spans="1:20" ht="21" customHeight="1" x14ac:dyDescent="0.35">
      <c r="A65" s="4"/>
      <c r="B65" s="193" t="s">
        <v>418</v>
      </c>
      <c r="C65" s="1415"/>
      <c r="D65" s="1416"/>
      <c r="E65" s="1415"/>
      <c r="F65" s="1416"/>
      <c r="G65" s="190"/>
      <c r="H65" s="1417" t="s">
        <v>419</v>
      </c>
      <c r="I65" s="1418"/>
      <c r="J65" s="1418"/>
      <c r="K65" s="1418"/>
      <c r="L65" s="1419"/>
      <c r="M65" s="1415"/>
      <c r="N65" s="1416"/>
      <c r="O65" s="1415"/>
      <c r="P65" s="1416"/>
      <c r="Q65" s="4"/>
      <c r="R65" s="4"/>
    </row>
    <row r="66" spans="1:20" ht="21" customHeight="1" x14ac:dyDescent="0.35">
      <c r="A66" s="4"/>
      <c r="B66" s="193" t="s">
        <v>272</v>
      </c>
      <c r="C66" s="1415"/>
      <c r="D66" s="1416"/>
      <c r="E66" s="1415"/>
      <c r="F66" s="1416"/>
      <c r="G66" s="190"/>
      <c r="H66" s="1417" t="s">
        <v>420</v>
      </c>
      <c r="I66" s="1418"/>
      <c r="J66" s="1418"/>
      <c r="K66" s="1418"/>
      <c r="L66" s="1419"/>
      <c r="M66" s="1415"/>
      <c r="N66" s="1416"/>
      <c r="O66" s="1415"/>
      <c r="P66" s="1416"/>
      <c r="Q66" s="4"/>
      <c r="R66" s="4"/>
    </row>
    <row r="67" spans="1:20" ht="30.75" customHeight="1" x14ac:dyDescent="0.35">
      <c r="A67" s="4"/>
      <c r="B67" s="193" t="s">
        <v>420</v>
      </c>
      <c r="C67" s="1415"/>
      <c r="D67" s="1416"/>
      <c r="E67" s="1415"/>
      <c r="F67" s="1416"/>
      <c r="G67" s="190"/>
      <c r="H67" s="1417" t="s">
        <v>421</v>
      </c>
      <c r="I67" s="1418"/>
      <c r="J67" s="1418"/>
      <c r="K67" s="1418"/>
      <c r="L67" s="1419"/>
      <c r="M67" s="1421"/>
      <c r="N67" s="1422"/>
      <c r="O67" s="1421"/>
      <c r="P67" s="1422"/>
      <c r="Q67" s="4"/>
      <c r="R67" s="4"/>
    </row>
    <row r="68" spans="1:20" ht="67.5" customHeight="1" x14ac:dyDescent="0.35">
      <c r="A68" s="4"/>
      <c r="B68" s="193" t="s">
        <v>422</v>
      </c>
      <c r="C68" s="1423" t="s">
        <v>423</v>
      </c>
      <c r="D68" s="1424"/>
      <c r="E68" s="1423" t="s">
        <v>423</v>
      </c>
      <c r="F68" s="1424"/>
      <c r="G68" s="63"/>
      <c r="H68" s="1425" t="s">
        <v>424</v>
      </c>
      <c r="I68" s="1426"/>
      <c r="J68" s="1426"/>
      <c r="K68" s="1426"/>
      <c r="L68" s="1427"/>
      <c r="M68" s="1423"/>
      <c r="N68" s="1424"/>
      <c r="O68" s="1423"/>
      <c r="P68" s="1424"/>
      <c r="Q68" s="4"/>
      <c r="R68" s="4"/>
    </row>
    <row r="69" spans="1:20" ht="73.5" customHeight="1" x14ac:dyDescent="0.35">
      <c r="A69" s="4"/>
      <c r="B69" s="948" t="s">
        <v>425</v>
      </c>
      <c r="C69" s="1423"/>
      <c r="D69" s="1424"/>
      <c r="E69" s="1423"/>
      <c r="F69" s="1424"/>
      <c r="G69" s="63"/>
      <c r="H69" s="1428"/>
      <c r="I69" s="1428"/>
      <c r="J69" s="1428"/>
      <c r="K69" s="1428"/>
      <c r="L69" s="1428"/>
      <c r="M69" s="1412"/>
      <c r="N69" s="1412"/>
      <c r="O69" s="1413"/>
      <c r="P69" s="1413"/>
      <c r="Q69" s="4"/>
      <c r="R69" s="4"/>
    </row>
    <row r="70" spans="1:20" ht="50.25" customHeight="1" x14ac:dyDescent="0.35">
      <c r="A70" s="4"/>
      <c r="B70" s="948" t="s">
        <v>426</v>
      </c>
      <c r="C70" s="1415"/>
      <c r="D70" s="1416"/>
      <c r="E70" s="1415"/>
      <c r="F70" s="1416"/>
      <c r="G70" s="63"/>
      <c r="H70" s="1246"/>
      <c r="I70" s="1246"/>
      <c r="J70" s="1246"/>
      <c r="K70" s="1246"/>
      <c r="L70" s="1246"/>
      <c r="M70" s="1414"/>
      <c r="N70" s="1414"/>
      <c r="O70" s="1414"/>
      <c r="P70" s="1414"/>
      <c r="Q70" s="4"/>
      <c r="R70" s="4"/>
    </row>
    <row r="71" spans="1:20" ht="27" x14ac:dyDescent="0.35">
      <c r="A71" s="4"/>
      <c r="B71" s="948" t="s">
        <v>427</v>
      </c>
      <c r="C71" s="1415"/>
      <c r="D71" s="1416"/>
      <c r="E71" s="1415"/>
      <c r="F71" s="1416"/>
      <c r="G71" s="63"/>
      <c r="H71" s="466"/>
      <c r="I71" s="466"/>
      <c r="J71" s="466"/>
      <c r="K71" s="466"/>
      <c r="L71" s="466"/>
      <c r="M71" s="467"/>
      <c r="N71" s="467"/>
      <c r="O71" s="467"/>
      <c r="P71" s="467"/>
      <c r="Q71" s="4"/>
      <c r="R71" s="4"/>
    </row>
    <row r="72" spans="1:20" ht="13.5" customHeight="1" x14ac:dyDescent="0.35">
      <c r="A72" s="4"/>
      <c r="B72" s="115"/>
      <c r="C72" s="191"/>
      <c r="D72" s="191"/>
      <c r="E72" s="191"/>
      <c r="F72" s="191"/>
      <c r="G72" s="191"/>
      <c r="H72" s="191"/>
      <c r="I72" s="191"/>
      <c r="J72" s="191"/>
      <c r="K72" s="191"/>
      <c r="L72" s="85"/>
      <c r="M72" s="85"/>
      <c r="N72" s="85"/>
      <c r="O72" s="85"/>
      <c r="P72" s="85"/>
      <c r="Q72" s="85"/>
      <c r="R72" s="85"/>
      <c r="S72" s="345"/>
      <c r="T72" s="345"/>
    </row>
    <row r="73" spans="1:20" x14ac:dyDescent="0.35">
      <c r="A73" s="4"/>
      <c r="B73" s="248" t="s">
        <v>428</v>
      </c>
      <c r="C73" s="4"/>
      <c r="D73" s="4"/>
      <c r="E73" s="4"/>
      <c r="F73" s="4"/>
      <c r="G73" s="4"/>
      <c r="H73" s="4"/>
      <c r="I73" s="4"/>
      <c r="J73" s="4"/>
      <c r="K73" s="4"/>
      <c r="L73" s="4"/>
      <c r="M73" s="4"/>
      <c r="N73" s="4"/>
      <c r="O73" s="4"/>
      <c r="P73" s="4"/>
      <c r="Q73" s="4"/>
      <c r="R73" s="4"/>
    </row>
    <row r="74" spans="1:20" x14ac:dyDescent="0.35">
      <c r="A74" s="4"/>
      <c r="B74" s="1429" t="s">
        <v>429</v>
      </c>
      <c r="C74" s="1429"/>
      <c r="D74" s="1429"/>
      <c r="E74" s="1429"/>
      <c r="F74" s="1429"/>
      <c r="G74" s="1429"/>
      <c r="H74" s="1429"/>
      <c r="I74" s="1429"/>
      <c r="J74" s="1429"/>
      <c r="K74" s="1429"/>
      <c r="L74" s="1429"/>
      <c r="M74" s="1429"/>
      <c r="N74" s="1429"/>
      <c r="O74" s="1429"/>
      <c r="P74" s="1429"/>
      <c r="Q74" s="4"/>
      <c r="R74" s="4"/>
    </row>
    <row r="75" spans="1:20" x14ac:dyDescent="0.35">
      <c r="A75" s="4"/>
      <c r="B75" s="1429"/>
      <c r="C75" s="1429"/>
      <c r="D75" s="1429"/>
      <c r="E75" s="1429"/>
      <c r="F75" s="1429"/>
      <c r="G75" s="1429"/>
      <c r="H75" s="1429"/>
      <c r="I75" s="1429"/>
      <c r="J75" s="1429"/>
      <c r="K75" s="1429"/>
      <c r="L75" s="1429"/>
      <c r="M75" s="1429"/>
      <c r="N75" s="1429"/>
      <c r="O75" s="1429"/>
      <c r="P75" s="1429"/>
      <c r="Q75" s="4"/>
      <c r="R75" s="4"/>
    </row>
    <row r="76" spans="1:20" x14ac:dyDescent="0.35">
      <c r="A76" s="4"/>
      <c r="B76" s="1467" t="s">
        <v>430</v>
      </c>
      <c r="C76" s="1467"/>
      <c r="D76" s="1467"/>
      <c r="E76" s="1467"/>
      <c r="F76" s="1467"/>
      <c r="G76" s="1467"/>
      <c r="H76" s="1467"/>
      <c r="I76" s="1467"/>
      <c r="J76" s="1467"/>
      <c r="K76" s="1467"/>
      <c r="L76" s="1467"/>
      <c r="M76" s="1467"/>
      <c r="N76" s="1467"/>
      <c r="O76" s="1467"/>
      <c r="P76" s="1467"/>
      <c r="Q76" s="4"/>
      <c r="R76" s="4"/>
    </row>
    <row r="77" spans="1:20" x14ac:dyDescent="0.35">
      <c r="A77" s="4"/>
      <c r="B77" s="1467"/>
      <c r="C77" s="1467"/>
      <c r="D77" s="1467"/>
      <c r="E77" s="1467"/>
      <c r="F77" s="1467"/>
      <c r="G77" s="1467"/>
      <c r="H77" s="1467"/>
      <c r="I77" s="1467"/>
      <c r="J77" s="1467"/>
      <c r="K77" s="1467"/>
      <c r="L77" s="1467"/>
      <c r="M77" s="1467"/>
      <c r="N77" s="1467"/>
      <c r="O77" s="1467"/>
      <c r="P77" s="1467"/>
      <c r="Q77" s="4"/>
      <c r="R77" s="4"/>
    </row>
    <row r="78" spans="1:20" ht="10.5" customHeight="1" x14ac:dyDescent="0.35">
      <c r="A78" s="4"/>
      <c r="B78" s="1467"/>
      <c r="C78" s="1467"/>
      <c r="D78" s="1467"/>
      <c r="E78" s="1467"/>
      <c r="F78" s="1467"/>
      <c r="G78" s="1467"/>
      <c r="H78" s="1467"/>
      <c r="I78" s="1467"/>
      <c r="J78" s="1467"/>
      <c r="K78" s="1467"/>
      <c r="L78" s="1467"/>
      <c r="M78" s="1467"/>
      <c r="N78" s="1467"/>
      <c r="O78" s="1467"/>
      <c r="P78" s="1467"/>
      <c r="Q78" s="4"/>
      <c r="R78" s="4"/>
    </row>
    <row r="79" spans="1:20" x14ac:dyDescent="0.35">
      <c r="A79" s="4"/>
      <c r="B79" s="1468" t="s">
        <v>431</v>
      </c>
      <c r="C79" s="1468"/>
      <c r="D79" s="1468"/>
      <c r="E79" s="1468"/>
      <c r="F79" s="1468"/>
      <c r="G79" s="1468"/>
      <c r="H79" s="1468"/>
      <c r="I79" s="1468"/>
      <c r="J79" s="1468"/>
      <c r="K79" s="1468"/>
      <c r="L79" s="1468"/>
      <c r="M79" s="1468"/>
      <c r="N79" s="1468"/>
      <c r="O79" s="1468"/>
      <c r="P79" s="1468"/>
      <c r="Q79" s="4"/>
      <c r="R79" s="4"/>
    </row>
    <row r="80" spans="1:20" x14ac:dyDescent="0.35">
      <c r="A80" s="4"/>
      <c r="B80" s="1468"/>
      <c r="C80" s="1468"/>
      <c r="D80" s="1468"/>
      <c r="E80" s="1468"/>
      <c r="F80" s="1468"/>
      <c r="G80" s="1468"/>
      <c r="H80" s="1468"/>
      <c r="I80" s="1468"/>
      <c r="J80" s="1468"/>
      <c r="K80" s="1468"/>
      <c r="L80" s="1468"/>
      <c r="M80" s="1468"/>
      <c r="N80" s="1468"/>
      <c r="O80" s="1468"/>
      <c r="P80" s="1468"/>
      <c r="Q80" s="4"/>
      <c r="R80" s="4"/>
    </row>
    <row r="81" spans="1:18" x14ac:dyDescent="0.35">
      <c r="A81" s="4"/>
      <c r="B81" s="810"/>
      <c r="C81" s="810"/>
      <c r="D81" s="810"/>
      <c r="E81" s="810"/>
      <c r="F81" s="810"/>
      <c r="G81" s="810"/>
      <c r="H81" s="810"/>
      <c r="I81" s="810"/>
      <c r="J81" s="810"/>
      <c r="K81" s="810"/>
      <c r="L81" s="810"/>
      <c r="M81" s="810"/>
      <c r="N81" s="810"/>
      <c r="O81" s="810"/>
      <c r="P81" s="810"/>
      <c r="Q81" s="4"/>
      <c r="R81" s="4"/>
    </row>
    <row r="82" spans="1:18" x14ac:dyDescent="0.35">
      <c r="A82" s="294">
        <v>7.2</v>
      </c>
      <c r="B82" s="1420" t="s">
        <v>432</v>
      </c>
      <c r="C82" s="1420"/>
      <c r="D82" s="1420"/>
      <c r="E82" s="1420"/>
      <c r="F82" s="1420"/>
      <c r="G82" s="1420"/>
      <c r="H82" s="1420"/>
      <c r="I82" s="1420"/>
      <c r="J82" s="1420"/>
      <c r="K82" s="1420"/>
      <c r="L82" s="1420"/>
      <c r="M82" s="1420"/>
      <c r="N82" s="1420"/>
      <c r="O82" s="1420"/>
      <c r="P82" s="1420"/>
      <c r="Q82" s="1420"/>
      <c r="R82" s="4"/>
    </row>
    <row r="83" spans="1:18" ht="29" x14ac:dyDescent="0.35">
      <c r="A83" s="331" t="s">
        <v>356</v>
      </c>
      <c r="B83" s="1403"/>
      <c r="C83" s="1404"/>
      <c r="D83" s="1404"/>
      <c r="E83" s="1404"/>
      <c r="F83" s="1404"/>
      <c r="G83" s="1404"/>
      <c r="H83" s="1404"/>
      <c r="I83" s="1404"/>
      <c r="J83" s="1404"/>
      <c r="K83" s="1404"/>
      <c r="L83" s="1404"/>
      <c r="M83" s="1404"/>
      <c r="N83" s="1404"/>
      <c r="O83" s="1404"/>
      <c r="P83" s="1404"/>
      <c r="Q83" s="1405"/>
      <c r="R83" s="4"/>
    </row>
    <row r="85" spans="1:18" x14ac:dyDescent="0.35">
      <c r="A85" s="4"/>
      <c r="B85" s="4"/>
      <c r="C85" s="4"/>
      <c r="D85" s="4"/>
      <c r="E85" s="4"/>
      <c r="F85" s="4"/>
      <c r="G85" s="4"/>
      <c r="H85" s="4"/>
      <c r="I85" s="4"/>
      <c r="J85" s="4"/>
      <c r="K85" s="4"/>
      <c r="L85" s="4"/>
      <c r="M85" s="4"/>
      <c r="N85" s="4"/>
      <c r="O85" s="4"/>
      <c r="P85" s="4"/>
      <c r="Q85" s="4"/>
      <c r="R85" s="4"/>
    </row>
    <row r="86" spans="1:18" x14ac:dyDescent="0.35">
      <c r="A86" s="4"/>
      <c r="B86" s="4"/>
      <c r="C86" s="4"/>
      <c r="D86" s="4"/>
      <c r="E86" s="4"/>
      <c r="F86" s="4"/>
      <c r="G86" s="4"/>
      <c r="H86" s="4"/>
      <c r="I86" s="4"/>
      <c r="J86" s="4"/>
      <c r="K86" s="4"/>
      <c r="L86" s="4"/>
      <c r="M86" s="4"/>
      <c r="N86" s="4"/>
      <c r="O86" s="4"/>
      <c r="P86" s="4"/>
      <c r="Q86" s="4"/>
      <c r="R86" s="4"/>
    </row>
    <row r="87" spans="1:18" x14ac:dyDescent="0.35">
      <c r="A87" s="4"/>
      <c r="B87" s="4"/>
      <c r="C87" s="4"/>
      <c r="D87" s="4"/>
      <c r="E87" s="4"/>
      <c r="F87" s="4"/>
      <c r="G87" s="4"/>
      <c r="H87" s="4"/>
      <c r="I87" s="4"/>
      <c r="J87" s="4"/>
      <c r="K87" s="4"/>
      <c r="L87" s="4"/>
      <c r="M87" s="4"/>
      <c r="N87" s="4"/>
      <c r="O87" s="4"/>
      <c r="P87" s="4"/>
      <c r="Q87" s="4"/>
      <c r="R87" s="4"/>
    </row>
    <row r="88" spans="1:18" x14ac:dyDescent="0.35">
      <c r="A88" s="4"/>
      <c r="B88" s="4"/>
      <c r="C88" s="4"/>
      <c r="D88" s="4"/>
      <c r="E88" s="4"/>
      <c r="F88" s="4"/>
      <c r="G88" s="4"/>
      <c r="H88" s="4"/>
      <c r="I88" s="4"/>
      <c r="J88" s="4"/>
      <c r="K88" s="4"/>
      <c r="L88" s="4"/>
      <c r="M88" s="4"/>
      <c r="N88" s="4"/>
      <c r="O88" s="4"/>
      <c r="P88" s="4"/>
      <c r="Q88" s="4"/>
      <c r="R88" s="4"/>
    </row>
    <row r="89" spans="1:18" x14ac:dyDescent="0.35">
      <c r="A89" s="4"/>
      <c r="B89" s="4"/>
      <c r="C89" s="4"/>
      <c r="D89" s="4"/>
      <c r="E89" s="4"/>
      <c r="F89" s="4"/>
      <c r="G89" s="4"/>
      <c r="H89" s="4"/>
      <c r="I89" s="4"/>
      <c r="J89" s="4"/>
      <c r="K89" s="4"/>
      <c r="L89" s="4"/>
      <c r="M89" s="4"/>
      <c r="N89" s="4"/>
      <c r="O89" s="4"/>
      <c r="P89" s="4"/>
      <c r="Q89" s="4"/>
      <c r="R89" s="4"/>
    </row>
    <row r="90" spans="1:18" x14ac:dyDescent="0.35">
      <c r="A90" s="4"/>
      <c r="B90" s="4"/>
      <c r="C90" s="4"/>
      <c r="D90" s="4"/>
      <c r="E90" s="4"/>
      <c r="F90" s="4"/>
      <c r="G90" s="4"/>
      <c r="H90" s="4"/>
      <c r="I90" s="4"/>
      <c r="J90" s="4"/>
      <c r="K90" s="4"/>
      <c r="L90" s="4"/>
      <c r="M90" s="4"/>
      <c r="N90" s="4"/>
      <c r="O90" s="4"/>
      <c r="P90" s="4"/>
      <c r="Q90" s="4"/>
      <c r="R90" s="4"/>
    </row>
    <row r="91" spans="1:18" x14ac:dyDescent="0.35">
      <c r="A91" s="4"/>
      <c r="B91" s="4"/>
      <c r="C91" s="4"/>
      <c r="D91" s="4"/>
      <c r="E91" s="4"/>
      <c r="F91" s="4"/>
      <c r="G91" s="4"/>
      <c r="H91" s="4"/>
      <c r="I91" s="4"/>
      <c r="J91" s="4"/>
      <c r="K91" s="4"/>
      <c r="L91" s="4"/>
      <c r="M91" s="4"/>
      <c r="N91" s="4"/>
      <c r="O91" s="4"/>
      <c r="P91" s="4"/>
      <c r="Q91" s="4"/>
      <c r="R91" s="4"/>
    </row>
    <row r="92" spans="1:18" x14ac:dyDescent="0.35">
      <c r="A92" s="4"/>
      <c r="B92" s="4"/>
      <c r="C92" s="4"/>
      <c r="D92" s="4"/>
      <c r="E92" s="4"/>
      <c r="F92" s="4"/>
      <c r="G92" s="4"/>
      <c r="H92" s="4"/>
      <c r="I92" s="4"/>
      <c r="J92" s="4"/>
      <c r="K92" s="4"/>
      <c r="L92" s="4"/>
      <c r="M92" s="4"/>
      <c r="N92" s="4"/>
      <c r="O92" s="4"/>
      <c r="P92" s="4"/>
      <c r="Q92" s="4"/>
      <c r="R92" s="4"/>
    </row>
    <row r="93" spans="1:18" x14ac:dyDescent="0.35">
      <c r="A93" s="4"/>
      <c r="B93" s="4"/>
      <c r="C93" s="4"/>
      <c r="D93" s="4"/>
      <c r="E93" s="4"/>
      <c r="F93" s="4"/>
      <c r="G93" s="4"/>
      <c r="H93" s="4"/>
      <c r="I93" s="4"/>
      <c r="J93" s="4"/>
      <c r="K93" s="4"/>
      <c r="L93" s="4"/>
      <c r="M93" s="4"/>
      <c r="N93" s="4"/>
      <c r="O93" s="4"/>
      <c r="P93" s="4"/>
      <c r="Q93" s="4"/>
      <c r="R93" s="4"/>
    </row>
    <row r="94" spans="1:18" x14ac:dyDescent="0.35">
      <c r="A94" s="4"/>
      <c r="B94" s="4"/>
      <c r="C94" s="4"/>
      <c r="D94" s="4"/>
      <c r="E94" s="4"/>
      <c r="F94" s="4"/>
      <c r="G94" s="4"/>
      <c r="H94" s="4"/>
      <c r="I94" s="4"/>
      <c r="J94" s="4"/>
      <c r="K94" s="4"/>
      <c r="L94" s="4"/>
      <c r="M94" s="4"/>
      <c r="N94" s="4"/>
      <c r="O94" s="4"/>
      <c r="P94" s="4"/>
      <c r="Q94" s="4"/>
      <c r="R94" s="4"/>
    </row>
    <row r="95" spans="1:18" x14ac:dyDescent="0.35">
      <c r="A95" s="4"/>
      <c r="B95" s="4"/>
      <c r="C95" s="4"/>
      <c r="D95" s="4"/>
      <c r="E95" s="4"/>
      <c r="F95" s="4"/>
      <c r="G95" s="4"/>
      <c r="H95" s="4"/>
      <c r="I95" s="4"/>
      <c r="J95" s="4"/>
      <c r="K95" s="4"/>
      <c r="L95" s="4"/>
      <c r="M95" s="4"/>
      <c r="N95" s="4"/>
      <c r="O95" s="4"/>
      <c r="P95" s="4"/>
      <c r="Q95" s="4"/>
      <c r="R95" s="4"/>
    </row>
    <row r="96" spans="1:18" x14ac:dyDescent="0.35">
      <c r="A96" s="4"/>
      <c r="B96" s="4"/>
      <c r="C96" s="4"/>
      <c r="D96" s="4"/>
      <c r="E96" s="4"/>
      <c r="F96" s="4"/>
      <c r="G96" s="4"/>
      <c r="H96" s="4"/>
      <c r="I96" s="4"/>
      <c r="J96" s="4"/>
      <c r="K96" s="4"/>
      <c r="L96" s="4"/>
      <c r="M96" s="4"/>
      <c r="N96" s="4"/>
      <c r="O96" s="4"/>
      <c r="P96" s="4"/>
      <c r="Q96" s="4"/>
      <c r="R96" s="4"/>
    </row>
    <row r="97" spans="1:18" x14ac:dyDescent="0.35">
      <c r="A97" s="4"/>
      <c r="B97" s="4"/>
      <c r="C97" s="4"/>
      <c r="D97" s="4"/>
      <c r="E97" s="4"/>
      <c r="F97" s="4"/>
      <c r="G97" s="4"/>
      <c r="H97" s="4"/>
      <c r="I97" s="4"/>
      <c r="J97" s="4"/>
      <c r="K97" s="4"/>
      <c r="L97" s="4"/>
      <c r="M97" s="4"/>
      <c r="N97" s="4"/>
      <c r="O97" s="4"/>
      <c r="P97" s="4"/>
      <c r="Q97" s="4"/>
      <c r="R97" s="4"/>
    </row>
    <row r="98" spans="1:18" x14ac:dyDescent="0.35">
      <c r="A98" s="4"/>
      <c r="B98" s="4"/>
      <c r="C98" s="4"/>
      <c r="D98" s="4"/>
      <c r="E98" s="4"/>
      <c r="F98" s="4"/>
      <c r="G98" s="4"/>
      <c r="H98" s="4"/>
      <c r="I98" s="4"/>
      <c r="J98" s="4"/>
      <c r="K98" s="4"/>
      <c r="L98" s="4"/>
      <c r="M98" s="4"/>
      <c r="N98" s="4"/>
      <c r="O98" s="4"/>
      <c r="P98" s="4"/>
      <c r="Q98" s="4"/>
      <c r="R98" s="4"/>
    </row>
    <row r="99" spans="1:18" x14ac:dyDescent="0.35">
      <c r="A99" s="4"/>
      <c r="B99" s="4"/>
      <c r="C99" s="4"/>
      <c r="D99" s="4"/>
      <c r="E99" s="4"/>
      <c r="F99" s="4"/>
      <c r="G99" s="4"/>
      <c r="H99" s="4"/>
      <c r="I99" s="4"/>
      <c r="J99" s="4"/>
      <c r="K99" s="4"/>
      <c r="L99" s="4"/>
      <c r="M99" s="4"/>
      <c r="N99" s="4"/>
      <c r="O99" s="4"/>
      <c r="P99" s="4"/>
      <c r="Q99" s="4"/>
      <c r="R99" s="4"/>
    </row>
    <row r="100" spans="1:18" x14ac:dyDescent="0.35">
      <c r="A100" s="4"/>
      <c r="B100" s="4"/>
      <c r="C100" s="4"/>
      <c r="D100" s="4"/>
      <c r="E100" s="4"/>
      <c r="F100" s="4"/>
      <c r="G100" s="4"/>
      <c r="H100" s="4"/>
      <c r="I100" s="4"/>
      <c r="J100" s="4"/>
      <c r="K100" s="4"/>
      <c r="L100" s="4"/>
      <c r="M100" s="4"/>
      <c r="N100" s="4"/>
      <c r="O100" s="4"/>
      <c r="P100" s="4"/>
      <c r="Q100" s="4"/>
      <c r="R100" s="4"/>
    </row>
    <row r="101" spans="1:18" x14ac:dyDescent="0.35">
      <c r="A101" s="4"/>
      <c r="B101" s="4"/>
      <c r="C101" s="4"/>
      <c r="D101" s="4"/>
      <c r="E101" s="4"/>
      <c r="F101" s="4"/>
      <c r="G101" s="4"/>
      <c r="H101" s="4"/>
      <c r="I101" s="4"/>
      <c r="J101" s="4"/>
      <c r="K101" s="4"/>
      <c r="L101" s="4"/>
      <c r="M101" s="4"/>
      <c r="N101" s="4"/>
      <c r="O101" s="4"/>
      <c r="P101" s="4"/>
      <c r="Q101" s="4"/>
      <c r="R101" s="4"/>
    </row>
    <row r="102" spans="1:18" x14ac:dyDescent="0.35">
      <c r="A102" s="4"/>
      <c r="B102" s="4"/>
      <c r="C102" s="4"/>
      <c r="D102" s="4"/>
      <c r="E102" s="4"/>
      <c r="F102" s="4"/>
      <c r="G102" s="4"/>
      <c r="H102" s="4"/>
      <c r="I102" s="4"/>
      <c r="J102" s="4"/>
      <c r="K102" s="4"/>
      <c r="L102" s="4"/>
      <c r="M102" s="4"/>
      <c r="N102" s="4"/>
      <c r="O102" s="4"/>
      <c r="P102" s="4"/>
      <c r="Q102" s="4"/>
      <c r="R102" s="4"/>
    </row>
    <row r="103" spans="1:18" x14ac:dyDescent="0.35">
      <c r="A103" s="4"/>
      <c r="B103" s="4"/>
      <c r="C103" s="4"/>
      <c r="D103" s="4"/>
      <c r="E103" s="4"/>
      <c r="F103" s="4"/>
      <c r="G103" s="4"/>
      <c r="H103" s="4"/>
      <c r="I103" s="4"/>
      <c r="J103" s="4"/>
      <c r="K103" s="4"/>
      <c r="L103" s="4"/>
      <c r="M103" s="4"/>
      <c r="N103" s="4"/>
      <c r="O103" s="4"/>
      <c r="P103" s="4"/>
      <c r="Q103" s="4"/>
      <c r="R103" s="4"/>
    </row>
    <row r="104" spans="1:18" x14ac:dyDescent="0.35">
      <c r="A104" s="4"/>
      <c r="B104" s="4"/>
      <c r="C104" s="4"/>
      <c r="D104" s="4"/>
      <c r="E104" s="4"/>
      <c r="F104" s="4"/>
      <c r="G104" s="4"/>
      <c r="H104" s="4"/>
      <c r="I104" s="4"/>
      <c r="J104" s="4"/>
      <c r="K104" s="4"/>
      <c r="L104" s="4"/>
      <c r="M104" s="4"/>
      <c r="N104" s="4"/>
      <c r="O104" s="4"/>
      <c r="P104" s="4"/>
      <c r="Q104" s="4"/>
      <c r="R104" s="4"/>
    </row>
    <row r="105" spans="1:18" x14ac:dyDescent="0.35">
      <c r="A105" s="4"/>
      <c r="B105" s="4"/>
      <c r="C105" s="4"/>
      <c r="D105" s="4"/>
      <c r="E105" s="4"/>
      <c r="F105" s="4"/>
      <c r="G105" s="4"/>
      <c r="H105" s="4"/>
      <c r="I105" s="4"/>
      <c r="J105" s="4"/>
      <c r="K105" s="4"/>
      <c r="L105" s="4"/>
      <c r="M105" s="4"/>
      <c r="N105" s="4"/>
      <c r="O105" s="4"/>
      <c r="P105" s="4"/>
      <c r="Q105" s="4"/>
      <c r="R105" s="4"/>
    </row>
    <row r="106" spans="1:18" x14ac:dyDescent="0.35">
      <c r="A106" s="4"/>
      <c r="B106" s="4"/>
      <c r="C106" s="4"/>
      <c r="D106" s="4"/>
      <c r="E106" s="4"/>
      <c r="F106" s="4"/>
      <c r="G106" s="4"/>
      <c r="H106" s="4"/>
      <c r="I106" s="4"/>
      <c r="J106" s="4"/>
      <c r="K106" s="4"/>
      <c r="L106" s="4"/>
      <c r="M106" s="4"/>
      <c r="N106" s="4"/>
      <c r="O106" s="4"/>
      <c r="P106" s="4"/>
      <c r="Q106" s="4"/>
      <c r="R106" s="4"/>
    </row>
    <row r="107" spans="1:18" x14ac:dyDescent="0.35">
      <c r="A107" s="4"/>
      <c r="B107" s="4"/>
      <c r="C107" s="4"/>
      <c r="D107" s="4"/>
      <c r="E107" s="4"/>
      <c r="F107" s="4"/>
      <c r="G107" s="4"/>
      <c r="H107" s="4"/>
      <c r="I107" s="4"/>
      <c r="J107" s="4"/>
      <c r="K107" s="4"/>
      <c r="L107" s="4"/>
      <c r="M107" s="4"/>
      <c r="N107" s="4"/>
      <c r="O107" s="4"/>
      <c r="P107" s="4"/>
      <c r="Q107" s="4"/>
      <c r="R107" s="4"/>
    </row>
    <row r="108" spans="1:18" x14ac:dyDescent="0.35">
      <c r="A108" s="4"/>
      <c r="B108" s="4"/>
      <c r="C108" s="4"/>
      <c r="D108" s="4"/>
      <c r="E108" s="4"/>
      <c r="F108" s="4"/>
      <c r="G108" s="4"/>
      <c r="H108" s="4"/>
      <c r="I108" s="4"/>
      <c r="J108" s="4"/>
      <c r="K108" s="4"/>
      <c r="L108" s="4"/>
      <c r="M108" s="4"/>
      <c r="N108" s="4"/>
      <c r="O108" s="4"/>
      <c r="P108" s="4"/>
      <c r="Q108" s="4"/>
      <c r="R108" s="4"/>
    </row>
    <row r="109" spans="1:18" x14ac:dyDescent="0.35">
      <c r="A109" s="4"/>
      <c r="B109" s="4"/>
      <c r="C109" s="4"/>
      <c r="D109" s="4"/>
      <c r="E109" s="4"/>
      <c r="F109" s="4"/>
      <c r="G109" s="4"/>
      <c r="H109" s="4"/>
      <c r="I109" s="4"/>
      <c r="J109" s="4"/>
      <c r="K109" s="4"/>
      <c r="L109" s="4"/>
      <c r="M109" s="4"/>
      <c r="N109" s="4"/>
      <c r="O109" s="4"/>
      <c r="P109" s="4"/>
      <c r="Q109" s="4"/>
      <c r="R109" s="4"/>
    </row>
    <row r="110" spans="1:18" x14ac:dyDescent="0.35">
      <c r="A110" s="4"/>
      <c r="B110" s="4"/>
      <c r="C110" s="4"/>
      <c r="D110" s="4"/>
      <c r="E110" s="4"/>
      <c r="F110" s="4"/>
      <c r="G110" s="4"/>
      <c r="H110" s="4"/>
      <c r="I110" s="4"/>
      <c r="J110" s="4"/>
      <c r="K110" s="4"/>
      <c r="L110" s="4"/>
      <c r="M110" s="4"/>
      <c r="N110" s="4"/>
      <c r="O110" s="4"/>
      <c r="P110" s="4"/>
      <c r="Q110" s="4"/>
      <c r="R110" s="4"/>
    </row>
    <row r="111" spans="1:18" x14ac:dyDescent="0.35">
      <c r="A111" s="4"/>
      <c r="B111" s="4"/>
      <c r="C111" s="4"/>
      <c r="D111" s="4"/>
      <c r="E111" s="4"/>
      <c r="F111" s="4"/>
      <c r="G111" s="4"/>
      <c r="H111" s="4"/>
      <c r="I111" s="4"/>
      <c r="J111" s="4"/>
      <c r="K111" s="4"/>
      <c r="L111" s="4"/>
      <c r="M111" s="4"/>
      <c r="N111" s="4"/>
      <c r="O111" s="4"/>
      <c r="P111" s="4"/>
      <c r="Q111" s="4"/>
      <c r="R111" s="4"/>
    </row>
    <row r="112" spans="1:18" x14ac:dyDescent="0.35">
      <c r="A112" s="4"/>
      <c r="B112" s="4"/>
      <c r="C112" s="4"/>
      <c r="D112" s="4"/>
      <c r="E112" s="4"/>
      <c r="F112" s="4"/>
      <c r="G112" s="4"/>
      <c r="H112" s="4"/>
      <c r="I112" s="4"/>
      <c r="J112" s="4"/>
      <c r="K112" s="4"/>
      <c r="L112" s="4"/>
      <c r="M112" s="4"/>
      <c r="N112" s="4"/>
      <c r="O112" s="4"/>
      <c r="P112" s="4"/>
      <c r="Q112" s="4"/>
      <c r="R112" s="4"/>
    </row>
    <row r="113" spans="1:18" x14ac:dyDescent="0.35">
      <c r="A113" s="4"/>
      <c r="B113" s="4"/>
      <c r="C113" s="4"/>
      <c r="D113" s="4"/>
      <c r="E113" s="4"/>
      <c r="F113" s="4"/>
      <c r="G113" s="4"/>
      <c r="H113" s="4"/>
      <c r="I113" s="4"/>
      <c r="J113" s="4"/>
      <c r="K113" s="4"/>
      <c r="L113" s="4"/>
      <c r="M113" s="4"/>
      <c r="N113" s="4"/>
      <c r="O113" s="4"/>
      <c r="P113" s="4"/>
      <c r="Q113" s="4"/>
      <c r="R113" s="4"/>
    </row>
    <row r="114" spans="1:18" x14ac:dyDescent="0.35">
      <c r="A114" s="4"/>
      <c r="B114" s="4"/>
      <c r="C114" s="4"/>
      <c r="D114" s="4"/>
      <c r="E114" s="4"/>
      <c r="F114" s="4"/>
      <c r="G114" s="4"/>
      <c r="H114" s="4"/>
      <c r="I114" s="4"/>
      <c r="J114" s="4"/>
      <c r="K114" s="4"/>
      <c r="L114" s="4"/>
      <c r="M114" s="4"/>
      <c r="N114" s="4"/>
      <c r="O114" s="4"/>
      <c r="P114" s="4"/>
      <c r="Q114" s="4"/>
      <c r="R114" s="4"/>
    </row>
    <row r="115" spans="1:18" x14ac:dyDescent="0.35">
      <c r="A115" s="4"/>
      <c r="B115" s="4"/>
      <c r="C115" s="4"/>
      <c r="D115" s="4"/>
      <c r="E115" s="4"/>
      <c r="F115" s="4"/>
      <c r="G115" s="4"/>
      <c r="H115" s="4"/>
      <c r="I115" s="4"/>
      <c r="J115" s="4"/>
      <c r="K115" s="4"/>
      <c r="L115" s="4"/>
      <c r="M115" s="4"/>
      <c r="N115" s="4"/>
      <c r="O115" s="4"/>
      <c r="P115" s="4"/>
      <c r="Q115" s="4"/>
      <c r="R115" s="4"/>
    </row>
    <row r="116" spans="1:18" x14ac:dyDescent="0.35">
      <c r="A116" s="4"/>
      <c r="B116" s="4"/>
      <c r="C116" s="4"/>
      <c r="D116" s="4"/>
      <c r="E116" s="4"/>
      <c r="F116" s="4"/>
      <c r="G116" s="4"/>
      <c r="H116" s="4"/>
      <c r="I116" s="4"/>
      <c r="J116" s="4"/>
      <c r="K116" s="4"/>
      <c r="L116" s="4"/>
      <c r="M116" s="4"/>
      <c r="N116" s="4"/>
      <c r="O116" s="4"/>
      <c r="P116" s="4"/>
      <c r="Q116" s="4"/>
      <c r="R116" s="4"/>
    </row>
    <row r="117" spans="1:18" x14ac:dyDescent="0.35">
      <c r="A117" s="4"/>
      <c r="B117" s="4"/>
      <c r="C117" s="4"/>
      <c r="D117" s="4"/>
      <c r="E117" s="4"/>
      <c r="F117" s="4"/>
      <c r="G117" s="4"/>
      <c r="H117" s="4"/>
      <c r="I117" s="4"/>
      <c r="J117" s="4"/>
      <c r="K117" s="4"/>
      <c r="L117" s="4"/>
      <c r="M117" s="4"/>
      <c r="N117" s="4"/>
      <c r="O117" s="4"/>
      <c r="P117" s="4"/>
      <c r="Q117" s="4"/>
      <c r="R117" s="4"/>
    </row>
    <row r="118" spans="1:18" x14ac:dyDescent="0.35">
      <c r="A118" s="4"/>
      <c r="B118" s="4"/>
      <c r="C118" s="4"/>
      <c r="D118" s="4"/>
      <c r="E118" s="4"/>
      <c r="F118" s="4"/>
      <c r="G118" s="4"/>
      <c r="H118" s="4"/>
      <c r="I118" s="4"/>
      <c r="J118" s="4"/>
      <c r="K118" s="4"/>
      <c r="L118" s="4"/>
      <c r="M118" s="4"/>
      <c r="N118" s="4"/>
      <c r="O118" s="4"/>
      <c r="P118" s="4"/>
      <c r="Q118" s="4"/>
      <c r="R118" s="4"/>
    </row>
    <row r="119" spans="1:18" x14ac:dyDescent="0.35">
      <c r="A119" s="4"/>
      <c r="B119" s="4"/>
      <c r="C119" s="4"/>
      <c r="D119" s="4"/>
      <c r="E119" s="4"/>
      <c r="F119" s="4"/>
      <c r="G119" s="4"/>
      <c r="H119" s="4"/>
      <c r="I119" s="4"/>
      <c r="J119" s="4"/>
      <c r="K119" s="4"/>
      <c r="L119" s="4"/>
      <c r="M119" s="4"/>
      <c r="N119" s="4"/>
      <c r="O119" s="4"/>
      <c r="P119" s="4"/>
      <c r="Q119" s="4"/>
      <c r="R119" s="4"/>
    </row>
    <row r="120" spans="1:18" x14ac:dyDescent="0.35">
      <c r="A120" s="4"/>
      <c r="B120" s="4"/>
      <c r="C120" s="4"/>
      <c r="D120" s="4"/>
      <c r="E120" s="4"/>
      <c r="F120" s="4"/>
      <c r="G120" s="4"/>
      <c r="H120" s="4"/>
      <c r="I120" s="4"/>
      <c r="J120" s="4"/>
      <c r="K120" s="4"/>
      <c r="L120" s="4"/>
      <c r="M120" s="4"/>
      <c r="N120" s="4"/>
      <c r="O120" s="4"/>
      <c r="P120" s="4"/>
      <c r="Q120" s="4"/>
      <c r="R120" s="4"/>
    </row>
    <row r="121" spans="1:18" x14ac:dyDescent="0.35">
      <c r="A121" s="4"/>
      <c r="B121" s="4"/>
      <c r="C121" s="4"/>
      <c r="D121" s="4"/>
      <c r="E121" s="4"/>
      <c r="F121" s="4"/>
      <c r="G121" s="4"/>
      <c r="H121" s="4"/>
      <c r="I121" s="4"/>
      <c r="J121" s="4"/>
      <c r="K121" s="4"/>
      <c r="L121" s="4"/>
      <c r="M121" s="4"/>
      <c r="N121" s="4"/>
      <c r="O121" s="4"/>
      <c r="P121" s="4"/>
      <c r="Q121" s="4"/>
      <c r="R121" s="4"/>
    </row>
    <row r="122" spans="1:18" x14ac:dyDescent="0.35">
      <c r="A122" s="4"/>
      <c r="B122" s="4"/>
      <c r="C122" s="4"/>
      <c r="D122" s="4"/>
      <c r="E122" s="4"/>
      <c r="F122" s="4"/>
      <c r="G122" s="4"/>
      <c r="H122" s="4"/>
      <c r="I122" s="4"/>
      <c r="J122" s="4"/>
      <c r="K122" s="4"/>
      <c r="L122" s="4"/>
      <c r="M122" s="4"/>
      <c r="N122" s="4"/>
      <c r="O122" s="4"/>
      <c r="P122" s="4"/>
      <c r="Q122" s="4"/>
      <c r="R122" s="4"/>
    </row>
    <row r="123" spans="1:18" x14ac:dyDescent="0.35">
      <c r="A123" s="4"/>
      <c r="B123" s="4"/>
      <c r="C123" s="4"/>
      <c r="D123" s="4"/>
      <c r="E123" s="4"/>
      <c r="F123" s="4"/>
      <c r="G123" s="4"/>
      <c r="H123" s="4"/>
      <c r="I123" s="4"/>
      <c r="J123" s="4"/>
      <c r="K123" s="4"/>
      <c r="L123" s="4"/>
      <c r="M123" s="4"/>
      <c r="N123" s="4"/>
      <c r="O123" s="4"/>
      <c r="P123" s="4"/>
      <c r="Q123" s="4"/>
      <c r="R123" s="4"/>
    </row>
    <row r="124" spans="1:18" x14ac:dyDescent="0.35">
      <c r="A124" s="4"/>
      <c r="B124" s="4"/>
      <c r="C124" s="4"/>
      <c r="D124" s="4"/>
      <c r="E124" s="4"/>
      <c r="F124" s="4"/>
      <c r="G124" s="4"/>
      <c r="H124" s="4"/>
      <c r="I124" s="4"/>
      <c r="J124" s="4"/>
      <c r="K124" s="4"/>
      <c r="L124" s="4"/>
      <c r="M124" s="4"/>
      <c r="N124" s="4"/>
      <c r="O124" s="4"/>
      <c r="P124" s="4"/>
      <c r="Q124" s="4"/>
      <c r="R124" s="4"/>
    </row>
    <row r="125" spans="1:18" x14ac:dyDescent="0.35">
      <c r="A125" s="4"/>
      <c r="B125" s="4"/>
      <c r="C125" s="4"/>
      <c r="D125" s="4"/>
      <c r="E125" s="4"/>
      <c r="F125" s="4"/>
      <c r="G125" s="4"/>
      <c r="H125" s="4"/>
      <c r="I125" s="4"/>
      <c r="J125" s="4"/>
      <c r="K125" s="4"/>
      <c r="L125" s="4"/>
      <c r="M125" s="4"/>
      <c r="N125" s="4"/>
      <c r="O125" s="4"/>
      <c r="P125" s="4"/>
      <c r="Q125" s="4"/>
      <c r="R125" s="4"/>
    </row>
    <row r="126" spans="1:18" x14ac:dyDescent="0.35">
      <c r="A126" s="4"/>
      <c r="B126" s="4"/>
      <c r="C126" s="4"/>
      <c r="D126" s="4"/>
      <c r="E126" s="4"/>
      <c r="F126" s="4"/>
      <c r="G126" s="4"/>
      <c r="H126" s="4"/>
      <c r="I126" s="4"/>
      <c r="J126" s="4"/>
      <c r="K126" s="4"/>
      <c r="L126" s="4"/>
      <c r="M126" s="4"/>
      <c r="N126" s="4"/>
      <c r="O126" s="4"/>
      <c r="P126" s="4"/>
      <c r="Q126" s="4"/>
      <c r="R126" s="4"/>
    </row>
    <row r="127" spans="1:18" x14ac:dyDescent="0.35">
      <c r="A127" s="4"/>
      <c r="B127" s="4"/>
      <c r="C127" s="4"/>
      <c r="D127" s="4"/>
      <c r="E127" s="4"/>
      <c r="F127" s="4"/>
      <c r="G127" s="4"/>
      <c r="H127" s="4"/>
      <c r="I127" s="4"/>
      <c r="J127" s="4"/>
      <c r="K127" s="4"/>
      <c r="L127" s="4"/>
      <c r="M127" s="4"/>
      <c r="N127" s="4"/>
      <c r="O127" s="4"/>
      <c r="P127" s="4"/>
      <c r="Q127" s="4"/>
      <c r="R127" s="4"/>
    </row>
    <row r="128" spans="1:18" x14ac:dyDescent="0.35">
      <c r="A128" s="4"/>
      <c r="B128" s="4"/>
      <c r="C128" s="4"/>
      <c r="D128" s="4"/>
      <c r="E128" s="4"/>
      <c r="F128" s="4"/>
      <c r="G128" s="4"/>
      <c r="H128" s="4"/>
      <c r="I128" s="4"/>
      <c r="J128" s="4"/>
      <c r="K128" s="4"/>
      <c r="L128" s="4"/>
      <c r="M128" s="4"/>
      <c r="N128" s="4"/>
      <c r="O128" s="4"/>
      <c r="P128" s="4"/>
      <c r="Q128" s="4"/>
      <c r="R128" s="4"/>
    </row>
    <row r="129" spans="1:18" x14ac:dyDescent="0.35">
      <c r="A129" s="4"/>
      <c r="B129" s="4"/>
      <c r="C129" s="4"/>
      <c r="D129" s="4"/>
      <c r="E129" s="4"/>
      <c r="F129" s="4"/>
      <c r="G129" s="4"/>
      <c r="H129" s="4"/>
      <c r="I129" s="4"/>
      <c r="J129" s="4"/>
      <c r="K129" s="4"/>
      <c r="L129" s="4"/>
      <c r="M129" s="4"/>
      <c r="N129" s="4"/>
      <c r="O129" s="4"/>
      <c r="P129" s="4"/>
      <c r="Q129" s="4"/>
      <c r="R129" s="4"/>
    </row>
    <row r="130" spans="1:18" x14ac:dyDescent="0.35">
      <c r="A130" s="4"/>
      <c r="B130" s="4"/>
      <c r="C130" s="4"/>
      <c r="D130" s="4"/>
      <c r="E130" s="4"/>
      <c r="F130" s="4"/>
      <c r="G130" s="4"/>
      <c r="H130" s="4"/>
      <c r="I130" s="4"/>
      <c r="J130" s="4"/>
      <c r="K130" s="4"/>
      <c r="L130" s="4"/>
      <c r="M130" s="4"/>
      <c r="N130" s="4"/>
      <c r="O130" s="4"/>
      <c r="P130" s="4"/>
      <c r="Q130" s="4"/>
      <c r="R130" s="4"/>
    </row>
    <row r="131" spans="1:18" x14ac:dyDescent="0.35">
      <c r="A131" s="4"/>
      <c r="B131" s="4"/>
      <c r="C131" s="4"/>
      <c r="D131" s="4"/>
      <c r="E131" s="4"/>
      <c r="F131" s="4"/>
      <c r="G131" s="4"/>
      <c r="H131" s="4"/>
      <c r="I131" s="4"/>
      <c r="J131" s="4"/>
      <c r="K131" s="4"/>
      <c r="L131" s="4"/>
      <c r="M131" s="4"/>
      <c r="N131" s="4"/>
      <c r="O131" s="4"/>
      <c r="P131" s="4"/>
      <c r="Q131" s="4"/>
      <c r="R131" s="4"/>
    </row>
    <row r="132" spans="1:18" x14ac:dyDescent="0.35">
      <c r="A132" s="4"/>
      <c r="B132" s="4"/>
      <c r="C132" s="4"/>
      <c r="D132" s="4"/>
      <c r="E132" s="4"/>
      <c r="F132" s="4"/>
      <c r="G132" s="4"/>
      <c r="H132" s="4"/>
      <c r="I132" s="4"/>
      <c r="J132" s="4"/>
      <c r="K132" s="4"/>
      <c r="L132" s="4"/>
      <c r="M132" s="4"/>
      <c r="N132" s="4"/>
      <c r="O132" s="4"/>
      <c r="P132" s="4"/>
      <c r="Q132" s="4"/>
      <c r="R132" s="4"/>
    </row>
    <row r="133" spans="1:18" x14ac:dyDescent="0.35">
      <c r="A133" s="4"/>
      <c r="B133" s="4"/>
      <c r="C133" s="4"/>
      <c r="D133" s="4"/>
      <c r="E133" s="4"/>
      <c r="F133" s="4"/>
      <c r="G133" s="4"/>
      <c r="H133" s="4"/>
      <c r="I133" s="4"/>
      <c r="J133" s="4"/>
      <c r="K133" s="4"/>
      <c r="L133" s="4"/>
      <c r="M133" s="4"/>
      <c r="N133" s="4"/>
      <c r="O133" s="4"/>
      <c r="P133" s="4"/>
      <c r="Q133" s="4"/>
      <c r="R133" s="4"/>
    </row>
    <row r="134" spans="1:18" x14ac:dyDescent="0.35">
      <c r="A134" s="4"/>
      <c r="B134" s="4"/>
      <c r="C134" s="4"/>
      <c r="D134" s="4"/>
      <c r="E134" s="4"/>
      <c r="F134" s="4"/>
      <c r="G134" s="4"/>
      <c r="H134" s="4"/>
      <c r="I134" s="4"/>
      <c r="J134" s="4"/>
      <c r="K134" s="4"/>
      <c r="L134" s="4"/>
      <c r="M134" s="4"/>
      <c r="N134" s="4"/>
      <c r="O134" s="4"/>
      <c r="P134" s="4"/>
      <c r="Q134" s="4"/>
      <c r="R134" s="4"/>
    </row>
    <row r="135" spans="1:18" x14ac:dyDescent="0.35">
      <c r="A135" s="4"/>
      <c r="B135" s="4"/>
      <c r="C135" s="4"/>
      <c r="D135" s="4"/>
      <c r="E135" s="4"/>
      <c r="F135" s="4"/>
      <c r="G135" s="4"/>
      <c r="H135" s="4"/>
      <c r="I135" s="4"/>
      <c r="J135" s="4"/>
      <c r="K135" s="4"/>
      <c r="L135" s="4"/>
      <c r="M135" s="4"/>
      <c r="N135" s="4"/>
      <c r="O135" s="4"/>
      <c r="P135" s="4"/>
      <c r="Q135" s="4"/>
      <c r="R135" s="4"/>
    </row>
    <row r="136" spans="1:18" x14ac:dyDescent="0.35">
      <c r="A136" s="4"/>
      <c r="B136" s="4"/>
      <c r="C136" s="4"/>
      <c r="D136" s="4"/>
      <c r="E136" s="4"/>
      <c r="F136" s="4"/>
      <c r="G136" s="4"/>
      <c r="H136" s="4"/>
      <c r="I136" s="4"/>
      <c r="J136" s="4"/>
      <c r="K136" s="4"/>
      <c r="L136" s="4"/>
      <c r="M136" s="4"/>
      <c r="N136" s="4"/>
      <c r="O136" s="4"/>
      <c r="P136" s="4"/>
      <c r="Q136" s="4"/>
      <c r="R136" s="4"/>
    </row>
    <row r="137" spans="1:18" x14ac:dyDescent="0.35">
      <c r="A137" s="4"/>
      <c r="B137" s="4"/>
      <c r="C137" s="4"/>
      <c r="D137" s="4"/>
      <c r="E137" s="4"/>
      <c r="F137" s="4"/>
      <c r="G137" s="4"/>
      <c r="H137" s="4"/>
      <c r="I137" s="4"/>
      <c r="J137" s="4"/>
      <c r="K137" s="4"/>
      <c r="L137" s="4"/>
      <c r="M137" s="4"/>
      <c r="N137" s="4"/>
      <c r="O137" s="4"/>
      <c r="P137" s="4"/>
      <c r="Q137" s="4"/>
      <c r="R137" s="4"/>
    </row>
    <row r="138" spans="1:18" x14ac:dyDescent="0.35">
      <c r="A138" s="4"/>
      <c r="B138" s="4"/>
      <c r="C138" s="4"/>
      <c r="D138" s="4"/>
      <c r="E138" s="4"/>
      <c r="F138" s="4"/>
      <c r="G138" s="4"/>
      <c r="H138" s="4"/>
      <c r="I138" s="4"/>
      <c r="J138" s="4"/>
      <c r="K138" s="4"/>
      <c r="L138" s="4"/>
      <c r="M138" s="4"/>
      <c r="N138" s="4"/>
      <c r="O138" s="4"/>
      <c r="P138" s="4"/>
      <c r="Q138" s="4"/>
      <c r="R138" s="4"/>
    </row>
    <row r="139" spans="1:18" x14ac:dyDescent="0.35">
      <c r="A139" s="4"/>
      <c r="B139" s="4"/>
      <c r="C139" s="4"/>
      <c r="D139" s="4"/>
      <c r="E139" s="4"/>
      <c r="F139" s="4"/>
      <c r="G139" s="4"/>
      <c r="H139" s="4"/>
      <c r="I139" s="4"/>
      <c r="J139" s="4"/>
      <c r="K139" s="4"/>
      <c r="L139" s="4"/>
      <c r="M139" s="4"/>
      <c r="N139" s="4"/>
      <c r="O139" s="4"/>
      <c r="P139" s="4"/>
      <c r="Q139" s="4"/>
      <c r="R139" s="4"/>
    </row>
    <row r="140" spans="1:18" x14ac:dyDescent="0.35">
      <c r="A140" s="4"/>
      <c r="B140" s="4"/>
      <c r="C140" s="4"/>
      <c r="D140" s="4"/>
      <c r="E140" s="4"/>
      <c r="F140" s="4"/>
      <c r="G140" s="4"/>
      <c r="H140" s="4"/>
      <c r="I140" s="4"/>
      <c r="J140" s="4"/>
      <c r="K140" s="4"/>
      <c r="L140" s="4"/>
      <c r="M140" s="4"/>
      <c r="N140" s="4"/>
      <c r="O140" s="4"/>
      <c r="P140" s="4"/>
      <c r="Q140" s="4"/>
      <c r="R140" s="4"/>
    </row>
    <row r="141" spans="1:18" x14ac:dyDescent="0.35">
      <c r="A141" s="4"/>
      <c r="B141" s="4"/>
      <c r="C141" s="4"/>
      <c r="D141" s="4"/>
      <c r="E141" s="4"/>
      <c r="F141" s="4"/>
      <c r="G141" s="4"/>
      <c r="H141" s="4"/>
      <c r="I141" s="4"/>
      <c r="J141" s="4"/>
      <c r="K141" s="4"/>
      <c r="L141" s="4"/>
      <c r="M141" s="4"/>
      <c r="N141" s="4"/>
      <c r="O141" s="4"/>
      <c r="P141" s="4"/>
      <c r="Q141" s="4"/>
      <c r="R141" s="4"/>
    </row>
    <row r="142" spans="1:18" x14ac:dyDescent="0.35">
      <c r="A142" s="4"/>
      <c r="B142" s="4"/>
      <c r="C142" s="4"/>
      <c r="D142" s="4"/>
      <c r="E142" s="4"/>
      <c r="F142" s="4"/>
      <c r="G142" s="4"/>
      <c r="H142" s="4"/>
      <c r="I142" s="4"/>
      <c r="J142" s="4"/>
      <c r="K142" s="4"/>
      <c r="L142" s="4"/>
      <c r="M142" s="4"/>
      <c r="N142" s="4"/>
      <c r="O142" s="4"/>
      <c r="P142" s="4"/>
      <c r="Q142" s="4"/>
      <c r="R142" s="4"/>
    </row>
    <row r="143" spans="1:18" x14ac:dyDescent="0.35">
      <c r="A143" s="4"/>
      <c r="B143" s="4"/>
      <c r="C143" s="4"/>
      <c r="D143" s="4"/>
      <c r="E143" s="4"/>
      <c r="F143" s="4"/>
      <c r="G143" s="4"/>
      <c r="H143" s="4"/>
      <c r="I143" s="4"/>
      <c r="J143" s="4"/>
      <c r="K143" s="4"/>
      <c r="L143" s="4"/>
      <c r="M143" s="4"/>
      <c r="N143" s="4"/>
      <c r="O143" s="4"/>
      <c r="P143" s="4"/>
      <c r="Q143" s="4"/>
      <c r="R143" s="4"/>
    </row>
    <row r="144" spans="1:18" x14ac:dyDescent="0.35">
      <c r="A144" s="4"/>
      <c r="B144" s="4"/>
      <c r="C144" s="4"/>
      <c r="D144" s="4"/>
      <c r="E144" s="4"/>
      <c r="F144" s="4"/>
      <c r="G144" s="4"/>
      <c r="H144" s="4"/>
      <c r="I144" s="4"/>
      <c r="J144" s="4"/>
      <c r="K144" s="4"/>
      <c r="L144" s="4"/>
      <c r="M144" s="4"/>
      <c r="N144" s="4"/>
      <c r="O144" s="4"/>
      <c r="P144" s="4"/>
      <c r="Q144" s="4"/>
      <c r="R144" s="4"/>
    </row>
    <row r="145" spans="1:18" x14ac:dyDescent="0.35">
      <c r="A145" s="4"/>
      <c r="B145" s="4"/>
      <c r="C145" s="4"/>
      <c r="D145" s="4"/>
      <c r="E145" s="4"/>
      <c r="F145" s="4"/>
      <c r="G145" s="4"/>
      <c r="H145" s="4"/>
      <c r="I145" s="4"/>
      <c r="J145" s="4"/>
      <c r="K145" s="4"/>
      <c r="L145" s="4"/>
      <c r="M145" s="4"/>
      <c r="N145" s="4"/>
      <c r="O145" s="4"/>
      <c r="P145" s="4"/>
      <c r="Q145" s="4"/>
      <c r="R145" s="4"/>
    </row>
    <row r="146" spans="1:18" x14ac:dyDescent="0.35">
      <c r="A146" s="4"/>
      <c r="B146" s="4"/>
      <c r="C146" s="4"/>
      <c r="D146" s="4"/>
      <c r="E146" s="4"/>
      <c r="F146" s="4"/>
      <c r="G146" s="4"/>
      <c r="H146" s="4"/>
      <c r="I146" s="4"/>
      <c r="J146" s="4"/>
      <c r="K146" s="4"/>
      <c r="L146" s="4"/>
      <c r="M146" s="4"/>
      <c r="N146" s="4"/>
      <c r="O146" s="4"/>
      <c r="P146" s="4"/>
      <c r="Q146" s="4"/>
      <c r="R146" s="4"/>
    </row>
    <row r="147" spans="1:18" x14ac:dyDescent="0.35">
      <c r="A147" s="4"/>
      <c r="B147" s="4"/>
      <c r="C147" s="4"/>
      <c r="D147" s="4"/>
      <c r="E147" s="4"/>
      <c r="F147" s="4"/>
      <c r="G147" s="4"/>
      <c r="H147" s="4"/>
      <c r="I147" s="4"/>
      <c r="J147" s="4"/>
      <c r="K147" s="4"/>
      <c r="L147" s="4"/>
      <c r="M147" s="4"/>
      <c r="N147" s="4"/>
      <c r="O147" s="4"/>
      <c r="P147" s="4"/>
      <c r="Q147" s="4"/>
      <c r="R147" s="4"/>
    </row>
    <row r="148" spans="1:18" x14ac:dyDescent="0.35">
      <c r="A148" s="4"/>
      <c r="B148" s="4"/>
      <c r="C148" s="4"/>
      <c r="D148" s="4"/>
      <c r="E148" s="4"/>
      <c r="F148" s="4"/>
      <c r="G148" s="4"/>
      <c r="H148" s="4"/>
      <c r="I148" s="4"/>
      <c r="J148" s="4"/>
      <c r="K148" s="4"/>
      <c r="L148" s="4"/>
      <c r="M148" s="4"/>
      <c r="N148" s="4"/>
      <c r="O148" s="4"/>
      <c r="P148" s="4"/>
      <c r="Q148" s="4"/>
      <c r="R148" s="4"/>
    </row>
    <row r="149" spans="1:18" x14ac:dyDescent="0.35">
      <c r="A149" s="4"/>
      <c r="B149" s="4"/>
      <c r="C149" s="4"/>
      <c r="D149" s="4"/>
      <c r="E149" s="4"/>
      <c r="F149" s="4"/>
      <c r="G149" s="4"/>
      <c r="H149" s="4"/>
      <c r="I149" s="4"/>
      <c r="J149" s="4"/>
      <c r="K149" s="4"/>
      <c r="L149" s="4"/>
      <c r="M149" s="4"/>
      <c r="N149" s="4"/>
      <c r="O149" s="4"/>
      <c r="P149" s="4"/>
      <c r="Q149" s="4"/>
      <c r="R149" s="4"/>
    </row>
    <row r="150" spans="1:18" x14ac:dyDescent="0.35">
      <c r="A150" s="4"/>
      <c r="B150" s="4"/>
      <c r="C150" s="4"/>
      <c r="D150" s="4"/>
      <c r="E150" s="4"/>
      <c r="F150" s="4"/>
      <c r="G150" s="4"/>
      <c r="H150" s="4"/>
      <c r="I150" s="4"/>
      <c r="J150" s="4"/>
      <c r="K150" s="4"/>
      <c r="L150" s="4"/>
      <c r="M150" s="4"/>
      <c r="N150" s="4"/>
      <c r="O150" s="4"/>
      <c r="P150" s="4"/>
      <c r="Q150" s="4"/>
      <c r="R150" s="4"/>
    </row>
    <row r="151" spans="1:18" x14ac:dyDescent="0.35">
      <c r="A151" s="4"/>
      <c r="B151" s="4"/>
      <c r="C151" s="4"/>
      <c r="D151" s="4"/>
      <c r="E151" s="4"/>
      <c r="F151" s="4"/>
      <c r="G151" s="4"/>
      <c r="H151" s="4"/>
      <c r="I151" s="4"/>
      <c r="J151" s="4"/>
      <c r="K151" s="4"/>
      <c r="L151" s="4"/>
      <c r="M151" s="4"/>
      <c r="N151" s="4"/>
      <c r="O151" s="4"/>
      <c r="P151" s="4"/>
      <c r="Q151" s="4"/>
      <c r="R151" s="4"/>
    </row>
    <row r="152" spans="1:18" x14ac:dyDescent="0.35">
      <c r="A152" s="4"/>
      <c r="B152" s="4"/>
      <c r="C152" s="4"/>
      <c r="D152" s="4"/>
      <c r="E152" s="4"/>
      <c r="F152" s="4"/>
      <c r="G152" s="4"/>
      <c r="H152" s="4"/>
      <c r="I152" s="4"/>
      <c r="J152" s="4"/>
      <c r="K152" s="4"/>
      <c r="L152" s="4"/>
      <c r="M152" s="4"/>
      <c r="N152" s="4"/>
      <c r="O152" s="4"/>
      <c r="P152" s="4"/>
      <c r="Q152" s="4"/>
      <c r="R152" s="4"/>
    </row>
    <row r="153" spans="1:18" x14ac:dyDescent="0.35">
      <c r="A153" s="4"/>
      <c r="B153" s="4"/>
      <c r="C153" s="4"/>
      <c r="D153" s="4"/>
      <c r="E153" s="4"/>
      <c r="F153" s="4"/>
      <c r="G153" s="4"/>
      <c r="H153" s="4"/>
      <c r="I153" s="4"/>
      <c r="J153" s="4"/>
      <c r="K153" s="4"/>
      <c r="L153" s="4"/>
      <c r="M153" s="4"/>
      <c r="N153" s="4"/>
      <c r="O153" s="4"/>
      <c r="P153" s="4"/>
      <c r="Q153" s="4"/>
      <c r="R153" s="4"/>
    </row>
    <row r="154" spans="1:18" x14ac:dyDescent="0.35">
      <c r="A154" s="4"/>
      <c r="B154" s="4"/>
      <c r="C154" s="4"/>
      <c r="D154" s="4"/>
      <c r="E154" s="4"/>
      <c r="F154" s="4"/>
      <c r="G154" s="4"/>
      <c r="H154" s="4"/>
      <c r="I154" s="4"/>
      <c r="J154" s="4"/>
      <c r="K154" s="4"/>
      <c r="L154" s="4"/>
      <c r="M154" s="4"/>
      <c r="N154" s="4"/>
      <c r="O154" s="4"/>
      <c r="P154" s="4"/>
      <c r="Q154" s="4"/>
      <c r="R154" s="4"/>
    </row>
    <row r="155" spans="1:18" x14ac:dyDescent="0.35">
      <c r="A155" s="4"/>
      <c r="B155" s="4"/>
      <c r="C155" s="4"/>
      <c r="D155" s="4"/>
      <c r="E155" s="4"/>
      <c r="F155" s="4"/>
      <c r="G155" s="4"/>
      <c r="H155" s="4"/>
      <c r="I155" s="4"/>
      <c r="J155" s="4"/>
      <c r="K155" s="4"/>
      <c r="L155" s="4"/>
      <c r="M155" s="4"/>
      <c r="N155" s="4"/>
      <c r="O155" s="4"/>
      <c r="P155" s="4"/>
      <c r="Q155" s="4"/>
      <c r="R155" s="4"/>
    </row>
    <row r="156" spans="1:18" x14ac:dyDescent="0.35">
      <c r="A156" s="4"/>
      <c r="B156" s="4"/>
      <c r="C156" s="4"/>
      <c r="D156" s="4"/>
      <c r="E156" s="4"/>
      <c r="F156" s="4"/>
      <c r="G156" s="4"/>
      <c r="H156" s="4"/>
      <c r="I156" s="4"/>
      <c r="J156" s="4"/>
      <c r="K156" s="4"/>
      <c r="L156" s="4"/>
      <c r="M156" s="4"/>
      <c r="N156" s="4"/>
      <c r="O156" s="4"/>
      <c r="P156" s="4"/>
      <c r="Q156" s="4"/>
      <c r="R156" s="4"/>
    </row>
    <row r="157" spans="1:18" x14ac:dyDescent="0.35">
      <c r="A157" s="4"/>
      <c r="B157" s="4"/>
      <c r="C157" s="4"/>
      <c r="D157" s="4"/>
      <c r="E157" s="4"/>
      <c r="F157" s="4"/>
      <c r="G157" s="4"/>
      <c r="H157" s="4"/>
      <c r="I157" s="4"/>
      <c r="J157" s="4"/>
      <c r="K157" s="4"/>
      <c r="L157" s="4"/>
      <c r="M157" s="4"/>
      <c r="N157" s="4"/>
      <c r="O157" s="4"/>
      <c r="P157" s="4"/>
      <c r="Q157" s="4"/>
      <c r="R157" s="4"/>
    </row>
    <row r="158" spans="1:18" x14ac:dyDescent="0.35">
      <c r="A158" s="4"/>
      <c r="B158" s="4"/>
      <c r="C158" s="4"/>
      <c r="D158" s="4"/>
      <c r="E158" s="4"/>
      <c r="F158" s="4"/>
      <c r="G158" s="4"/>
      <c r="H158" s="4"/>
      <c r="I158" s="4"/>
      <c r="J158" s="4"/>
      <c r="K158" s="4"/>
      <c r="L158" s="4"/>
      <c r="M158" s="4"/>
      <c r="N158" s="4"/>
      <c r="O158" s="4"/>
      <c r="P158" s="4"/>
      <c r="Q158" s="4"/>
      <c r="R158" s="4"/>
    </row>
    <row r="159" spans="1:18" x14ac:dyDescent="0.35">
      <c r="A159" s="4"/>
      <c r="B159" s="4"/>
      <c r="C159" s="4"/>
      <c r="D159" s="4"/>
      <c r="E159" s="4"/>
      <c r="F159" s="4"/>
      <c r="G159" s="4"/>
      <c r="H159" s="4"/>
      <c r="I159" s="4"/>
      <c r="J159" s="4"/>
      <c r="K159" s="4"/>
      <c r="L159" s="4"/>
      <c r="M159" s="4"/>
      <c r="N159" s="4"/>
      <c r="O159" s="4"/>
      <c r="P159" s="4"/>
      <c r="Q159" s="4"/>
      <c r="R159" s="4"/>
    </row>
    <row r="160" spans="1:18" x14ac:dyDescent="0.35">
      <c r="A160" s="4"/>
      <c r="B160" s="4"/>
      <c r="C160" s="4"/>
      <c r="D160" s="4"/>
      <c r="E160" s="4"/>
      <c r="F160" s="4"/>
      <c r="G160" s="4"/>
      <c r="H160" s="4"/>
      <c r="I160" s="4"/>
      <c r="J160" s="4"/>
      <c r="K160" s="4"/>
      <c r="L160" s="4"/>
      <c r="M160" s="4"/>
      <c r="N160" s="4"/>
      <c r="O160" s="4"/>
      <c r="P160" s="4"/>
      <c r="Q160" s="4"/>
      <c r="R160" s="4"/>
    </row>
    <row r="161" spans="1:18" x14ac:dyDescent="0.35">
      <c r="A161" s="4"/>
      <c r="B161" s="4"/>
      <c r="C161" s="4"/>
      <c r="D161" s="4"/>
      <c r="E161" s="4"/>
      <c r="F161" s="4"/>
      <c r="G161" s="4"/>
      <c r="H161" s="4"/>
      <c r="I161" s="4"/>
      <c r="J161" s="4"/>
      <c r="K161" s="4"/>
      <c r="L161" s="4"/>
      <c r="M161" s="4"/>
      <c r="N161" s="4"/>
      <c r="O161" s="4"/>
      <c r="P161" s="4"/>
      <c r="Q161" s="4"/>
      <c r="R161" s="4"/>
    </row>
    <row r="162" spans="1:18" x14ac:dyDescent="0.35">
      <c r="A162" s="4"/>
      <c r="B162" s="4"/>
      <c r="C162" s="4"/>
      <c r="D162" s="4"/>
      <c r="E162" s="4"/>
      <c r="F162" s="4"/>
      <c r="G162" s="4"/>
      <c r="H162" s="4"/>
      <c r="I162" s="4"/>
      <c r="J162" s="4"/>
      <c r="K162" s="4"/>
      <c r="L162" s="4"/>
      <c r="M162" s="4"/>
      <c r="N162" s="4"/>
      <c r="O162" s="4"/>
      <c r="P162" s="4"/>
      <c r="Q162" s="4"/>
      <c r="R162" s="4"/>
    </row>
    <row r="163" spans="1:18" x14ac:dyDescent="0.35">
      <c r="A163" s="4"/>
      <c r="B163" s="4"/>
      <c r="C163" s="4"/>
      <c r="D163" s="4"/>
      <c r="E163" s="4"/>
      <c r="F163" s="4"/>
      <c r="G163" s="4"/>
      <c r="H163" s="4"/>
      <c r="I163" s="4"/>
      <c r="J163" s="4"/>
      <c r="K163" s="4"/>
      <c r="L163" s="4"/>
      <c r="M163" s="4"/>
      <c r="N163" s="4"/>
      <c r="O163" s="4"/>
      <c r="P163" s="4"/>
      <c r="Q163" s="4"/>
      <c r="R163" s="4"/>
    </row>
    <row r="164" spans="1:18" x14ac:dyDescent="0.35">
      <c r="A164" s="4"/>
      <c r="B164" s="4"/>
      <c r="C164" s="4"/>
      <c r="D164" s="4"/>
      <c r="E164" s="4"/>
      <c r="F164" s="4"/>
      <c r="G164" s="4"/>
      <c r="H164" s="4"/>
      <c r="I164" s="4"/>
      <c r="J164" s="4"/>
      <c r="K164" s="4"/>
      <c r="L164" s="4"/>
      <c r="M164" s="4"/>
      <c r="N164" s="4"/>
      <c r="O164" s="4"/>
      <c r="P164" s="4"/>
      <c r="Q164" s="4"/>
      <c r="R164" s="4"/>
    </row>
    <row r="165" spans="1:18" x14ac:dyDescent="0.35">
      <c r="A165" s="4"/>
      <c r="B165" s="4"/>
      <c r="C165" s="4"/>
      <c r="D165" s="4"/>
      <c r="E165" s="4"/>
      <c r="F165" s="4"/>
      <c r="G165" s="4"/>
      <c r="H165" s="4"/>
      <c r="I165" s="4"/>
      <c r="J165" s="4"/>
      <c r="K165" s="4"/>
      <c r="L165" s="4"/>
      <c r="M165" s="4"/>
      <c r="N165" s="4"/>
      <c r="O165" s="4"/>
      <c r="P165" s="4"/>
      <c r="Q165" s="4"/>
      <c r="R165" s="4"/>
    </row>
    <row r="166" spans="1:18" x14ac:dyDescent="0.35">
      <c r="A166" s="4"/>
      <c r="B166" s="4"/>
      <c r="C166" s="4"/>
      <c r="D166" s="4"/>
      <c r="E166" s="4"/>
      <c r="F166" s="4"/>
      <c r="G166" s="4"/>
      <c r="H166" s="4"/>
      <c r="I166" s="4"/>
      <c r="J166" s="4"/>
      <c r="K166" s="4"/>
      <c r="L166" s="4"/>
      <c r="M166" s="4"/>
      <c r="N166" s="4"/>
      <c r="O166" s="4"/>
      <c r="P166" s="4"/>
      <c r="Q166" s="4"/>
      <c r="R166" s="4"/>
    </row>
    <row r="167" spans="1:18" x14ac:dyDescent="0.35">
      <c r="A167" s="4"/>
      <c r="B167" s="4"/>
      <c r="C167" s="4"/>
      <c r="D167" s="4"/>
      <c r="E167" s="4"/>
      <c r="F167" s="4"/>
      <c r="G167" s="4"/>
      <c r="H167" s="4"/>
      <c r="I167" s="4"/>
      <c r="J167" s="4"/>
      <c r="K167" s="4"/>
      <c r="L167" s="4"/>
      <c r="M167" s="4"/>
      <c r="N167" s="4"/>
      <c r="O167" s="4"/>
      <c r="P167" s="4"/>
      <c r="Q167" s="4"/>
      <c r="R167" s="4"/>
    </row>
    <row r="168" spans="1:18" x14ac:dyDescent="0.35">
      <c r="A168" s="4"/>
      <c r="B168" s="4"/>
      <c r="C168" s="4"/>
      <c r="D168" s="4"/>
      <c r="E168" s="4"/>
      <c r="F168" s="4"/>
      <c r="G168" s="4"/>
      <c r="H168" s="4"/>
      <c r="I168" s="4"/>
      <c r="J168" s="4"/>
      <c r="K168" s="4"/>
      <c r="L168" s="4"/>
      <c r="M168" s="4"/>
      <c r="N168" s="4"/>
      <c r="O168" s="4"/>
      <c r="P168" s="4"/>
      <c r="Q168" s="4"/>
      <c r="R168" s="4"/>
    </row>
    <row r="169" spans="1:18" x14ac:dyDescent="0.35">
      <c r="A169" s="4"/>
      <c r="B169" s="4"/>
      <c r="C169" s="4"/>
      <c r="D169" s="4"/>
      <c r="E169" s="4"/>
      <c r="F169" s="4"/>
      <c r="G169" s="4"/>
      <c r="H169" s="4"/>
      <c r="I169" s="4"/>
      <c r="J169" s="4"/>
      <c r="K169" s="4"/>
      <c r="L169" s="4"/>
      <c r="M169" s="4"/>
      <c r="N169" s="4"/>
      <c r="O169" s="4"/>
      <c r="P169" s="4"/>
      <c r="Q169" s="4"/>
      <c r="R169" s="4"/>
    </row>
    <row r="170" spans="1:18" x14ac:dyDescent="0.35">
      <c r="A170" s="4"/>
      <c r="B170" s="4"/>
      <c r="C170" s="4"/>
      <c r="D170" s="4"/>
      <c r="E170" s="4"/>
      <c r="F170" s="4"/>
      <c r="G170" s="4"/>
      <c r="H170" s="4"/>
      <c r="I170" s="4"/>
      <c r="J170" s="4"/>
      <c r="K170" s="4"/>
      <c r="L170" s="4"/>
      <c r="M170" s="4"/>
      <c r="N170" s="4"/>
      <c r="O170" s="4"/>
      <c r="P170" s="4"/>
      <c r="Q170" s="4"/>
      <c r="R170" s="4"/>
    </row>
    <row r="171" spans="1:18" x14ac:dyDescent="0.35">
      <c r="A171" s="4"/>
      <c r="B171" s="4"/>
      <c r="C171" s="4"/>
      <c r="D171" s="4"/>
      <c r="E171" s="4"/>
      <c r="F171" s="4"/>
      <c r="G171" s="4"/>
      <c r="H171" s="4"/>
      <c r="I171" s="4"/>
      <c r="J171" s="4"/>
      <c r="K171" s="4"/>
      <c r="L171" s="4"/>
      <c r="M171" s="4"/>
      <c r="N171" s="4"/>
      <c r="O171" s="4"/>
      <c r="P171" s="4"/>
      <c r="Q171" s="4"/>
      <c r="R171" s="4"/>
    </row>
    <row r="172" spans="1:18" x14ac:dyDescent="0.35">
      <c r="A172" s="4"/>
      <c r="B172" s="4"/>
      <c r="C172" s="4"/>
      <c r="D172" s="4"/>
      <c r="E172" s="4"/>
      <c r="F172" s="4"/>
      <c r="G172" s="4"/>
      <c r="H172" s="4"/>
      <c r="I172" s="4"/>
      <c r="J172" s="4"/>
      <c r="K172" s="4"/>
      <c r="L172" s="4"/>
      <c r="M172" s="4"/>
      <c r="N172" s="4"/>
      <c r="O172" s="4"/>
      <c r="P172" s="4"/>
      <c r="Q172" s="4"/>
      <c r="R172" s="4"/>
    </row>
    <row r="173" spans="1:18" x14ac:dyDescent="0.35">
      <c r="A173" s="4"/>
      <c r="B173" s="4"/>
      <c r="C173" s="4"/>
      <c r="D173" s="4"/>
      <c r="E173" s="4"/>
      <c r="F173" s="4"/>
      <c r="G173" s="4"/>
      <c r="H173" s="4"/>
      <c r="I173" s="4"/>
      <c r="J173" s="4"/>
      <c r="K173" s="4"/>
      <c r="L173" s="4"/>
      <c r="M173" s="4"/>
      <c r="N173" s="4"/>
      <c r="O173" s="4"/>
      <c r="P173" s="4"/>
      <c r="Q173" s="4"/>
      <c r="R173" s="4"/>
    </row>
    <row r="174" spans="1:18" x14ac:dyDescent="0.35">
      <c r="A174" s="4"/>
      <c r="B174" s="4"/>
      <c r="C174" s="4"/>
      <c r="D174" s="4"/>
      <c r="E174" s="4"/>
      <c r="F174" s="4"/>
      <c r="G174" s="4"/>
      <c r="H174" s="4"/>
      <c r="I174" s="4"/>
      <c r="J174" s="4"/>
      <c r="K174" s="4"/>
      <c r="L174" s="4"/>
      <c r="M174" s="4"/>
      <c r="N174" s="4"/>
      <c r="O174" s="4"/>
      <c r="P174" s="4"/>
      <c r="Q174" s="4"/>
      <c r="R174" s="4"/>
    </row>
    <row r="175" spans="1:18" x14ac:dyDescent="0.35">
      <c r="A175" s="4"/>
      <c r="B175" s="4"/>
      <c r="C175" s="4"/>
      <c r="D175" s="4"/>
      <c r="E175" s="4"/>
      <c r="F175" s="4"/>
      <c r="G175" s="4"/>
      <c r="H175" s="4"/>
      <c r="I175" s="4"/>
      <c r="J175" s="4"/>
      <c r="K175" s="4"/>
      <c r="L175" s="4"/>
      <c r="M175" s="4"/>
      <c r="N175" s="4"/>
      <c r="O175" s="4"/>
      <c r="P175" s="4"/>
      <c r="Q175" s="4"/>
      <c r="R175" s="4"/>
    </row>
    <row r="176" spans="1:18" x14ac:dyDescent="0.35">
      <c r="A176" s="4"/>
      <c r="B176" s="4"/>
      <c r="C176" s="4"/>
      <c r="D176" s="4"/>
      <c r="E176" s="4"/>
      <c r="F176" s="4"/>
      <c r="G176" s="4"/>
      <c r="H176" s="4"/>
      <c r="I176" s="4"/>
      <c r="J176" s="4"/>
      <c r="K176" s="4"/>
      <c r="L176" s="4"/>
      <c r="M176" s="4"/>
      <c r="N176" s="4"/>
      <c r="O176" s="4"/>
      <c r="P176" s="4"/>
      <c r="Q176" s="4"/>
      <c r="R176" s="4"/>
    </row>
    <row r="177" spans="1:18" x14ac:dyDescent="0.35">
      <c r="A177" s="4"/>
      <c r="B177" s="4"/>
      <c r="C177" s="4"/>
      <c r="D177" s="4"/>
      <c r="E177" s="4"/>
      <c r="F177" s="4"/>
      <c r="G177" s="4"/>
      <c r="H177" s="4"/>
      <c r="I177" s="4"/>
      <c r="J177" s="4"/>
      <c r="K177" s="4"/>
      <c r="L177" s="4"/>
      <c r="M177" s="4"/>
      <c r="N177" s="4"/>
      <c r="O177" s="4"/>
      <c r="P177" s="4"/>
      <c r="Q177" s="4"/>
      <c r="R177" s="4"/>
    </row>
    <row r="178" spans="1:18" x14ac:dyDescent="0.35">
      <c r="A178" s="4"/>
      <c r="B178" s="4"/>
      <c r="C178" s="4"/>
      <c r="D178" s="4"/>
      <c r="E178" s="4"/>
      <c r="F178" s="4"/>
      <c r="G178" s="4"/>
      <c r="H178" s="4"/>
      <c r="I178" s="4"/>
      <c r="J178" s="4"/>
      <c r="K178" s="4"/>
      <c r="L178" s="4"/>
      <c r="M178" s="4"/>
      <c r="N178" s="4"/>
      <c r="O178" s="4"/>
      <c r="P178" s="4"/>
      <c r="Q178" s="4"/>
      <c r="R178" s="4"/>
    </row>
    <row r="179" spans="1:18" x14ac:dyDescent="0.35">
      <c r="A179" s="4"/>
      <c r="B179" s="4"/>
      <c r="C179" s="4"/>
      <c r="D179" s="4"/>
      <c r="E179" s="4"/>
      <c r="F179" s="4"/>
      <c r="G179" s="4"/>
      <c r="H179" s="4"/>
      <c r="I179" s="4"/>
      <c r="J179" s="4"/>
      <c r="K179" s="4"/>
      <c r="L179" s="4"/>
      <c r="M179" s="4"/>
      <c r="N179" s="4"/>
      <c r="O179" s="4"/>
      <c r="P179" s="4"/>
      <c r="Q179" s="4"/>
      <c r="R179" s="4"/>
    </row>
    <row r="180" spans="1:18" x14ac:dyDescent="0.35">
      <c r="A180" s="4"/>
      <c r="B180" s="4"/>
      <c r="C180" s="4"/>
      <c r="D180" s="4"/>
      <c r="E180" s="4"/>
      <c r="F180" s="4"/>
      <c r="G180" s="4"/>
      <c r="H180" s="4"/>
      <c r="I180" s="4"/>
      <c r="J180" s="4"/>
      <c r="K180" s="4"/>
      <c r="L180" s="4"/>
      <c r="M180" s="4"/>
      <c r="N180" s="4"/>
      <c r="O180" s="4"/>
      <c r="P180" s="4"/>
      <c r="Q180" s="4"/>
      <c r="R180" s="4"/>
    </row>
    <row r="181" spans="1:18" x14ac:dyDescent="0.35">
      <c r="A181" s="4"/>
      <c r="B181" s="4"/>
      <c r="C181" s="4"/>
      <c r="D181" s="4"/>
      <c r="E181" s="4"/>
      <c r="F181" s="4"/>
      <c r="G181" s="4"/>
      <c r="H181" s="4"/>
      <c r="I181" s="4"/>
      <c r="J181" s="4"/>
      <c r="K181" s="4"/>
      <c r="L181" s="4"/>
      <c r="M181" s="4"/>
      <c r="N181" s="4"/>
      <c r="O181" s="4"/>
      <c r="P181" s="4"/>
      <c r="Q181" s="4"/>
      <c r="R181" s="4"/>
    </row>
    <row r="182" spans="1:18" x14ac:dyDescent="0.35">
      <c r="A182" s="4"/>
      <c r="B182" s="4"/>
      <c r="C182" s="4"/>
      <c r="D182" s="4"/>
      <c r="E182" s="4"/>
      <c r="F182" s="4"/>
      <c r="G182" s="4"/>
      <c r="H182" s="4"/>
      <c r="I182" s="4"/>
      <c r="J182" s="4"/>
      <c r="K182" s="4"/>
      <c r="L182" s="4"/>
      <c r="M182" s="4"/>
      <c r="N182" s="4"/>
      <c r="O182" s="4"/>
      <c r="P182" s="4"/>
      <c r="Q182" s="4"/>
      <c r="R182" s="4"/>
    </row>
    <row r="183" spans="1:18" x14ac:dyDescent="0.35">
      <c r="A183" s="4"/>
      <c r="B183" s="4"/>
      <c r="C183" s="4"/>
      <c r="D183" s="4"/>
      <c r="E183" s="4"/>
      <c r="F183" s="4"/>
      <c r="G183" s="4"/>
      <c r="H183" s="4"/>
      <c r="I183" s="4"/>
      <c r="J183" s="4"/>
      <c r="K183" s="4"/>
      <c r="L183" s="4"/>
      <c r="M183" s="4"/>
      <c r="N183" s="4"/>
      <c r="O183" s="4"/>
      <c r="P183" s="4"/>
      <c r="Q183" s="4"/>
      <c r="R183" s="4"/>
    </row>
    <row r="184" spans="1:18" x14ac:dyDescent="0.35">
      <c r="A184" s="4"/>
      <c r="B184" s="4"/>
      <c r="C184" s="4"/>
      <c r="D184" s="4"/>
      <c r="E184" s="4"/>
      <c r="F184" s="4"/>
      <c r="G184" s="4"/>
      <c r="H184" s="4"/>
      <c r="I184" s="4"/>
      <c r="J184" s="4"/>
      <c r="K184" s="4"/>
      <c r="L184" s="4"/>
      <c r="M184" s="4"/>
      <c r="N184" s="4"/>
      <c r="O184" s="4"/>
      <c r="P184" s="4"/>
      <c r="Q184" s="4"/>
      <c r="R184" s="4"/>
    </row>
    <row r="185" spans="1:18" x14ac:dyDescent="0.35">
      <c r="A185" s="4"/>
      <c r="B185" s="4"/>
      <c r="C185" s="4"/>
      <c r="D185" s="4"/>
      <c r="E185" s="4"/>
      <c r="F185" s="4"/>
      <c r="G185" s="4"/>
      <c r="H185" s="4"/>
      <c r="I185" s="4"/>
      <c r="J185" s="4"/>
      <c r="K185" s="4"/>
      <c r="L185" s="4"/>
      <c r="M185" s="4"/>
      <c r="N185" s="4"/>
      <c r="O185" s="4"/>
      <c r="P185" s="4"/>
      <c r="Q185" s="4"/>
      <c r="R185" s="4"/>
    </row>
    <row r="186" spans="1:18" x14ac:dyDescent="0.35">
      <c r="A186" s="4"/>
      <c r="B186" s="4"/>
      <c r="C186" s="4"/>
      <c r="D186" s="4"/>
      <c r="E186" s="4"/>
      <c r="F186" s="4"/>
      <c r="G186" s="4"/>
      <c r="H186" s="4"/>
      <c r="I186" s="4"/>
      <c r="J186" s="4"/>
      <c r="K186" s="4"/>
      <c r="L186" s="4"/>
      <c r="M186" s="4"/>
      <c r="N186" s="4"/>
      <c r="O186" s="4"/>
      <c r="P186" s="4"/>
      <c r="Q186" s="4"/>
      <c r="R186" s="4"/>
    </row>
    <row r="187" spans="1:18" x14ac:dyDescent="0.35">
      <c r="A187" s="4"/>
      <c r="B187" s="4"/>
      <c r="C187" s="4"/>
      <c r="D187" s="4"/>
      <c r="E187" s="4"/>
      <c r="F187" s="4"/>
      <c r="G187" s="4"/>
      <c r="H187" s="4"/>
      <c r="I187" s="4"/>
      <c r="J187" s="4"/>
      <c r="K187" s="4"/>
      <c r="L187" s="4"/>
      <c r="M187" s="4"/>
      <c r="N187" s="4"/>
      <c r="O187" s="4"/>
      <c r="P187" s="4"/>
      <c r="Q187" s="4"/>
      <c r="R187" s="4"/>
    </row>
    <row r="188" spans="1:18" x14ac:dyDescent="0.35">
      <c r="A188" s="4"/>
      <c r="B188" s="4"/>
      <c r="C188" s="4"/>
      <c r="D188" s="4"/>
      <c r="E188" s="4"/>
      <c r="F188" s="4"/>
      <c r="G188" s="4"/>
      <c r="H188" s="4"/>
      <c r="I188" s="4"/>
      <c r="J188" s="4"/>
      <c r="K188" s="4"/>
      <c r="L188" s="4"/>
      <c r="M188" s="4"/>
      <c r="N188" s="4"/>
      <c r="O188" s="4"/>
      <c r="P188" s="4"/>
      <c r="Q188" s="4"/>
      <c r="R188" s="4"/>
    </row>
    <row r="189" spans="1:18" x14ac:dyDescent="0.35">
      <c r="A189" s="4"/>
      <c r="B189" s="4"/>
      <c r="C189" s="4"/>
      <c r="D189" s="4"/>
      <c r="E189" s="4"/>
      <c r="F189" s="4"/>
      <c r="G189" s="4"/>
      <c r="H189" s="4"/>
      <c r="I189" s="4"/>
      <c r="J189" s="4"/>
      <c r="K189" s="4"/>
      <c r="L189" s="4"/>
      <c r="M189" s="4"/>
      <c r="N189" s="4"/>
      <c r="O189" s="4"/>
      <c r="P189" s="4"/>
      <c r="Q189" s="4"/>
      <c r="R189" s="4"/>
    </row>
    <row r="190" spans="1:18" x14ac:dyDescent="0.35">
      <c r="A190" s="4"/>
      <c r="B190" s="4"/>
      <c r="C190" s="4"/>
      <c r="D190" s="4"/>
      <c r="E190" s="4"/>
      <c r="F190" s="4"/>
      <c r="G190" s="4"/>
      <c r="H190" s="4"/>
      <c r="I190" s="4"/>
      <c r="J190" s="4"/>
      <c r="K190" s="4"/>
      <c r="L190" s="4"/>
      <c r="M190" s="4"/>
      <c r="N190" s="4"/>
      <c r="O190" s="4"/>
      <c r="P190" s="4"/>
      <c r="Q190" s="4"/>
      <c r="R190" s="4"/>
    </row>
    <row r="191" spans="1:18" x14ac:dyDescent="0.35">
      <c r="A191" s="4"/>
      <c r="B191" s="4"/>
      <c r="C191" s="4"/>
      <c r="D191" s="4"/>
      <c r="E191" s="4"/>
      <c r="F191" s="4"/>
      <c r="G191" s="4"/>
      <c r="H191" s="4"/>
      <c r="I191" s="4"/>
      <c r="J191" s="4"/>
      <c r="K191" s="4"/>
      <c r="L191" s="4"/>
      <c r="M191" s="4"/>
      <c r="N191" s="4"/>
      <c r="O191" s="4"/>
      <c r="P191" s="4"/>
      <c r="Q191" s="4"/>
      <c r="R191" s="4"/>
    </row>
    <row r="192" spans="1:18" x14ac:dyDescent="0.35">
      <c r="A192" s="4"/>
      <c r="B192" s="4"/>
      <c r="C192" s="4"/>
      <c r="D192" s="4"/>
      <c r="E192" s="4"/>
      <c r="F192" s="4"/>
      <c r="G192" s="4"/>
      <c r="H192" s="4"/>
      <c r="I192" s="4"/>
      <c r="J192" s="4"/>
      <c r="K192" s="4"/>
      <c r="L192" s="4"/>
      <c r="M192" s="4"/>
      <c r="N192" s="4"/>
      <c r="O192" s="4"/>
      <c r="P192" s="4"/>
      <c r="Q192" s="4"/>
      <c r="R192" s="4"/>
    </row>
    <row r="193" spans="1:18" x14ac:dyDescent="0.35">
      <c r="A193" s="4"/>
      <c r="B193" s="4"/>
      <c r="C193" s="4"/>
      <c r="D193" s="4"/>
      <c r="E193" s="4"/>
      <c r="F193" s="4"/>
      <c r="G193" s="4"/>
      <c r="H193" s="4"/>
      <c r="I193" s="4"/>
      <c r="J193" s="4"/>
      <c r="K193" s="4"/>
      <c r="L193" s="4"/>
      <c r="M193" s="4"/>
      <c r="N193" s="4"/>
      <c r="O193" s="4"/>
      <c r="P193" s="4"/>
      <c r="Q193" s="4"/>
      <c r="R193" s="4"/>
    </row>
    <row r="194" spans="1:18" x14ac:dyDescent="0.35">
      <c r="A194" s="4"/>
      <c r="B194" s="4"/>
      <c r="C194" s="4"/>
      <c r="D194" s="4"/>
      <c r="E194" s="4"/>
      <c r="F194" s="4"/>
      <c r="G194" s="4"/>
      <c r="H194" s="4"/>
      <c r="I194" s="4"/>
      <c r="J194" s="4"/>
      <c r="K194" s="4"/>
      <c r="L194" s="4"/>
      <c r="M194" s="4"/>
      <c r="N194" s="4"/>
      <c r="O194" s="4"/>
      <c r="P194" s="4"/>
      <c r="Q194" s="4"/>
      <c r="R194" s="4"/>
    </row>
    <row r="195" spans="1:18" x14ac:dyDescent="0.35">
      <c r="A195" s="4"/>
      <c r="B195" s="4"/>
      <c r="C195" s="4"/>
      <c r="D195" s="4"/>
      <c r="E195" s="4"/>
      <c r="F195" s="4"/>
      <c r="G195" s="4"/>
      <c r="H195" s="4"/>
      <c r="I195" s="4"/>
      <c r="J195" s="4"/>
      <c r="K195" s="4"/>
      <c r="L195" s="4"/>
      <c r="M195" s="4"/>
      <c r="N195" s="4"/>
      <c r="O195" s="4"/>
      <c r="P195" s="4"/>
      <c r="Q195" s="4"/>
      <c r="R195" s="4"/>
    </row>
    <row r="196" spans="1:18" x14ac:dyDescent="0.35">
      <c r="A196" s="4"/>
      <c r="B196" s="4"/>
      <c r="C196" s="4"/>
      <c r="D196" s="4"/>
      <c r="E196" s="4"/>
      <c r="F196" s="4"/>
      <c r="G196" s="4"/>
      <c r="H196" s="4"/>
      <c r="I196" s="4"/>
      <c r="J196" s="4"/>
      <c r="K196" s="4"/>
      <c r="L196" s="4"/>
      <c r="M196" s="4"/>
      <c r="N196" s="4"/>
      <c r="O196" s="4"/>
      <c r="P196" s="4"/>
      <c r="Q196" s="4"/>
      <c r="R196" s="4"/>
    </row>
    <row r="197" spans="1:18" x14ac:dyDescent="0.35">
      <c r="A197" s="4"/>
      <c r="B197" s="4"/>
      <c r="C197" s="4"/>
      <c r="D197" s="4"/>
      <c r="E197" s="4"/>
      <c r="F197" s="4"/>
      <c r="G197" s="4"/>
      <c r="H197" s="4"/>
      <c r="I197" s="4"/>
      <c r="J197" s="4"/>
      <c r="K197" s="4"/>
      <c r="L197" s="4"/>
      <c r="M197" s="4"/>
      <c r="N197" s="4"/>
      <c r="O197" s="4"/>
      <c r="P197" s="4"/>
      <c r="Q197" s="4"/>
      <c r="R197" s="4"/>
    </row>
    <row r="198" spans="1:18" x14ac:dyDescent="0.35">
      <c r="A198" s="4"/>
      <c r="B198" s="4"/>
      <c r="C198" s="4"/>
      <c r="D198" s="4"/>
      <c r="E198" s="4"/>
      <c r="F198" s="4"/>
      <c r="G198" s="4"/>
      <c r="H198" s="4"/>
      <c r="I198" s="4"/>
      <c r="J198" s="4"/>
      <c r="K198" s="4"/>
      <c r="L198" s="4"/>
      <c r="M198" s="4"/>
      <c r="N198" s="4"/>
      <c r="O198" s="4"/>
      <c r="P198" s="4"/>
      <c r="Q198" s="4"/>
      <c r="R198" s="4"/>
    </row>
    <row r="199" spans="1:18" x14ac:dyDescent="0.35">
      <c r="A199" s="4"/>
      <c r="B199" s="4"/>
      <c r="C199" s="4"/>
      <c r="D199" s="4"/>
      <c r="E199" s="4"/>
      <c r="F199" s="4"/>
      <c r="G199" s="4"/>
      <c r="H199" s="4"/>
      <c r="I199" s="4"/>
      <c r="J199" s="4"/>
      <c r="K199" s="4"/>
      <c r="L199" s="4"/>
      <c r="M199" s="4"/>
      <c r="N199" s="4"/>
      <c r="O199" s="4"/>
      <c r="P199" s="4"/>
      <c r="Q199" s="4"/>
      <c r="R199" s="4"/>
    </row>
    <row r="200" spans="1:18" x14ac:dyDescent="0.35">
      <c r="A200" s="4"/>
      <c r="B200" s="4"/>
      <c r="C200" s="4"/>
      <c r="D200" s="4"/>
      <c r="E200" s="4"/>
      <c r="F200" s="4"/>
      <c r="G200" s="4"/>
      <c r="H200" s="4"/>
      <c r="I200" s="4"/>
      <c r="J200" s="4"/>
      <c r="K200" s="4"/>
      <c r="L200" s="4"/>
      <c r="M200" s="4"/>
      <c r="N200" s="4"/>
      <c r="O200" s="4"/>
      <c r="P200" s="4"/>
      <c r="Q200" s="4"/>
      <c r="R200" s="4"/>
    </row>
    <row r="201" spans="1:18" x14ac:dyDescent="0.35">
      <c r="A201" s="4"/>
      <c r="B201" s="4"/>
      <c r="C201" s="4"/>
      <c r="D201" s="4"/>
      <c r="E201" s="4"/>
      <c r="F201" s="4"/>
      <c r="G201" s="4"/>
      <c r="H201" s="4"/>
      <c r="I201" s="4"/>
      <c r="J201" s="4"/>
      <c r="K201" s="4"/>
      <c r="L201" s="4"/>
      <c r="M201" s="4"/>
      <c r="N201" s="4"/>
      <c r="O201" s="4"/>
      <c r="P201" s="4"/>
      <c r="Q201" s="4"/>
      <c r="R201" s="4"/>
    </row>
    <row r="202" spans="1:18" x14ac:dyDescent="0.35">
      <c r="A202" s="4"/>
      <c r="B202" s="4"/>
      <c r="C202" s="4"/>
      <c r="D202" s="4"/>
      <c r="E202" s="4"/>
      <c r="F202" s="4"/>
      <c r="G202" s="4"/>
      <c r="H202" s="4"/>
      <c r="I202" s="4"/>
      <c r="J202" s="4"/>
      <c r="K202" s="4"/>
      <c r="L202" s="4"/>
      <c r="M202" s="4"/>
      <c r="N202" s="4"/>
      <c r="O202" s="4"/>
      <c r="P202" s="4"/>
      <c r="Q202" s="4"/>
      <c r="R202" s="4"/>
    </row>
    <row r="203" spans="1:18" x14ac:dyDescent="0.35">
      <c r="A203" s="4"/>
      <c r="B203" s="4"/>
      <c r="C203" s="4"/>
      <c r="D203" s="4"/>
      <c r="E203" s="4"/>
      <c r="F203" s="4"/>
      <c r="G203" s="4"/>
      <c r="H203" s="4"/>
      <c r="I203" s="4"/>
      <c r="J203" s="4"/>
      <c r="K203" s="4"/>
      <c r="L203" s="4"/>
      <c r="M203" s="4"/>
      <c r="N203" s="4"/>
      <c r="O203" s="4"/>
      <c r="P203" s="4"/>
      <c r="Q203" s="4"/>
      <c r="R203" s="4"/>
    </row>
    <row r="204" spans="1:18" x14ac:dyDescent="0.35">
      <c r="A204" s="4"/>
      <c r="B204" s="4"/>
      <c r="C204" s="4"/>
      <c r="D204" s="4"/>
      <c r="E204" s="4"/>
      <c r="F204" s="4"/>
      <c r="G204" s="4"/>
      <c r="H204" s="4"/>
      <c r="I204" s="4"/>
      <c r="J204" s="4"/>
      <c r="K204" s="4"/>
      <c r="L204" s="4"/>
      <c r="M204" s="4"/>
      <c r="N204" s="4"/>
      <c r="O204" s="4"/>
      <c r="P204" s="4"/>
      <c r="Q204" s="4"/>
      <c r="R204" s="4"/>
    </row>
    <row r="205" spans="1:18" x14ac:dyDescent="0.35">
      <c r="A205" s="4"/>
      <c r="B205" s="4"/>
      <c r="C205" s="4"/>
      <c r="D205" s="4"/>
      <c r="E205" s="4"/>
      <c r="F205" s="4"/>
      <c r="G205" s="4"/>
      <c r="H205" s="4"/>
      <c r="I205" s="4"/>
      <c r="J205" s="4"/>
      <c r="K205" s="4"/>
      <c r="L205" s="4"/>
      <c r="M205" s="4"/>
      <c r="N205" s="4"/>
      <c r="O205" s="4"/>
      <c r="P205" s="4"/>
      <c r="Q205" s="4"/>
      <c r="R205" s="4"/>
    </row>
    <row r="206" spans="1:18" x14ac:dyDescent="0.35">
      <c r="A206" s="4"/>
      <c r="B206" s="4"/>
      <c r="C206" s="4"/>
      <c r="D206" s="4"/>
      <c r="E206" s="4"/>
      <c r="F206" s="4"/>
      <c r="G206" s="4"/>
      <c r="H206" s="4"/>
      <c r="I206" s="4"/>
      <c r="J206" s="4"/>
      <c r="K206" s="4"/>
      <c r="L206" s="4"/>
      <c r="M206" s="4"/>
      <c r="N206" s="4"/>
      <c r="O206" s="4"/>
      <c r="P206" s="4"/>
      <c r="Q206" s="4"/>
      <c r="R206" s="4"/>
    </row>
    <row r="207" spans="1:18" x14ac:dyDescent="0.35">
      <c r="A207" s="4"/>
      <c r="B207" s="4"/>
      <c r="C207" s="4"/>
      <c r="D207" s="4"/>
      <c r="E207" s="4"/>
      <c r="F207" s="4"/>
      <c r="G207" s="4"/>
      <c r="H207" s="4"/>
      <c r="I207" s="4"/>
      <c r="J207" s="4"/>
      <c r="K207" s="4"/>
      <c r="L207" s="4"/>
      <c r="M207" s="4"/>
      <c r="N207" s="4"/>
      <c r="O207" s="4"/>
      <c r="P207" s="4"/>
      <c r="Q207" s="4"/>
      <c r="R207" s="4"/>
    </row>
    <row r="208" spans="1:18" x14ac:dyDescent="0.35">
      <c r="A208" s="4"/>
      <c r="B208" s="4"/>
      <c r="C208" s="4"/>
      <c r="D208" s="4"/>
      <c r="E208" s="4"/>
      <c r="F208" s="4"/>
      <c r="G208" s="4"/>
      <c r="H208" s="4"/>
      <c r="I208" s="4"/>
      <c r="J208" s="4"/>
      <c r="K208" s="4"/>
      <c r="L208" s="4"/>
      <c r="M208" s="4"/>
      <c r="N208" s="4"/>
      <c r="O208" s="4"/>
      <c r="P208" s="4"/>
      <c r="Q208" s="4"/>
      <c r="R208" s="4"/>
    </row>
    <row r="209" spans="1:18" x14ac:dyDescent="0.35">
      <c r="A209" s="4"/>
      <c r="B209" s="4"/>
      <c r="C209" s="4"/>
      <c r="D209" s="4"/>
      <c r="E209" s="4"/>
      <c r="F209" s="4"/>
      <c r="G209" s="4"/>
      <c r="H209" s="4"/>
      <c r="I209" s="4"/>
      <c r="J209" s="4"/>
      <c r="K209" s="4"/>
      <c r="L209" s="4"/>
      <c r="M209" s="4"/>
      <c r="N209" s="4"/>
      <c r="O209" s="4"/>
      <c r="P209" s="4"/>
      <c r="Q209" s="4"/>
      <c r="R209" s="4"/>
    </row>
    <row r="210" spans="1:18" x14ac:dyDescent="0.35">
      <c r="A210" s="4"/>
      <c r="B210" s="4"/>
      <c r="C210" s="4"/>
      <c r="D210" s="4"/>
      <c r="E210" s="4"/>
      <c r="F210" s="4"/>
      <c r="G210" s="4"/>
      <c r="H210" s="4"/>
      <c r="I210" s="4"/>
      <c r="J210" s="4"/>
      <c r="K210" s="4"/>
      <c r="L210" s="4"/>
      <c r="M210" s="4"/>
      <c r="N210" s="4"/>
      <c r="O210" s="4"/>
      <c r="P210" s="4"/>
      <c r="Q210" s="4"/>
      <c r="R210" s="4"/>
    </row>
    <row r="211" spans="1:18" x14ac:dyDescent="0.35">
      <c r="A211" s="4"/>
      <c r="B211" s="4"/>
      <c r="C211" s="4"/>
      <c r="D211" s="4"/>
      <c r="E211" s="4"/>
      <c r="F211" s="4"/>
      <c r="G211" s="4"/>
      <c r="H211" s="4"/>
      <c r="I211" s="4"/>
      <c r="J211" s="4"/>
      <c r="K211" s="4"/>
      <c r="L211" s="4"/>
      <c r="M211" s="4"/>
      <c r="N211" s="4"/>
      <c r="O211" s="4"/>
      <c r="P211" s="4"/>
      <c r="Q211" s="4"/>
      <c r="R211" s="4"/>
    </row>
    <row r="212" spans="1:18" x14ac:dyDescent="0.35">
      <c r="A212" s="4"/>
      <c r="B212" s="4"/>
      <c r="C212" s="4"/>
      <c r="D212" s="4"/>
      <c r="E212" s="4"/>
      <c r="F212" s="4"/>
      <c r="G212" s="4"/>
      <c r="H212" s="4"/>
      <c r="I212" s="4"/>
      <c r="J212" s="4"/>
      <c r="K212" s="4"/>
      <c r="L212" s="4"/>
      <c r="M212" s="4"/>
      <c r="N212" s="4"/>
      <c r="O212" s="4"/>
      <c r="P212" s="4"/>
      <c r="Q212" s="4"/>
      <c r="R212" s="4"/>
    </row>
    <row r="213" spans="1:18" x14ac:dyDescent="0.35">
      <c r="A213" s="4"/>
      <c r="B213" s="4"/>
      <c r="C213" s="4"/>
      <c r="D213" s="4"/>
      <c r="E213" s="4"/>
      <c r="F213" s="4"/>
      <c r="G213" s="4"/>
      <c r="H213" s="4"/>
      <c r="I213" s="4"/>
      <c r="J213" s="4"/>
      <c r="K213" s="4"/>
      <c r="L213" s="4"/>
      <c r="M213" s="4"/>
      <c r="N213" s="4"/>
      <c r="O213" s="4"/>
      <c r="P213" s="4"/>
      <c r="Q213" s="4"/>
      <c r="R213" s="4"/>
    </row>
    <row r="214" spans="1:18" x14ac:dyDescent="0.35">
      <c r="A214" s="4"/>
      <c r="B214" s="4"/>
      <c r="C214" s="4"/>
      <c r="D214" s="4"/>
      <c r="E214" s="4"/>
      <c r="F214" s="4"/>
      <c r="G214" s="4"/>
      <c r="H214" s="4"/>
      <c r="I214" s="4"/>
      <c r="J214" s="4"/>
      <c r="K214" s="4"/>
      <c r="L214" s="4"/>
      <c r="M214" s="4"/>
      <c r="N214" s="4"/>
      <c r="O214" s="4"/>
      <c r="P214" s="4"/>
      <c r="Q214" s="4"/>
      <c r="R214" s="4"/>
    </row>
    <row r="215" spans="1:18" x14ac:dyDescent="0.35">
      <c r="A215" s="4"/>
      <c r="B215" s="4"/>
      <c r="C215" s="4"/>
      <c r="D215" s="4"/>
      <c r="E215" s="4"/>
      <c r="F215" s="4"/>
      <c r="G215" s="4"/>
      <c r="H215" s="4"/>
      <c r="I215" s="4"/>
      <c r="J215" s="4"/>
      <c r="K215" s="4"/>
      <c r="L215" s="4"/>
      <c r="M215" s="4"/>
      <c r="N215" s="4"/>
      <c r="O215" s="4"/>
      <c r="P215" s="4"/>
      <c r="Q215" s="4"/>
      <c r="R215" s="4"/>
    </row>
    <row r="216" spans="1:18" x14ac:dyDescent="0.35">
      <c r="A216" s="4"/>
      <c r="B216" s="4"/>
      <c r="C216" s="4"/>
      <c r="D216" s="4"/>
      <c r="E216" s="4"/>
      <c r="F216" s="4"/>
      <c r="G216" s="4"/>
      <c r="H216" s="4"/>
      <c r="I216" s="4"/>
      <c r="J216" s="4"/>
      <c r="K216" s="4"/>
      <c r="L216" s="4"/>
      <c r="M216" s="4"/>
      <c r="N216" s="4"/>
      <c r="O216" s="4"/>
      <c r="P216" s="4"/>
      <c r="Q216" s="4"/>
      <c r="R216" s="4"/>
    </row>
    <row r="217" spans="1:18" x14ac:dyDescent="0.35">
      <c r="A217" s="4"/>
      <c r="B217" s="4"/>
      <c r="C217" s="4"/>
      <c r="D217" s="4"/>
      <c r="E217" s="4"/>
      <c r="F217" s="4"/>
      <c r="G217" s="4"/>
      <c r="H217" s="4"/>
      <c r="I217" s="4"/>
      <c r="J217" s="4"/>
      <c r="K217" s="4"/>
      <c r="L217" s="4"/>
      <c r="M217" s="4"/>
      <c r="N217" s="4"/>
      <c r="O217" s="4"/>
      <c r="P217" s="4"/>
      <c r="Q217" s="4"/>
      <c r="R217" s="4"/>
    </row>
    <row r="218" spans="1:18" x14ac:dyDescent="0.35">
      <c r="A218" s="4"/>
      <c r="B218" s="4"/>
      <c r="C218" s="4"/>
      <c r="D218" s="4"/>
      <c r="E218" s="4"/>
      <c r="F218" s="4"/>
      <c r="G218" s="4"/>
      <c r="H218" s="4"/>
      <c r="I218" s="4"/>
      <c r="J218" s="4"/>
      <c r="K218" s="4"/>
      <c r="L218" s="4"/>
      <c r="M218" s="4"/>
      <c r="N218" s="4"/>
      <c r="O218" s="4"/>
      <c r="P218" s="4"/>
      <c r="Q218" s="4"/>
      <c r="R218" s="4"/>
    </row>
    <row r="219" spans="1:18" x14ac:dyDescent="0.35">
      <c r="A219" s="4"/>
      <c r="B219" s="4"/>
      <c r="C219" s="4"/>
      <c r="D219" s="4"/>
      <c r="E219" s="4"/>
      <c r="F219" s="4"/>
      <c r="G219" s="4"/>
      <c r="H219" s="4"/>
      <c r="I219" s="4"/>
      <c r="J219" s="4"/>
      <c r="K219" s="4"/>
      <c r="L219" s="4"/>
      <c r="M219" s="4"/>
      <c r="N219" s="4"/>
      <c r="O219" s="4"/>
      <c r="P219" s="4"/>
      <c r="Q219" s="4"/>
      <c r="R219" s="4"/>
    </row>
    <row r="220" spans="1:18" x14ac:dyDescent="0.35">
      <c r="A220" s="4"/>
      <c r="B220" s="4"/>
      <c r="C220" s="4"/>
      <c r="D220" s="4"/>
      <c r="E220" s="4"/>
      <c r="F220" s="4"/>
      <c r="G220" s="4"/>
      <c r="H220" s="4"/>
      <c r="I220" s="4"/>
      <c r="J220" s="4"/>
      <c r="K220" s="4"/>
      <c r="L220" s="4"/>
      <c r="M220" s="4"/>
      <c r="N220" s="4"/>
      <c r="O220" s="4"/>
      <c r="P220" s="4"/>
      <c r="Q220" s="4"/>
      <c r="R220" s="4"/>
    </row>
    <row r="221" spans="1:18" x14ac:dyDescent="0.35">
      <c r="A221" s="4"/>
      <c r="B221" s="4"/>
      <c r="C221" s="4"/>
      <c r="D221" s="4"/>
      <c r="E221" s="4"/>
      <c r="F221" s="4"/>
      <c r="G221" s="4"/>
      <c r="H221" s="4"/>
      <c r="I221" s="4"/>
      <c r="J221" s="4"/>
      <c r="K221" s="4"/>
      <c r="L221" s="4"/>
      <c r="M221" s="4"/>
      <c r="N221" s="4"/>
      <c r="O221" s="4"/>
      <c r="P221" s="4"/>
      <c r="Q221" s="4"/>
      <c r="R221" s="4"/>
    </row>
    <row r="222" spans="1:18" x14ac:dyDescent="0.35">
      <c r="A222" s="4"/>
      <c r="B222" s="4"/>
      <c r="C222" s="4"/>
      <c r="D222" s="4"/>
      <c r="E222" s="4"/>
      <c r="F222" s="4"/>
      <c r="G222" s="4"/>
      <c r="H222" s="4"/>
      <c r="I222" s="4"/>
      <c r="J222" s="4"/>
      <c r="K222" s="4"/>
      <c r="L222" s="4"/>
      <c r="M222" s="4"/>
      <c r="N222" s="4"/>
      <c r="O222" s="4"/>
      <c r="P222" s="4"/>
      <c r="Q222" s="4"/>
      <c r="R222" s="4"/>
    </row>
    <row r="223" spans="1:18" x14ac:dyDescent="0.35">
      <c r="A223" s="4"/>
      <c r="B223" s="4"/>
      <c r="C223" s="4"/>
      <c r="D223" s="4"/>
      <c r="E223" s="4"/>
      <c r="F223" s="4"/>
      <c r="G223" s="4"/>
      <c r="H223" s="4"/>
      <c r="I223" s="4"/>
      <c r="J223" s="4"/>
      <c r="K223" s="4"/>
      <c r="L223" s="4"/>
      <c r="M223" s="4"/>
      <c r="N223" s="4"/>
      <c r="O223" s="4"/>
      <c r="P223" s="4"/>
      <c r="Q223" s="4"/>
      <c r="R223" s="4"/>
    </row>
    <row r="224" spans="1:18" x14ac:dyDescent="0.35">
      <c r="A224" s="4"/>
      <c r="B224" s="4"/>
      <c r="C224" s="4"/>
      <c r="D224" s="4"/>
      <c r="E224" s="4"/>
      <c r="F224" s="4"/>
      <c r="G224" s="4"/>
      <c r="H224" s="4"/>
      <c r="I224" s="4"/>
      <c r="J224" s="4"/>
      <c r="K224" s="4"/>
      <c r="L224" s="4"/>
      <c r="M224" s="4"/>
      <c r="N224" s="4"/>
      <c r="O224" s="4"/>
      <c r="P224" s="4"/>
      <c r="Q224" s="4"/>
      <c r="R224" s="4"/>
    </row>
    <row r="225" spans="1:18" x14ac:dyDescent="0.35">
      <c r="A225" s="4"/>
      <c r="B225" s="4"/>
      <c r="C225" s="4"/>
      <c r="D225" s="4"/>
      <c r="E225" s="4"/>
      <c r="F225" s="4"/>
      <c r="G225" s="4"/>
      <c r="H225" s="4"/>
      <c r="I225" s="4"/>
      <c r="J225" s="4"/>
      <c r="K225" s="4"/>
      <c r="L225" s="4"/>
      <c r="M225" s="4"/>
      <c r="N225" s="4"/>
      <c r="O225" s="4"/>
      <c r="P225" s="4"/>
      <c r="Q225" s="4"/>
      <c r="R225" s="4"/>
    </row>
    <row r="226" spans="1:18" x14ac:dyDescent="0.35">
      <c r="A226" s="4"/>
      <c r="B226" s="4"/>
      <c r="C226" s="4"/>
      <c r="D226" s="4"/>
      <c r="E226" s="4"/>
      <c r="F226" s="4"/>
      <c r="G226" s="4"/>
      <c r="H226" s="4"/>
      <c r="I226" s="4"/>
      <c r="J226" s="4"/>
      <c r="K226" s="4"/>
      <c r="L226" s="4"/>
      <c r="M226" s="4"/>
      <c r="N226" s="4"/>
      <c r="O226" s="4"/>
      <c r="P226" s="4"/>
      <c r="Q226" s="4"/>
      <c r="R226" s="4"/>
    </row>
    <row r="227" spans="1:18" x14ac:dyDescent="0.35">
      <c r="A227" s="4"/>
      <c r="B227" s="4"/>
      <c r="C227" s="4"/>
      <c r="D227" s="4"/>
      <c r="E227" s="4"/>
      <c r="F227" s="4"/>
      <c r="G227" s="4"/>
      <c r="H227" s="4"/>
      <c r="I227" s="4"/>
      <c r="J227" s="4"/>
      <c r="K227" s="4"/>
      <c r="L227" s="4"/>
      <c r="M227" s="4"/>
      <c r="N227" s="4"/>
      <c r="O227" s="4"/>
      <c r="P227" s="4"/>
      <c r="Q227" s="4"/>
      <c r="R227" s="4"/>
    </row>
    <row r="228" spans="1:18" x14ac:dyDescent="0.35">
      <c r="A228" s="4"/>
      <c r="B228" s="4"/>
      <c r="C228" s="4"/>
      <c r="D228" s="4"/>
      <c r="E228" s="4"/>
      <c r="F228" s="4"/>
      <c r="G228" s="4"/>
      <c r="H228" s="4"/>
      <c r="I228" s="4"/>
      <c r="J228" s="4"/>
      <c r="K228" s="4"/>
      <c r="L228" s="4"/>
      <c r="M228" s="4"/>
      <c r="N228" s="4"/>
      <c r="O228" s="4"/>
      <c r="P228" s="4"/>
      <c r="Q228" s="4"/>
      <c r="R228" s="4"/>
    </row>
    <row r="229" spans="1:18" x14ac:dyDescent="0.35">
      <c r="A229" s="4"/>
      <c r="B229" s="4"/>
      <c r="C229" s="4"/>
      <c r="D229" s="4"/>
      <c r="E229" s="4"/>
      <c r="F229" s="4"/>
      <c r="G229" s="4"/>
      <c r="H229" s="4"/>
      <c r="I229" s="4"/>
      <c r="J229" s="4"/>
      <c r="K229" s="4"/>
      <c r="L229" s="4"/>
      <c r="M229" s="4"/>
      <c r="N229" s="4"/>
      <c r="O229" s="4"/>
      <c r="P229" s="4"/>
      <c r="Q229" s="4"/>
      <c r="R229" s="4"/>
    </row>
    <row r="230" spans="1:18" x14ac:dyDescent="0.35">
      <c r="A230" s="4"/>
      <c r="B230" s="4"/>
      <c r="C230" s="4"/>
      <c r="D230" s="4"/>
      <c r="E230" s="4"/>
      <c r="F230" s="4"/>
      <c r="G230" s="4"/>
      <c r="H230" s="4"/>
      <c r="I230" s="4"/>
      <c r="J230" s="4"/>
      <c r="K230" s="4"/>
      <c r="L230" s="4"/>
      <c r="M230" s="4"/>
      <c r="N230" s="4"/>
      <c r="O230" s="4"/>
      <c r="P230" s="4"/>
      <c r="Q230" s="4"/>
      <c r="R230" s="4"/>
    </row>
    <row r="231" spans="1:18" x14ac:dyDescent="0.35">
      <c r="A231" s="4"/>
      <c r="B231" s="4"/>
      <c r="C231" s="4"/>
      <c r="D231" s="4"/>
      <c r="E231" s="4"/>
      <c r="F231" s="4"/>
      <c r="G231" s="4"/>
      <c r="H231" s="4"/>
      <c r="I231" s="4"/>
      <c r="J231" s="4"/>
      <c r="K231" s="4"/>
      <c r="L231" s="4"/>
      <c r="M231" s="4"/>
      <c r="N231" s="4"/>
      <c r="O231" s="4"/>
      <c r="P231" s="4"/>
      <c r="Q231" s="4"/>
      <c r="R231" s="4"/>
    </row>
    <row r="232" spans="1:18" x14ac:dyDescent="0.35">
      <c r="A232" s="4"/>
      <c r="B232" s="4"/>
      <c r="C232" s="4"/>
      <c r="D232" s="4"/>
      <c r="E232" s="4"/>
      <c r="F232" s="4"/>
      <c r="G232" s="4"/>
      <c r="H232" s="4"/>
      <c r="I232" s="4"/>
      <c r="J232" s="4"/>
      <c r="K232" s="4"/>
      <c r="L232" s="4"/>
      <c r="M232" s="4"/>
      <c r="N232" s="4"/>
      <c r="O232" s="4"/>
      <c r="P232" s="4"/>
      <c r="Q232" s="4"/>
      <c r="R232" s="4"/>
    </row>
    <row r="233" spans="1:18" x14ac:dyDescent="0.35">
      <c r="A233" s="4"/>
      <c r="B233" s="4"/>
      <c r="C233" s="4"/>
      <c r="D233" s="4"/>
      <c r="E233" s="4"/>
      <c r="F233" s="4"/>
      <c r="G233" s="4"/>
      <c r="H233" s="4"/>
      <c r="I233" s="4"/>
      <c r="J233" s="4"/>
      <c r="K233" s="4"/>
      <c r="L233" s="4"/>
      <c r="M233" s="4"/>
      <c r="N233" s="4"/>
      <c r="O233" s="4"/>
      <c r="P233" s="4"/>
      <c r="Q233" s="4"/>
      <c r="R233" s="4"/>
    </row>
    <row r="234" spans="1:18" x14ac:dyDescent="0.35">
      <c r="A234" s="4"/>
      <c r="B234" s="4"/>
      <c r="C234" s="4"/>
      <c r="D234" s="4"/>
      <c r="E234" s="4"/>
      <c r="F234" s="4"/>
      <c r="G234" s="4"/>
      <c r="H234" s="4"/>
      <c r="I234" s="4"/>
      <c r="J234" s="4"/>
      <c r="K234" s="4"/>
      <c r="L234" s="4"/>
      <c r="M234" s="4"/>
      <c r="N234" s="4"/>
      <c r="O234" s="4"/>
      <c r="P234" s="4"/>
      <c r="Q234" s="4"/>
      <c r="R234" s="4"/>
    </row>
    <row r="235" spans="1:18" x14ac:dyDescent="0.35">
      <c r="A235" s="4"/>
      <c r="B235" s="4"/>
      <c r="C235" s="4"/>
      <c r="D235" s="4"/>
      <c r="E235" s="4"/>
      <c r="F235" s="4"/>
      <c r="G235" s="4"/>
      <c r="H235" s="4"/>
      <c r="I235" s="4"/>
      <c r="J235" s="4"/>
      <c r="K235" s="4"/>
      <c r="L235" s="4"/>
      <c r="M235" s="4"/>
      <c r="N235" s="4"/>
      <c r="O235" s="4"/>
      <c r="P235" s="4"/>
      <c r="Q235" s="4"/>
      <c r="R235" s="4"/>
    </row>
    <row r="236" spans="1:18" x14ac:dyDescent="0.35">
      <c r="A236" s="4"/>
      <c r="B236" s="4"/>
      <c r="C236" s="4"/>
      <c r="D236" s="4"/>
      <c r="E236" s="4"/>
      <c r="F236" s="4"/>
      <c r="G236" s="4"/>
      <c r="H236" s="4"/>
      <c r="I236" s="4"/>
      <c r="J236" s="4"/>
      <c r="K236" s="4"/>
      <c r="L236" s="4"/>
      <c r="M236" s="4"/>
      <c r="N236" s="4"/>
      <c r="O236" s="4"/>
      <c r="P236" s="4"/>
      <c r="Q236" s="4"/>
      <c r="R236" s="4"/>
    </row>
    <row r="237" spans="1:18" x14ac:dyDescent="0.35">
      <c r="A237" s="4"/>
      <c r="B237" s="4"/>
      <c r="C237" s="4"/>
      <c r="D237" s="4"/>
      <c r="E237" s="4"/>
      <c r="F237" s="4"/>
      <c r="G237" s="4"/>
      <c r="H237" s="4"/>
      <c r="I237" s="4"/>
      <c r="J237" s="4"/>
      <c r="K237" s="4"/>
      <c r="L237" s="4"/>
      <c r="M237" s="4"/>
      <c r="N237" s="4"/>
      <c r="O237" s="4"/>
      <c r="P237" s="4"/>
      <c r="Q237" s="4"/>
      <c r="R237" s="4"/>
    </row>
    <row r="238" spans="1:18" x14ac:dyDescent="0.35">
      <c r="A238" s="4"/>
      <c r="B238" s="4"/>
      <c r="C238" s="4"/>
      <c r="D238" s="4"/>
      <c r="E238" s="4"/>
      <c r="F238" s="4"/>
      <c r="G238" s="4"/>
      <c r="H238" s="4"/>
      <c r="I238" s="4"/>
      <c r="J238" s="4"/>
      <c r="K238" s="4"/>
      <c r="L238" s="4"/>
      <c r="M238" s="4"/>
      <c r="N238" s="4"/>
      <c r="O238" s="4"/>
      <c r="P238" s="4"/>
      <c r="Q238" s="4"/>
      <c r="R238" s="4"/>
    </row>
    <row r="239" spans="1:18" x14ac:dyDescent="0.35">
      <c r="A239" s="4"/>
      <c r="B239" s="4"/>
      <c r="C239" s="4"/>
      <c r="D239" s="4"/>
      <c r="E239" s="4"/>
      <c r="F239" s="4"/>
      <c r="G239" s="4"/>
      <c r="H239" s="4"/>
      <c r="I239" s="4"/>
      <c r="J239" s="4"/>
      <c r="K239" s="4"/>
      <c r="L239" s="4"/>
      <c r="M239" s="4"/>
      <c r="N239" s="4"/>
      <c r="O239" s="4"/>
      <c r="P239" s="4"/>
      <c r="Q239" s="4"/>
      <c r="R239" s="4"/>
    </row>
    <row r="240" spans="1:18" x14ac:dyDescent="0.35">
      <c r="A240" s="4"/>
      <c r="B240" s="4"/>
      <c r="C240" s="4"/>
      <c r="D240" s="4"/>
      <c r="E240" s="4"/>
      <c r="F240" s="4"/>
      <c r="G240" s="4"/>
      <c r="H240" s="4"/>
      <c r="I240" s="4"/>
      <c r="J240" s="4"/>
      <c r="K240" s="4"/>
      <c r="L240" s="4"/>
      <c r="M240" s="4"/>
      <c r="N240" s="4"/>
      <c r="O240" s="4"/>
      <c r="P240" s="4"/>
      <c r="Q240" s="4"/>
      <c r="R240" s="4"/>
    </row>
    <row r="241" spans="1:18" x14ac:dyDescent="0.35">
      <c r="A241" s="4"/>
      <c r="B241" s="4"/>
      <c r="C241" s="4"/>
      <c r="D241" s="4"/>
      <c r="E241" s="4"/>
      <c r="F241" s="4"/>
      <c r="G241" s="4"/>
      <c r="H241" s="4"/>
      <c r="I241" s="4"/>
      <c r="J241" s="4"/>
      <c r="K241" s="4"/>
      <c r="L241" s="4"/>
      <c r="M241" s="4"/>
      <c r="N241" s="4"/>
      <c r="O241" s="4"/>
      <c r="P241" s="4"/>
      <c r="Q241" s="4"/>
      <c r="R241" s="4"/>
    </row>
    <row r="242" spans="1:18" x14ac:dyDescent="0.35">
      <c r="A242" s="4"/>
      <c r="B242" s="4"/>
      <c r="C242" s="4"/>
      <c r="D242" s="4"/>
      <c r="E242" s="4"/>
      <c r="F242" s="4"/>
      <c r="G242" s="4"/>
      <c r="H242" s="4"/>
      <c r="I242" s="4"/>
      <c r="J242" s="4"/>
      <c r="K242" s="4"/>
      <c r="L242" s="4"/>
      <c r="M242" s="4"/>
      <c r="N242" s="4"/>
      <c r="O242" s="4"/>
      <c r="P242" s="4"/>
      <c r="Q242" s="4"/>
      <c r="R242" s="4"/>
    </row>
    <row r="243" spans="1:18" x14ac:dyDescent="0.35">
      <c r="A243" s="4"/>
      <c r="B243" s="4"/>
      <c r="C243" s="4"/>
      <c r="D243" s="4"/>
      <c r="E243" s="4"/>
      <c r="F243" s="4"/>
      <c r="G243" s="4"/>
      <c r="H243" s="4"/>
      <c r="I243" s="4"/>
      <c r="J243" s="4"/>
      <c r="K243" s="4"/>
      <c r="L243" s="4"/>
      <c r="M243" s="4"/>
      <c r="N243" s="4"/>
      <c r="O243" s="4"/>
      <c r="P243" s="4"/>
      <c r="Q243" s="4"/>
      <c r="R243" s="4"/>
    </row>
    <row r="244" spans="1:18" x14ac:dyDescent="0.35">
      <c r="A244" s="4"/>
      <c r="B244" s="4"/>
      <c r="C244" s="4"/>
      <c r="D244" s="4"/>
      <c r="E244" s="4"/>
      <c r="F244" s="4"/>
      <c r="G244" s="4"/>
      <c r="H244" s="4"/>
      <c r="I244" s="4"/>
      <c r="J244" s="4"/>
      <c r="K244" s="4"/>
      <c r="L244" s="4"/>
      <c r="M244" s="4"/>
      <c r="N244" s="4"/>
      <c r="O244" s="4"/>
      <c r="P244" s="4"/>
      <c r="Q244" s="4"/>
      <c r="R244" s="4"/>
    </row>
    <row r="245" spans="1:18" x14ac:dyDescent="0.35">
      <c r="A245" s="4"/>
      <c r="B245" s="4"/>
      <c r="C245" s="4"/>
      <c r="D245" s="4"/>
      <c r="E245" s="4"/>
      <c r="F245" s="4"/>
      <c r="G245" s="4"/>
      <c r="H245" s="4"/>
      <c r="I245" s="4"/>
      <c r="J245" s="4"/>
      <c r="K245" s="4"/>
      <c r="L245" s="4"/>
      <c r="M245" s="4"/>
      <c r="N245" s="4"/>
      <c r="O245" s="4"/>
      <c r="P245" s="4"/>
      <c r="Q245" s="4"/>
      <c r="R245" s="4"/>
    </row>
    <row r="246" spans="1:18" x14ac:dyDescent="0.35">
      <c r="A246" s="4"/>
      <c r="B246" s="4"/>
      <c r="C246" s="4"/>
      <c r="D246" s="4"/>
      <c r="E246" s="4"/>
      <c r="F246" s="4"/>
      <c r="G246" s="4"/>
      <c r="H246" s="4"/>
      <c r="I246" s="4"/>
      <c r="J246" s="4"/>
      <c r="K246" s="4"/>
      <c r="L246" s="4"/>
      <c r="M246" s="4"/>
      <c r="N246" s="4"/>
      <c r="O246" s="4"/>
      <c r="P246" s="4"/>
      <c r="Q246" s="4"/>
      <c r="R246" s="4"/>
    </row>
    <row r="247" spans="1:18" x14ac:dyDescent="0.35">
      <c r="A247" s="4"/>
      <c r="B247" s="4"/>
      <c r="C247" s="4"/>
      <c r="D247" s="4"/>
      <c r="E247" s="4"/>
      <c r="F247" s="4"/>
      <c r="G247" s="4"/>
      <c r="H247" s="4"/>
      <c r="I247" s="4"/>
      <c r="J247" s="4"/>
      <c r="K247" s="4"/>
      <c r="L247" s="4"/>
      <c r="M247" s="4"/>
      <c r="N247" s="4"/>
      <c r="O247" s="4"/>
      <c r="P247" s="4"/>
      <c r="Q247" s="4"/>
      <c r="R247" s="4"/>
    </row>
    <row r="248" spans="1:18" x14ac:dyDescent="0.35">
      <c r="A248" s="4"/>
      <c r="B248" s="4"/>
      <c r="C248" s="4"/>
      <c r="D248" s="4"/>
      <c r="E248" s="4"/>
      <c r="F248" s="4"/>
      <c r="G248" s="4"/>
      <c r="H248" s="4"/>
      <c r="I248" s="4"/>
      <c r="J248" s="4"/>
      <c r="K248" s="4"/>
      <c r="L248" s="4"/>
      <c r="M248" s="4"/>
      <c r="N248" s="4"/>
      <c r="O248" s="4"/>
      <c r="P248" s="4"/>
      <c r="Q248" s="4"/>
      <c r="R248" s="4"/>
    </row>
    <row r="249" spans="1:18" x14ac:dyDescent="0.35">
      <c r="A249" s="4"/>
      <c r="B249" s="4"/>
      <c r="C249" s="4"/>
      <c r="D249" s="4"/>
      <c r="E249" s="4"/>
      <c r="F249" s="4"/>
      <c r="G249" s="4"/>
      <c r="H249" s="4"/>
      <c r="I249" s="4"/>
      <c r="J249" s="4"/>
      <c r="K249" s="4"/>
      <c r="L249" s="4"/>
      <c r="M249" s="4"/>
      <c r="N249" s="4"/>
      <c r="O249" s="4"/>
      <c r="P249" s="4"/>
      <c r="Q249" s="4"/>
      <c r="R249" s="4"/>
    </row>
    <row r="250" spans="1:18" x14ac:dyDescent="0.35">
      <c r="A250" s="4"/>
      <c r="B250" s="4"/>
      <c r="C250" s="4"/>
      <c r="D250" s="4"/>
      <c r="E250" s="4"/>
      <c r="F250" s="4"/>
      <c r="G250" s="4"/>
      <c r="H250" s="4"/>
      <c r="I250" s="4"/>
      <c r="J250" s="4"/>
      <c r="K250" s="4"/>
      <c r="L250" s="4"/>
      <c r="M250" s="4"/>
      <c r="N250" s="4"/>
      <c r="O250" s="4"/>
      <c r="P250" s="4"/>
      <c r="Q250" s="4"/>
      <c r="R250" s="4"/>
    </row>
    <row r="251" spans="1:18" x14ac:dyDescent="0.35">
      <c r="A251" s="4"/>
      <c r="B251" s="4"/>
      <c r="C251" s="4"/>
      <c r="D251" s="4"/>
      <c r="E251" s="4"/>
      <c r="F251" s="4"/>
      <c r="G251" s="4"/>
      <c r="H251" s="4"/>
      <c r="I251" s="4"/>
      <c r="J251" s="4"/>
      <c r="K251" s="4"/>
      <c r="L251" s="4"/>
      <c r="M251" s="4"/>
      <c r="N251" s="4"/>
      <c r="O251" s="4"/>
      <c r="P251" s="4"/>
      <c r="Q251" s="4"/>
      <c r="R251" s="4"/>
    </row>
    <row r="252" spans="1:18" x14ac:dyDescent="0.35">
      <c r="A252" s="4"/>
      <c r="B252" s="4"/>
      <c r="C252" s="4"/>
      <c r="D252" s="4"/>
      <c r="E252" s="4"/>
      <c r="F252" s="4"/>
      <c r="G252" s="4"/>
      <c r="H252" s="4"/>
      <c r="I252" s="4"/>
      <c r="J252" s="4"/>
      <c r="K252" s="4"/>
      <c r="L252" s="4"/>
      <c r="M252" s="4"/>
      <c r="N252" s="4"/>
      <c r="O252" s="4"/>
      <c r="P252" s="4"/>
      <c r="Q252" s="4"/>
      <c r="R252" s="4"/>
    </row>
    <row r="253" spans="1:18" x14ac:dyDescent="0.35">
      <c r="A253" s="4"/>
      <c r="B253" s="4"/>
      <c r="C253" s="4"/>
      <c r="D253" s="4"/>
      <c r="E253" s="4"/>
      <c r="F253" s="4"/>
      <c r="G253" s="4"/>
      <c r="H253" s="4"/>
      <c r="I253" s="4"/>
      <c r="J253" s="4"/>
      <c r="K253" s="4"/>
      <c r="L253" s="4"/>
      <c r="M253" s="4"/>
      <c r="N253" s="4"/>
      <c r="O253" s="4"/>
      <c r="P253" s="4"/>
      <c r="Q253" s="4"/>
      <c r="R253" s="4"/>
    </row>
    <row r="254" spans="1:18" x14ac:dyDescent="0.35">
      <c r="A254" s="4"/>
      <c r="B254" s="4"/>
      <c r="C254" s="4"/>
      <c r="D254" s="4"/>
      <c r="E254" s="4"/>
      <c r="F254" s="4"/>
      <c r="G254" s="4"/>
      <c r="H254" s="4"/>
      <c r="I254" s="4"/>
      <c r="J254" s="4"/>
      <c r="K254" s="4"/>
      <c r="L254" s="4"/>
      <c r="M254" s="4"/>
      <c r="N254" s="4"/>
      <c r="O254" s="4"/>
      <c r="P254" s="4"/>
      <c r="Q254" s="4"/>
      <c r="R254" s="4"/>
    </row>
    <row r="255" spans="1:18" x14ac:dyDescent="0.35">
      <c r="A255" s="4"/>
      <c r="B255" s="4"/>
      <c r="C255" s="4"/>
      <c r="D255" s="4"/>
      <c r="E255" s="4"/>
      <c r="F255" s="4"/>
      <c r="G255" s="4"/>
      <c r="H255" s="4"/>
      <c r="I255" s="4"/>
      <c r="J255" s="4"/>
      <c r="K255" s="4"/>
      <c r="L255" s="4"/>
      <c r="M255" s="4"/>
      <c r="N255" s="4"/>
      <c r="O255" s="4"/>
      <c r="P255" s="4"/>
      <c r="Q255" s="4"/>
      <c r="R255" s="4"/>
    </row>
    <row r="256" spans="1:18" x14ac:dyDescent="0.35">
      <c r="A256" s="4"/>
      <c r="B256" s="4"/>
      <c r="C256" s="4"/>
      <c r="D256" s="4"/>
      <c r="E256" s="4"/>
      <c r="F256" s="4"/>
      <c r="G256" s="4"/>
      <c r="H256" s="4"/>
      <c r="I256" s="4"/>
      <c r="J256" s="4"/>
      <c r="K256" s="4"/>
      <c r="L256" s="4"/>
      <c r="M256" s="4"/>
      <c r="N256" s="4"/>
      <c r="O256" s="4"/>
      <c r="P256" s="4"/>
      <c r="Q256" s="4"/>
      <c r="R256" s="4"/>
    </row>
    <row r="257" spans="1:18" x14ac:dyDescent="0.35">
      <c r="A257" s="4"/>
      <c r="B257" s="4"/>
      <c r="C257" s="4"/>
      <c r="D257" s="4"/>
      <c r="E257" s="4"/>
      <c r="F257" s="4"/>
      <c r="G257" s="4"/>
      <c r="H257" s="4"/>
      <c r="I257" s="4"/>
      <c r="J257" s="4"/>
      <c r="K257" s="4"/>
      <c r="L257" s="4"/>
      <c r="M257" s="4"/>
      <c r="N257" s="4"/>
      <c r="O257" s="4"/>
      <c r="P257" s="4"/>
      <c r="Q257" s="4"/>
      <c r="R257" s="4"/>
    </row>
    <row r="258" spans="1:18" x14ac:dyDescent="0.35">
      <c r="A258" s="4"/>
      <c r="B258" s="4"/>
      <c r="C258" s="4"/>
      <c r="D258" s="4"/>
      <c r="E258" s="4"/>
      <c r="F258" s="4"/>
      <c r="G258" s="4"/>
      <c r="H258" s="4"/>
      <c r="I258" s="4"/>
      <c r="J258" s="4"/>
      <c r="K258" s="4"/>
      <c r="L258" s="4"/>
      <c r="M258" s="4"/>
      <c r="N258" s="4"/>
      <c r="O258" s="4"/>
      <c r="P258" s="4"/>
      <c r="Q258" s="4"/>
      <c r="R258" s="4"/>
    </row>
    <row r="259" spans="1:18" x14ac:dyDescent="0.35">
      <c r="A259" s="4"/>
      <c r="B259" s="4"/>
      <c r="C259" s="4"/>
      <c r="D259" s="4"/>
      <c r="E259" s="4"/>
      <c r="F259" s="4"/>
      <c r="G259" s="4"/>
      <c r="H259" s="4"/>
      <c r="I259" s="4"/>
      <c r="J259" s="4"/>
      <c r="K259" s="4"/>
      <c r="L259" s="4"/>
      <c r="M259" s="4"/>
      <c r="N259" s="4"/>
      <c r="O259" s="4"/>
      <c r="P259" s="4"/>
      <c r="Q259" s="4"/>
      <c r="R259" s="4"/>
    </row>
    <row r="260" spans="1:18" x14ac:dyDescent="0.35">
      <c r="A260" s="4"/>
      <c r="B260" s="4"/>
      <c r="C260" s="4"/>
      <c r="D260" s="4"/>
      <c r="E260" s="4"/>
      <c r="F260" s="4"/>
      <c r="G260" s="4"/>
      <c r="H260" s="4"/>
      <c r="I260" s="4"/>
      <c r="J260" s="4"/>
      <c r="K260" s="4"/>
      <c r="L260" s="4"/>
      <c r="M260" s="4"/>
      <c r="N260" s="4"/>
      <c r="O260" s="4"/>
      <c r="P260" s="4"/>
      <c r="Q260" s="4"/>
      <c r="R260" s="4"/>
    </row>
    <row r="261" spans="1:18" x14ac:dyDescent="0.35">
      <c r="A261" s="4"/>
      <c r="B261" s="4"/>
      <c r="C261" s="4"/>
      <c r="D261" s="4"/>
      <c r="E261" s="4"/>
      <c r="F261" s="4"/>
      <c r="G261" s="4"/>
      <c r="H261" s="4"/>
      <c r="I261" s="4"/>
      <c r="J261" s="4"/>
      <c r="K261" s="4"/>
      <c r="L261" s="4"/>
      <c r="M261" s="4"/>
      <c r="N261" s="4"/>
      <c r="O261" s="4"/>
      <c r="P261" s="4"/>
      <c r="Q261" s="4"/>
      <c r="R261" s="4"/>
    </row>
    <row r="262" spans="1:18" x14ac:dyDescent="0.35">
      <c r="A262" s="4"/>
      <c r="B262" s="4"/>
      <c r="C262" s="4"/>
      <c r="D262" s="4"/>
      <c r="E262" s="4"/>
      <c r="F262" s="4"/>
      <c r="G262" s="4"/>
      <c r="H262" s="4"/>
      <c r="I262" s="4"/>
      <c r="J262" s="4"/>
      <c r="K262" s="4"/>
      <c r="L262" s="4"/>
      <c r="M262" s="4"/>
      <c r="N262" s="4"/>
      <c r="O262" s="4"/>
      <c r="P262" s="4"/>
      <c r="Q262" s="4"/>
      <c r="R262" s="4"/>
    </row>
    <row r="263" spans="1:18" x14ac:dyDescent="0.35">
      <c r="A263" s="4"/>
      <c r="B263" s="4"/>
      <c r="C263" s="4"/>
      <c r="D263" s="4"/>
      <c r="E263" s="4"/>
      <c r="F263" s="4"/>
      <c r="G263" s="4"/>
      <c r="H263" s="4"/>
      <c r="I263" s="4"/>
      <c r="J263" s="4"/>
      <c r="K263" s="4"/>
      <c r="L263" s="4"/>
      <c r="M263" s="4"/>
      <c r="N263" s="4"/>
      <c r="O263" s="4"/>
      <c r="P263" s="4"/>
      <c r="Q263" s="4"/>
      <c r="R263" s="4"/>
    </row>
    <row r="264" spans="1:18" x14ac:dyDescent="0.35">
      <c r="A264" s="4"/>
      <c r="B264" s="4"/>
      <c r="C264" s="4"/>
      <c r="D264" s="4"/>
      <c r="E264" s="4"/>
      <c r="F264" s="4"/>
      <c r="G264" s="4"/>
      <c r="H264" s="4"/>
      <c r="I264" s="4"/>
      <c r="J264" s="4"/>
      <c r="K264" s="4"/>
      <c r="L264" s="4"/>
      <c r="M264" s="4"/>
      <c r="N264" s="4"/>
      <c r="O264" s="4"/>
      <c r="P264" s="4"/>
      <c r="Q264" s="4"/>
      <c r="R264" s="4"/>
    </row>
    <row r="265" spans="1:18" x14ac:dyDescent="0.35">
      <c r="A265" s="4"/>
      <c r="B265" s="4"/>
      <c r="C265" s="4"/>
      <c r="D265" s="4"/>
      <c r="E265" s="4"/>
      <c r="F265" s="4"/>
      <c r="G265" s="4"/>
      <c r="H265" s="4"/>
      <c r="I265" s="4"/>
      <c r="J265" s="4"/>
      <c r="K265" s="4"/>
      <c r="L265" s="4"/>
      <c r="M265" s="4"/>
      <c r="N265" s="4"/>
      <c r="O265" s="4"/>
      <c r="P265" s="4"/>
      <c r="Q265" s="4"/>
      <c r="R265" s="4"/>
    </row>
    <row r="266" spans="1:18" x14ac:dyDescent="0.35">
      <c r="A266" s="4"/>
      <c r="B266" s="4"/>
      <c r="C266" s="4"/>
      <c r="D266" s="4"/>
      <c r="E266" s="4"/>
      <c r="F266" s="4"/>
      <c r="G266" s="4"/>
      <c r="H266" s="4"/>
      <c r="I266" s="4"/>
      <c r="J266" s="4"/>
      <c r="K266" s="4"/>
      <c r="L266" s="4"/>
      <c r="M266" s="4"/>
      <c r="N266" s="4"/>
      <c r="O266" s="4"/>
      <c r="P266" s="4"/>
      <c r="Q266" s="4"/>
      <c r="R266" s="4"/>
    </row>
    <row r="267" spans="1:18" x14ac:dyDescent="0.35">
      <c r="A267" s="4"/>
      <c r="B267" s="4"/>
      <c r="C267" s="4"/>
      <c r="D267" s="4"/>
      <c r="E267" s="4"/>
      <c r="F267" s="4"/>
      <c r="G267" s="4"/>
      <c r="H267" s="4"/>
      <c r="I267" s="4"/>
      <c r="J267" s="4"/>
      <c r="K267" s="4"/>
      <c r="L267" s="4"/>
      <c r="M267" s="4"/>
      <c r="N267" s="4"/>
      <c r="O267" s="4"/>
      <c r="P267" s="4"/>
      <c r="Q267" s="4"/>
      <c r="R267" s="4"/>
    </row>
    <row r="268" spans="1:18" x14ac:dyDescent="0.35">
      <c r="A268" s="4"/>
      <c r="B268" s="4"/>
      <c r="C268" s="4"/>
      <c r="D268" s="4"/>
      <c r="E268" s="4"/>
      <c r="F268" s="4"/>
      <c r="G268" s="4"/>
      <c r="H268" s="4"/>
      <c r="I268" s="4"/>
      <c r="J268" s="4"/>
      <c r="K268" s="4"/>
      <c r="L268" s="4"/>
      <c r="M268" s="4"/>
      <c r="N268" s="4"/>
      <c r="O268" s="4"/>
      <c r="P268" s="4"/>
      <c r="Q268" s="4"/>
      <c r="R268" s="4"/>
    </row>
    <row r="269" spans="1:18" x14ac:dyDescent="0.35">
      <c r="A269" s="4"/>
      <c r="B269" s="4"/>
      <c r="C269" s="4"/>
      <c r="D269" s="4"/>
      <c r="E269" s="4"/>
      <c r="F269" s="4"/>
      <c r="G269" s="4"/>
      <c r="H269" s="4"/>
      <c r="I269" s="4"/>
      <c r="J269" s="4"/>
      <c r="K269" s="4"/>
      <c r="L269" s="4"/>
      <c r="M269" s="4"/>
      <c r="N269" s="4"/>
      <c r="O269" s="4"/>
      <c r="P269" s="4"/>
      <c r="Q269" s="4"/>
      <c r="R269" s="4"/>
    </row>
    <row r="270" spans="1:18" x14ac:dyDescent="0.35">
      <c r="A270" s="4"/>
      <c r="B270" s="4"/>
      <c r="C270" s="4"/>
      <c r="D270" s="4"/>
      <c r="E270" s="4"/>
      <c r="F270" s="4"/>
      <c r="G270" s="4"/>
      <c r="H270" s="4"/>
      <c r="I270" s="4"/>
      <c r="J270" s="4"/>
      <c r="K270" s="4"/>
      <c r="L270" s="4"/>
      <c r="M270" s="4"/>
      <c r="N270" s="4"/>
      <c r="O270" s="4"/>
      <c r="P270" s="4"/>
      <c r="Q270" s="4"/>
      <c r="R270" s="4"/>
    </row>
    <row r="271" spans="1:18" x14ac:dyDescent="0.35">
      <c r="A271" s="4"/>
      <c r="B271" s="4"/>
      <c r="C271" s="4"/>
      <c r="D271" s="4"/>
      <c r="E271" s="4"/>
      <c r="F271" s="4"/>
      <c r="G271" s="4"/>
      <c r="H271" s="4"/>
      <c r="I271" s="4"/>
      <c r="J271" s="4"/>
      <c r="K271" s="4"/>
      <c r="L271" s="4"/>
      <c r="M271" s="4"/>
      <c r="N271" s="4"/>
      <c r="O271" s="4"/>
      <c r="P271" s="4"/>
      <c r="Q271" s="4"/>
      <c r="R271" s="4"/>
    </row>
    <row r="272" spans="1:18" x14ac:dyDescent="0.35">
      <c r="A272" s="4"/>
      <c r="B272" s="4"/>
      <c r="C272" s="4"/>
      <c r="D272" s="4"/>
      <c r="E272" s="4"/>
      <c r="F272" s="4"/>
      <c r="G272" s="4"/>
      <c r="H272" s="4"/>
      <c r="I272" s="4"/>
      <c r="J272" s="4"/>
      <c r="K272" s="4"/>
      <c r="L272" s="4"/>
      <c r="M272" s="4"/>
      <c r="N272" s="4"/>
      <c r="O272" s="4"/>
      <c r="P272" s="4"/>
      <c r="Q272" s="4"/>
      <c r="R272" s="4"/>
    </row>
    <row r="273" spans="1:18" x14ac:dyDescent="0.35">
      <c r="A273" s="4"/>
      <c r="B273" s="4"/>
      <c r="C273" s="4"/>
      <c r="D273" s="4"/>
      <c r="E273" s="4"/>
      <c r="F273" s="4"/>
      <c r="G273" s="4"/>
      <c r="H273" s="4"/>
      <c r="I273" s="4"/>
      <c r="J273" s="4"/>
      <c r="K273" s="4"/>
      <c r="L273" s="4"/>
      <c r="M273" s="4"/>
      <c r="N273" s="4"/>
      <c r="O273" s="4"/>
      <c r="P273" s="4"/>
      <c r="Q273" s="4"/>
      <c r="R273" s="4"/>
    </row>
    <row r="274" spans="1:18" x14ac:dyDescent="0.35">
      <c r="A274" s="4"/>
      <c r="B274" s="4"/>
      <c r="C274" s="4"/>
      <c r="D274" s="4"/>
      <c r="E274" s="4"/>
      <c r="F274" s="4"/>
      <c r="G274" s="4"/>
      <c r="H274" s="4"/>
      <c r="I274" s="4"/>
      <c r="J274" s="4"/>
      <c r="K274" s="4"/>
      <c r="L274" s="4"/>
      <c r="M274" s="4"/>
      <c r="N274" s="4"/>
      <c r="O274" s="4"/>
      <c r="P274" s="4"/>
      <c r="Q274" s="4"/>
      <c r="R274" s="4"/>
    </row>
    <row r="275" spans="1:18" x14ac:dyDescent="0.35">
      <c r="A275" s="4"/>
      <c r="B275" s="4"/>
      <c r="C275" s="4"/>
      <c r="D275" s="4"/>
      <c r="E275" s="4"/>
      <c r="F275" s="4"/>
      <c r="G275" s="4"/>
      <c r="H275" s="4"/>
      <c r="I275" s="4"/>
      <c r="J275" s="4"/>
      <c r="K275" s="4"/>
      <c r="L275" s="4"/>
      <c r="M275" s="4"/>
      <c r="N275" s="4"/>
      <c r="O275" s="4"/>
      <c r="P275" s="4"/>
      <c r="Q275" s="4"/>
      <c r="R275" s="4"/>
    </row>
    <row r="276" spans="1:18" x14ac:dyDescent="0.35">
      <c r="A276" s="4"/>
      <c r="B276" s="4"/>
      <c r="C276" s="4"/>
      <c r="D276" s="4"/>
      <c r="E276" s="4"/>
      <c r="F276" s="4"/>
      <c r="G276" s="4"/>
      <c r="H276" s="4"/>
      <c r="I276" s="4"/>
      <c r="J276" s="4"/>
      <c r="K276" s="4"/>
      <c r="L276" s="4"/>
      <c r="M276" s="4"/>
      <c r="N276" s="4"/>
      <c r="O276" s="4"/>
      <c r="P276" s="4"/>
      <c r="Q276" s="4"/>
      <c r="R276" s="4"/>
    </row>
    <row r="277" spans="1:18" x14ac:dyDescent="0.35">
      <c r="A277" s="4"/>
      <c r="B277" s="4"/>
      <c r="C277" s="4"/>
      <c r="D277" s="4"/>
      <c r="E277" s="4"/>
      <c r="F277" s="4"/>
      <c r="G277" s="4"/>
      <c r="H277" s="4"/>
      <c r="I277" s="4"/>
      <c r="J277" s="4"/>
      <c r="K277" s="4"/>
      <c r="L277" s="4"/>
      <c r="M277" s="4"/>
      <c r="N277" s="4"/>
      <c r="O277" s="4"/>
      <c r="P277" s="4"/>
      <c r="Q277" s="4"/>
      <c r="R277" s="4"/>
    </row>
    <row r="278" spans="1:18" x14ac:dyDescent="0.35">
      <c r="A278" s="4"/>
      <c r="B278" s="4"/>
      <c r="C278" s="4"/>
      <c r="D278" s="4"/>
      <c r="E278" s="4"/>
      <c r="F278" s="4"/>
      <c r="G278" s="4"/>
      <c r="H278" s="4"/>
      <c r="I278" s="4"/>
      <c r="J278" s="4"/>
      <c r="K278" s="4"/>
      <c r="L278" s="4"/>
      <c r="M278" s="4"/>
      <c r="N278" s="4"/>
      <c r="O278" s="4"/>
      <c r="P278" s="4"/>
      <c r="Q278" s="4"/>
      <c r="R278" s="4"/>
    </row>
    <row r="279" spans="1:18" x14ac:dyDescent="0.35">
      <c r="A279" s="4"/>
      <c r="B279" s="4"/>
      <c r="C279" s="4"/>
      <c r="D279" s="4"/>
      <c r="E279" s="4"/>
      <c r="F279" s="4"/>
      <c r="G279" s="4"/>
      <c r="H279" s="4"/>
      <c r="I279" s="4"/>
      <c r="J279" s="4"/>
      <c r="K279" s="4"/>
      <c r="L279" s="4"/>
      <c r="M279" s="4"/>
      <c r="N279" s="4"/>
      <c r="O279" s="4"/>
      <c r="P279" s="4"/>
      <c r="Q279" s="4"/>
      <c r="R279" s="4"/>
    </row>
    <row r="280" spans="1:18" x14ac:dyDescent="0.35">
      <c r="A280" s="4"/>
      <c r="B280" s="4"/>
      <c r="C280" s="4"/>
      <c r="D280" s="4"/>
      <c r="E280" s="4"/>
      <c r="F280" s="4"/>
      <c r="G280" s="4"/>
      <c r="H280" s="4"/>
      <c r="I280" s="4"/>
      <c r="J280" s="4"/>
      <c r="K280" s="4"/>
      <c r="L280" s="4"/>
      <c r="M280" s="4"/>
      <c r="N280" s="4"/>
      <c r="O280" s="4"/>
      <c r="P280" s="4"/>
      <c r="Q280" s="4"/>
      <c r="R280" s="4"/>
    </row>
    <row r="281" spans="1:18" x14ac:dyDescent="0.35">
      <c r="A281" s="4"/>
      <c r="B281" s="4"/>
      <c r="C281" s="4"/>
      <c r="D281" s="4"/>
      <c r="E281" s="4"/>
      <c r="F281" s="4"/>
      <c r="G281" s="4"/>
      <c r="H281" s="4"/>
      <c r="I281" s="4"/>
      <c r="J281" s="4"/>
      <c r="K281" s="4"/>
      <c r="L281" s="4"/>
      <c r="M281" s="4"/>
      <c r="N281" s="4"/>
      <c r="O281" s="4"/>
      <c r="P281" s="4"/>
      <c r="Q281" s="4"/>
      <c r="R281" s="4"/>
    </row>
    <row r="282" spans="1:18" x14ac:dyDescent="0.35">
      <c r="A282" s="4"/>
      <c r="B282" s="4"/>
      <c r="C282" s="4"/>
      <c r="D282" s="4"/>
      <c r="E282" s="4"/>
      <c r="F282" s="4"/>
      <c r="G282" s="4"/>
      <c r="H282" s="4"/>
      <c r="I282" s="4"/>
      <c r="J282" s="4"/>
      <c r="K282" s="4"/>
      <c r="L282" s="4"/>
      <c r="M282" s="4"/>
      <c r="N282" s="4"/>
      <c r="O282" s="4"/>
      <c r="P282" s="4"/>
      <c r="Q282" s="4"/>
      <c r="R282" s="4"/>
    </row>
    <row r="283" spans="1:18" x14ac:dyDescent="0.35">
      <c r="A283" s="4"/>
      <c r="B283" s="4"/>
      <c r="C283" s="4"/>
      <c r="D283" s="4"/>
      <c r="E283" s="4"/>
      <c r="F283" s="4"/>
      <c r="G283" s="4"/>
      <c r="H283" s="4"/>
      <c r="I283" s="4"/>
      <c r="J283" s="4"/>
      <c r="K283" s="4"/>
      <c r="L283" s="4"/>
      <c r="M283" s="4"/>
      <c r="N283" s="4"/>
      <c r="O283" s="4"/>
      <c r="P283" s="4"/>
      <c r="Q283" s="4"/>
      <c r="R283" s="4"/>
    </row>
    <row r="284" spans="1:18" x14ac:dyDescent="0.35">
      <c r="A284" s="4"/>
      <c r="B284" s="4"/>
      <c r="C284" s="4"/>
      <c r="D284" s="4"/>
      <c r="E284" s="4"/>
      <c r="F284" s="4"/>
      <c r="G284" s="4"/>
      <c r="H284" s="4"/>
      <c r="I284" s="4"/>
      <c r="J284" s="4"/>
      <c r="K284" s="4"/>
      <c r="L284" s="4"/>
      <c r="M284" s="4"/>
      <c r="N284" s="4"/>
      <c r="O284" s="4"/>
      <c r="P284" s="4"/>
      <c r="Q284" s="4"/>
      <c r="R284" s="4"/>
    </row>
    <row r="285" spans="1:18" x14ac:dyDescent="0.35">
      <c r="A285" s="4"/>
      <c r="B285" s="4"/>
      <c r="C285" s="4"/>
      <c r="D285" s="4"/>
      <c r="E285" s="4"/>
      <c r="F285" s="4"/>
      <c r="G285" s="4"/>
      <c r="H285" s="4"/>
      <c r="I285" s="4"/>
      <c r="J285" s="4"/>
      <c r="K285" s="4"/>
      <c r="L285" s="4"/>
      <c r="M285" s="4"/>
      <c r="N285" s="4"/>
      <c r="O285" s="4"/>
      <c r="P285" s="4"/>
      <c r="Q285" s="4"/>
      <c r="R285" s="4"/>
    </row>
    <row r="286" spans="1:18" x14ac:dyDescent="0.35">
      <c r="A286" s="4"/>
      <c r="B286" s="4"/>
      <c r="C286" s="4"/>
      <c r="D286" s="4"/>
      <c r="E286" s="4"/>
      <c r="F286" s="4"/>
      <c r="G286" s="4"/>
      <c r="H286" s="4"/>
      <c r="I286" s="4"/>
      <c r="J286" s="4"/>
      <c r="K286" s="4"/>
      <c r="L286" s="4"/>
      <c r="M286" s="4"/>
      <c r="N286" s="4"/>
      <c r="O286" s="4"/>
      <c r="P286" s="4"/>
      <c r="Q286" s="4"/>
      <c r="R286" s="4"/>
    </row>
    <row r="287" spans="1:18" x14ac:dyDescent="0.35">
      <c r="A287" s="4"/>
      <c r="B287" s="4"/>
      <c r="C287" s="4"/>
      <c r="D287" s="4"/>
      <c r="E287" s="4"/>
      <c r="F287" s="4"/>
      <c r="G287" s="4"/>
      <c r="H287" s="4"/>
      <c r="I287" s="4"/>
      <c r="J287" s="4"/>
      <c r="K287" s="4"/>
      <c r="L287" s="4"/>
      <c r="M287" s="4"/>
      <c r="N287" s="4"/>
      <c r="O287" s="4"/>
      <c r="P287" s="4"/>
      <c r="Q287" s="4"/>
      <c r="R287" s="4"/>
    </row>
    <row r="288" spans="1:18" x14ac:dyDescent="0.35">
      <c r="A288" s="4"/>
      <c r="B288" s="4"/>
      <c r="C288" s="4"/>
      <c r="D288" s="4"/>
      <c r="E288" s="4"/>
      <c r="F288" s="4"/>
      <c r="G288" s="4"/>
      <c r="H288" s="4"/>
      <c r="I288" s="4"/>
      <c r="J288" s="4"/>
      <c r="K288" s="4"/>
      <c r="L288" s="4"/>
      <c r="M288" s="4"/>
      <c r="N288" s="4"/>
      <c r="O288" s="4"/>
      <c r="P288" s="4"/>
      <c r="Q288" s="4"/>
      <c r="R288" s="4"/>
    </row>
    <row r="289" spans="1:18" x14ac:dyDescent="0.35">
      <c r="A289" s="4"/>
      <c r="B289" s="4"/>
      <c r="C289" s="4"/>
      <c r="D289" s="4"/>
      <c r="E289" s="4"/>
      <c r="F289" s="4"/>
      <c r="G289" s="4"/>
      <c r="H289" s="4"/>
      <c r="I289" s="4"/>
      <c r="J289" s="4"/>
      <c r="K289" s="4"/>
      <c r="L289" s="4"/>
      <c r="M289" s="4"/>
      <c r="N289" s="4"/>
      <c r="O289" s="4"/>
      <c r="P289" s="4"/>
      <c r="Q289" s="4"/>
      <c r="R289" s="4"/>
    </row>
    <row r="290" spans="1:18" x14ac:dyDescent="0.35">
      <c r="A290" s="4"/>
      <c r="B290" s="4"/>
      <c r="C290" s="4"/>
      <c r="D290" s="4"/>
      <c r="E290" s="4"/>
      <c r="F290" s="4"/>
      <c r="G290" s="4"/>
      <c r="H290" s="4"/>
      <c r="I290" s="4"/>
      <c r="J290" s="4"/>
      <c r="K290" s="4"/>
      <c r="L290" s="4"/>
      <c r="M290" s="4"/>
      <c r="N290" s="4"/>
      <c r="O290" s="4"/>
      <c r="P290" s="4"/>
      <c r="Q290" s="4"/>
      <c r="R290" s="4"/>
    </row>
    <row r="291" spans="1:18" x14ac:dyDescent="0.35">
      <c r="A291" s="4"/>
      <c r="B291" s="4"/>
      <c r="C291" s="4"/>
      <c r="D291" s="4"/>
      <c r="E291" s="4"/>
      <c r="F291" s="4"/>
      <c r="G291" s="4"/>
      <c r="H291" s="4"/>
      <c r="I291" s="4"/>
      <c r="J291" s="4"/>
      <c r="K291" s="4"/>
      <c r="L291" s="4"/>
      <c r="M291" s="4"/>
      <c r="N291" s="4"/>
      <c r="O291" s="4"/>
      <c r="P291" s="4"/>
      <c r="Q291" s="4"/>
      <c r="R291" s="4"/>
    </row>
    <row r="292" spans="1:18" x14ac:dyDescent="0.35">
      <c r="A292" s="4"/>
      <c r="B292" s="4"/>
      <c r="C292" s="4"/>
      <c r="D292" s="4"/>
      <c r="E292" s="4"/>
      <c r="F292" s="4"/>
      <c r="G292" s="4"/>
      <c r="H292" s="4"/>
      <c r="I292" s="4"/>
      <c r="J292" s="4"/>
      <c r="K292" s="4"/>
      <c r="L292" s="4"/>
      <c r="M292" s="4"/>
      <c r="N292" s="4"/>
      <c r="O292" s="4"/>
      <c r="P292" s="4"/>
      <c r="Q292" s="4"/>
      <c r="R292" s="4"/>
    </row>
    <row r="293" spans="1:18" x14ac:dyDescent="0.35">
      <c r="A293" s="4"/>
      <c r="B293" s="4"/>
      <c r="C293" s="4"/>
      <c r="D293" s="4"/>
      <c r="E293" s="4"/>
      <c r="F293" s="4"/>
      <c r="G293" s="4"/>
      <c r="H293" s="4"/>
      <c r="I293" s="4"/>
      <c r="J293" s="4"/>
      <c r="K293" s="4"/>
      <c r="L293" s="4"/>
      <c r="M293" s="4"/>
      <c r="N293" s="4"/>
      <c r="O293" s="4"/>
      <c r="P293" s="4"/>
      <c r="Q293" s="4"/>
      <c r="R293" s="4"/>
    </row>
    <row r="294" spans="1:18" x14ac:dyDescent="0.35">
      <c r="A294" s="4"/>
      <c r="B294" s="4"/>
      <c r="C294" s="4"/>
      <c r="D294" s="4"/>
      <c r="E294" s="4"/>
      <c r="F294" s="4"/>
      <c r="G294" s="4"/>
      <c r="H294" s="4"/>
      <c r="I294" s="4"/>
      <c r="J294" s="4"/>
      <c r="K294" s="4"/>
      <c r="L294" s="4"/>
      <c r="M294" s="4"/>
      <c r="N294" s="4"/>
      <c r="O294" s="4"/>
      <c r="P294" s="4"/>
      <c r="Q294" s="4"/>
      <c r="R294" s="4"/>
    </row>
    <row r="295" spans="1:18" x14ac:dyDescent="0.35">
      <c r="A295" s="4"/>
      <c r="B295" s="4"/>
      <c r="C295" s="4"/>
      <c r="D295" s="4"/>
      <c r="E295" s="4"/>
      <c r="F295" s="4"/>
      <c r="G295" s="4"/>
      <c r="H295" s="4"/>
      <c r="I295" s="4"/>
      <c r="J295" s="4"/>
      <c r="K295" s="4"/>
      <c r="L295" s="4"/>
      <c r="M295" s="4"/>
      <c r="N295" s="4"/>
      <c r="O295" s="4"/>
      <c r="P295" s="4"/>
      <c r="Q295" s="4"/>
      <c r="R295" s="4"/>
    </row>
    <row r="296" spans="1:18" x14ac:dyDescent="0.35">
      <c r="A296" s="4"/>
      <c r="B296" s="4"/>
      <c r="C296" s="4"/>
      <c r="D296" s="4"/>
      <c r="E296" s="4"/>
      <c r="F296" s="4"/>
      <c r="G296" s="4"/>
      <c r="H296" s="4"/>
      <c r="I296" s="4"/>
      <c r="J296" s="4"/>
      <c r="K296" s="4"/>
      <c r="L296" s="4"/>
      <c r="M296" s="4"/>
      <c r="N296" s="4"/>
      <c r="O296" s="4"/>
      <c r="P296" s="4"/>
      <c r="Q296" s="4"/>
      <c r="R296" s="4"/>
    </row>
    <row r="297" spans="1:18" x14ac:dyDescent="0.35">
      <c r="A297" s="4"/>
      <c r="B297" s="4"/>
      <c r="C297" s="4"/>
      <c r="D297" s="4"/>
      <c r="E297" s="4"/>
      <c r="F297" s="4"/>
      <c r="G297" s="4"/>
      <c r="H297" s="4"/>
      <c r="I297" s="4"/>
      <c r="J297" s="4"/>
      <c r="K297" s="4"/>
      <c r="L297" s="4"/>
      <c r="M297" s="4"/>
      <c r="N297" s="4"/>
      <c r="O297" s="4"/>
      <c r="P297" s="4"/>
      <c r="Q297" s="4"/>
      <c r="R297" s="4"/>
    </row>
    <row r="298" spans="1:18" x14ac:dyDescent="0.35">
      <c r="A298" s="4"/>
      <c r="B298" s="4"/>
      <c r="C298" s="4"/>
      <c r="D298" s="4"/>
      <c r="E298" s="4"/>
      <c r="F298" s="4"/>
      <c r="G298" s="4"/>
      <c r="H298" s="4"/>
      <c r="I298" s="4"/>
      <c r="J298" s="4"/>
      <c r="K298" s="4"/>
      <c r="L298" s="4"/>
      <c r="M298" s="4"/>
      <c r="N298" s="4"/>
      <c r="O298" s="4"/>
      <c r="P298" s="4"/>
      <c r="Q298" s="4"/>
      <c r="R298" s="4"/>
    </row>
    <row r="299" spans="1:18" x14ac:dyDescent="0.35">
      <c r="A299" s="4"/>
      <c r="B299" s="4"/>
      <c r="C299" s="4"/>
      <c r="D299" s="4"/>
      <c r="E299" s="4"/>
      <c r="F299" s="4"/>
      <c r="G299" s="4"/>
      <c r="H299" s="4"/>
      <c r="I299" s="4"/>
      <c r="J299" s="4"/>
      <c r="K299" s="4"/>
      <c r="L299" s="4"/>
      <c r="M299" s="4"/>
      <c r="N299" s="4"/>
      <c r="O299" s="4"/>
      <c r="P299" s="4"/>
      <c r="Q299" s="4"/>
      <c r="R299" s="4"/>
    </row>
    <row r="300" spans="1:18" x14ac:dyDescent="0.35">
      <c r="A300" s="4"/>
      <c r="B300" s="4"/>
      <c r="C300" s="4"/>
      <c r="D300" s="4"/>
      <c r="E300" s="4"/>
      <c r="F300" s="4"/>
      <c r="G300" s="4"/>
      <c r="H300" s="4"/>
      <c r="I300" s="4"/>
      <c r="J300" s="4"/>
      <c r="K300" s="4"/>
      <c r="L300" s="4"/>
      <c r="M300" s="4"/>
      <c r="N300" s="4"/>
      <c r="O300" s="4"/>
      <c r="P300" s="4"/>
      <c r="Q300" s="4"/>
      <c r="R300" s="4"/>
    </row>
    <row r="301" spans="1:18" x14ac:dyDescent="0.35">
      <c r="A301" s="4"/>
      <c r="B301" s="4"/>
      <c r="C301" s="4"/>
      <c r="D301" s="4"/>
      <c r="E301" s="4"/>
      <c r="F301" s="4"/>
      <c r="G301" s="4"/>
      <c r="H301" s="4"/>
      <c r="I301" s="4"/>
      <c r="J301" s="4"/>
      <c r="K301" s="4"/>
      <c r="L301" s="4"/>
      <c r="M301" s="4"/>
      <c r="N301" s="4"/>
      <c r="O301" s="4"/>
      <c r="P301" s="4"/>
      <c r="Q301" s="4"/>
      <c r="R301" s="4"/>
    </row>
    <row r="302" spans="1:18" x14ac:dyDescent="0.35">
      <c r="A302" s="4"/>
      <c r="B302" s="4"/>
      <c r="C302" s="4"/>
      <c r="D302" s="4"/>
      <c r="E302" s="4"/>
      <c r="F302" s="4"/>
      <c r="G302" s="4"/>
      <c r="H302" s="4"/>
      <c r="I302" s="4"/>
      <c r="J302" s="4"/>
      <c r="K302" s="4"/>
      <c r="L302" s="4"/>
      <c r="M302" s="4"/>
      <c r="N302" s="4"/>
      <c r="O302" s="4"/>
      <c r="P302" s="4"/>
      <c r="Q302" s="4"/>
      <c r="R302" s="4"/>
    </row>
    <row r="303" spans="1:18" x14ac:dyDescent="0.35">
      <c r="A303" s="4"/>
      <c r="B303" s="4"/>
      <c r="C303" s="4"/>
      <c r="D303" s="4"/>
      <c r="E303" s="4"/>
      <c r="F303" s="4"/>
      <c r="G303" s="4"/>
      <c r="H303" s="4"/>
      <c r="I303" s="4"/>
      <c r="J303" s="4"/>
      <c r="K303" s="4"/>
      <c r="L303" s="4"/>
      <c r="M303" s="4"/>
      <c r="N303" s="4"/>
      <c r="O303" s="4"/>
      <c r="P303" s="4"/>
      <c r="Q303" s="4"/>
      <c r="R303" s="4"/>
    </row>
    <row r="304" spans="1:18" x14ac:dyDescent="0.35">
      <c r="A304" s="4"/>
      <c r="B304" s="4"/>
      <c r="C304" s="4"/>
      <c r="D304" s="4"/>
      <c r="E304" s="4"/>
      <c r="F304" s="4"/>
      <c r="G304" s="4"/>
      <c r="H304" s="4"/>
      <c r="I304" s="4"/>
      <c r="J304" s="4"/>
      <c r="K304" s="4"/>
      <c r="L304" s="4"/>
      <c r="M304" s="4"/>
      <c r="N304" s="4"/>
      <c r="O304" s="4"/>
      <c r="P304" s="4"/>
      <c r="Q304" s="4"/>
      <c r="R304" s="4"/>
    </row>
    <row r="305" spans="1:18" x14ac:dyDescent="0.35">
      <c r="A305" s="4"/>
      <c r="B305" s="4"/>
      <c r="C305" s="4"/>
      <c r="D305" s="4"/>
      <c r="E305" s="4"/>
      <c r="F305" s="4"/>
      <c r="G305" s="4"/>
      <c r="H305" s="4"/>
      <c r="I305" s="4"/>
      <c r="J305" s="4"/>
      <c r="K305" s="4"/>
      <c r="L305" s="4"/>
      <c r="M305" s="4"/>
      <c r="N305" s="4"/>
      <c r="O305" s="4"/>
      <c r="P305" s="4"/>
      <c r="Q305" s="4"/>
      <c r="R305" s="4"/>
    </row>
    <row r="306" spans="1:18" x14ac:dyDescent="0.35">
      <c r="A306" s="4"/>
      <c r="B306" s="4"/>
      <c r="C306" s="4"/>
      <c r="D306" s="4"/>
      <c r="E306" s="4"/>
      <c r="F306" s="4"/>
      <c r="G306" s="4"/>
      <c r="H306" s="4"/>
      <c r="I306" s="4"/>
      <c r="J306" s="4"/>
      <c r="K306" s="4"/>
      <c r="L306" s="4"/>
      <c r="M306" s="4"/>
      <c r="N306" s="4"/>
      <c r="O306" s="4"/>
      <c r="P306" s="4"/>
      <c r="Q306" s="4"/>
      <c r="R306" s="4"/>
    </row>
    <row r="307" spans="1:18" x14ac:dyDescent="0.35">
      <c r="A307" s="4"/>
      <c r="B307" s="4"/>
      <c r="C307" s="4"/>
      <c r="D307" s="4"/>
      <c r="E307" s="4"/>
      <c r="F307" s="4"/>
      <c r="G307" s="4"/>
      <c r="H307" s="4"/>
      <c r="I307" s="4"/>
      <c r="J307" s="4"/>
      <c r="K307" s="4"/>
      <c r="L307" s="4"/>
      <c r="M307" s="4"/>
      <c r="N307" s="4"/>
      <c r="O307" s="4"/>
      <c r="P307" s="4"/>
      <c r="Q307" s="4"/>
      <c r="R307" s="4"/>
    </row>
    <row r="308" spans="1:18" x14ac:dyDescent="0.35">
      <c r="A308" s="4"/>
      <c r="B308" s="4"/>
      <c r="C308" s="4"/>
      <c r="D308" s="4"/>
      <c r="E308" s="4"/>
      <c r="F308" s="4"/>
      <c r="G308" s="4"/>
      <c r="H308" s="4"/>
      <c r="I308" s="4"/>
      <c r="J308" s="4"/>
      <c r="K308" s="4"/>
      <c r="L308" s="4"/>
      <c r="M308" s="4"/>
      <c r="N308" s="4"/>
      <c r="O308" s="4"/>
      <c r="P308" s="4"/>
      <c r="Q308" s="4"/>
      <c r="R308" s="4"/>
    </row>
    <row r="309" spans="1:18" x14ac:dyDescent="0.35">
      <c r="A309" s="4"/>
      <c r="B309" s="4"/>
      <c r="C309" s="4"/>
      <c r="D309" s="4"/>
      <c r="E309" s="4"/>
      <c r="F309" s="4"/>
      <c r="G309" s="4"/>
      <c r="H309" s="4"/>
      <c r="I309" s="4"/>
      <c r="J309" s="4"/>
      <c r="K309" s="4"/>
      <c r="L309" s="4"/>
      <c r="M309" s="4"/>
      <c r="N309" s="4"/>
      <c r="O309" s="4"/>
      <c r="P309" s="4"/>
      <c r="Q309" s="4"/>
      <c r="R309" s="4"/>
    </row>
    <row r="310" spans="1:18" x14ac:dyDescent="0.35">
      <c r="A310" s="4"/>
      <c r="B310" s="4"/>
      <c r="C310" s="4"/>
      <c r="D310" s="4"/>
      <c r="E310" s="4"/>
      <c r="F310" s="4"/>
      <c r="G310" s="4"/>
      <c r="H310" s="4"/>
      <c r="I310" s="4"/>
      <c r="J310" s="4"/>
      <c r="K310" s="4"/>
      <c r="L310" s="4"/>
      <c r="M310" s="4"/>
      <c r="N310" s="4"/>
      <c r="O310" s="4"/>
      <c r="P310" s="4"/>
      <c r="Q310" s="4"/>
      <c r="R310" s="4"/>
    </row>
    <row r="311" spans="1:18" x14ac:dyDescent="0.35">
      <c r="A311" s="4"/>
      <c r="B311" s="4"/>
      <c r="C311" s="4"/>
      <c r="D311" s="4"/>
      <c r="E311" s="4"/>
      <c r="F311" s="4"/>
      <c r="G311" s="4"/>
      <c r="H311" s="4"/>
      <c r="I311" s="4"/>
      <c r="J311" s="4"/>
      <c r="K311" s="4"/>
      <c r="L311" s="4"/>
      <c r="M311" s="4"/>
      <c r="N311" s="4"/>
      <c r="O311" s="4"/>
      <c r="P311" s="4"/>
      <c r="Q311" s="4"/>
      <c r="R311" s="4"/>
    </row>
    <row r="312" spans="1:18" x14ac:dyDescent="0.35">
      <c r="A312" s="4"/>
      <c r="B312" s="4"/>
      <c r="C312" s="4"/>
      <c r="D312" s="4"/>
      <c r="E312" s="4"/>
      <c r="F312" s="4"/>
      <c r="G312" s="4"/>
      <c r="H312" s="4"/>
      <c r="I312" s="4"/>
      <c r="J312" s="4"/>
      <c r="K312" s="4"/>
      <c r="L312" s="4"/>
      <c r="M312" s="4"/>
      <c r="N312" s="4"/>
      <c r="O312" s="4"/>
      <c r="P312" s="4"/>
      <c r="Q312" s="4"/>
      <c r="R312" s="4"/>
    </row>
    <row r="313" spans="1:18" x14ac:dyDescent="0.35">
      <c r="A313" s="4"/>
      <c r="B313" s="4"/>
      <c r="C313" s="4"/>
      <c r="D313" s="4"/>
      <c r="E313" s="4"/>
      <c r="F313" s="4"/>
      <c r="G313" s="4"/>
      <c r="H313" s="4"/>
      <c r="I313" s="4"/>
      <c r="J313" s="4"/>
      <c r="K313" s="4"/>
      <c r="L313" s="4"/>
      <c r="M313" s="4"/>
      <c r="N313" s="4"/>
      <c r="O313" s="4"/>
      <c r="P313" s="4"/>
      <c r="Q313" s="4"/>
      <c r="R313" s="4"/>
    </row>
    <row r="314" spans="1:18" x14ac:dyDescent="0.35">
      <c r="A314" s="4"/>
      <c r="B314" s="4"/>
      <c r="C314" s="4"/>
      <c r="D314" s="4"/>
      <c r="E314" s="4"/>
      <c r="F314" s="4"/>
      <c r="G314" s="4"/>
      <c r="H314" s="4"/>
      <c r="I314" s="4"/>
      <c r="J314" s="4"/>
      <c r="K314" s="4"/>
      <c r="L314" s="4"/>
      <c r="M314" s="4"/>
      <c r="N314" s="4"/>
      <c r="O314" s="4"/>
      <c r="P314" s="4"/>
      <c r="Q314" s="4"/>
      <c r="R314" s="4"/>
    </row>
    <row r="315" spans="1:18" x14ac:dyDescent="0.35">
      <c r="A315" s="4"/>
      <c r="B315" s="4"/>
      <c r="C315" s="4"/>
      <c r="D315" s="4"/>
      <c r="E315" s="4"/>
      <c r="F315" s="4"/>
      <c r="G315" s="4"/>
      <c r="H315" s="4"/>
      <c r="I315" s="4"/>
      <c r="J315" s="4"/>
      <c r="K315" s="4"/>
      <c r="L315" s="4"/>
      <c r="M315" s="4"/>
      <c r="N315" s="4"/>
      <c r="O315" s="4"/>
      <c r="P315" s="4"/>
      <c r="Q315" s="4"/>
      <c r="R315" s="4"/>
    </row>
    <row r="316" spans="1:18" x14ac:dyDescent="0.35">
      <c r="A316" s="4"/>
      <c r="B316" s="4"/>
      <c r="C316" s="4"/>
      <c r="D316" s="4"/>
      <c r="E316" s="4"/>
      <c r="F316" s="4"/>
      <c r="G316" s="4"/>
      <c r="H316" s="4"/>
      <c r="I316" s="4"/>
      <c r="J316" s="4"/>
      <c r="K316" s="4"/>
      <c r="L316" s="4"/>
      <c r="M316" s="4"/>
      <c r="N316" s="4"/>
      <c r="O316" s="4"/>
      <c r="P316" s="4"/>
      <c r="Q316" s="4"/>
      <c r="R316" s="4"/>
    </row>
    <row r="317" spans="1:18" x14ac:dyDescent="0.35">
      <c r="A317" s="4"/>
      <c r="B317" s="4"/>
      <c r="C317" s="4"/>
      <c r="D317" s="4"/>
      <c r="E317" s="4"/>
      <c r="F317" s="4"/>
      <c r="G317" s="4"/>
      <c r="H317" s="4"/>
      <c r="I317" s="4"/>
      <c r="J317" s="4"/>
      <c r="K317" s="4"/>
      <c r="L317" s="4"/>
      <c r="M317" s="4"/>
      <c r="N317" s="4"/>
      <c r="O317" s="4"/>
      <c r="P317" s="4"/>
      <c r="Q317" s="4"/>
      <c r="R317" s="4"/>
    </row>
    <row r="318" spans="1:18" x14ac:dyDescent="0.35">
      <c r="A318" s="4"/>
      <c r="B318" s="4"/>
      <c r="C318" s="4"/>
      <c r="D318" s="4"/>
      <c r="E318" s="4"/>
      <c r="F318" s="4"/>
      <c r="G318" s="4"/>
      <c r="H318" s="4"/>
      <c r="I318" s="4"/>
      <c r="J318" s="4"/>
      <c r="K318" s="4"/>
      <c r="L318" s="4"/>
      <c r="M318" s="4"/>
      <c r="N318" s="4"/>
      <c r="O318" s="4"/>
      <c r="P318" s="4"/>
      <c r="Q318" s="4"/>
      <c r="R318" s="4"/>
    </row>
    <row r="319" spans="1:18" x14ac:dyDescent="0.35">
      <c r="A319" s="4"/>
    </row>
  </sheetData>
  <sheetProtection algorithmName="SHA-512" hashValue="9vbpxslgEZ1uozi8JiMDUHb++4IfOOgsc7rDfOw3BtqfkeTn2nCxkp7KxKr7OCKfdol2zzw9qBOkiio8P52Cfg==" saltValue="o+KMsPx2rjacbYHnO3U6lQ==" spinCount="100000" sheet="1" formatCells="0" formatRows="0" insertRows="0"/>
  <mergeCells count="117">
    <mergeCell ref="B76:P78"/>
    <mergeCell ref="B79:P80"/>
    <mergeCell ref="C58:Q58"/>
    <mergeCell ref="Q24:R25"/>
    <mergeCell ref="Q26:R27"/>
    <mergeCell ref="B33:R33"/>
    <mergeCell ref="O62:P62"/>
    <mergeCell ref="B35:L35"/>
    <mergeCell ref="B36:L36"/>
    <mergeCell ref="B37:L37"/>
    <mergeCell ref="B38:L38"/>
    <mergeCell ref="C42:Q42"/>
    <mergeCell ref="C43:Q43"/>
    <mergeCell ref="C44:Q44"/>
    <mergeCell ref="C45:Q45"/>
    <mergeCell ref="B49:Q50"/>
    <mergeCell ref="C55:Q55"/>
    <mergeCell ref="C56:Q56"/>
    <mergeCell ref="C57:Q57"/>
    <mergeCell ref="E63:F63"/>
    <mergeCell ref="H63:L63"/>
    <mergeCell ref="M63:N63"/>
    <mergeCell ref="O63:P63"/>
    <mergeCell ref="C64:D64"/>
    <mergeCell ref="A14:A15"/>
    <mergeCell ref="B14:B15"/>
    <mergeCell ref="C14:L15"/>
    <mergeCell ref="M14:N15"/>
    <mergeCell ref="O14:P15"/>
    <mergeCell ref="A21:A22"/>
    <mergeCell ref="B21:B22"/>
    <mergeCell ref="C21:L22"/>
    <mergeCell ref="M21:N22"/>
    <mergeCell ref="O21:P22"/>
    <mergeCell ref="A19:A20"/>
    <mergeCell ref="B19:B20"/>
    <mergeCell ref="C19:L20"/>
    <mergeCell ref="M19:N20"/>
    <mergeCell ref="O19:P20"/>
    <mergeCell ref="Q19:R20"/>
    <mergeCell ref="Q21:R22"/>
    <mergeCell ref="C62:D62"/>
    <mergeCell ref="E62:F62"/>
    <mergeCell ref="M62:N62"/>
    <mergeCell ref="A16:A17"/>
    <mergeCell ref="B16:B17"/>
    <mergeCell ref="C16:L17"/>
    <mergeCell ref="M16:N17"/>
    <mergeCell ref="O16:P17"/>
    <mergeCell ref="A26:A27"/>
    <mergeCell ref="B26:B27"/>
    <mergeCell ref="C26:L27"/>
    <mergeCell ref="M26:N27"/>
    <mergeCell ref="O26:P27"/>
    <mergeCell ref="A24:A25"/>
    <mergeCell ref="B24:B25"/>
    <mergeCell ref="C24:L25"/>
    <mergeCell ref="M24:N25"/>
    <mergeCell ref="O24:P25"/>
    <mergeCell ref="C65:D65"/>
    <mergeCell ref="E65:F65"/>
    <mergeCell ref="H65:L65"/>
    <mergeCell ref="M65:N65"/>
    <mergeCell ref="O65:P65"/>
    <mergeCell ref="C3:R3"/>
    <mergeCell ref="C4:R4"/>
    <mergeCell ref="B74:P75"/>
    <mergeCell ref="A10:R10"/>
    <mergeCell ref="C12:L12"/>
    <mergeCell ref="M12:N12"/>
    <mergeCell ref="O12:P12"/>
    <mergeCell ref="Q12:R12"/>
    <mergeCell ref="C13:L13"/>
    <mergeCell ref="M13:N13"/>
    <mergeCell ref="Q13:R13"/>
    <mergeCell ref="Q14:R15"/>
    <mergeCell ref="C18:L18"/>
    <mergeCell ref="M18:N18"/>
    <mergeCell ref="Q18:R18"/>
    <mergeCell ref="Q16:R17"/>
    <mergeCell ref="C23:L23"/>
    <mergeCell ref="M23:N23"/>
    <mergeCell ref="Q23:R23"/>
    <mergeCell ref="C63:D63"/>
    <mergeCell ref="C71:D71"/>
    <mergeCell ref="E71:F71"/>
    <mergeCell ref="B82:Q82"/>
    <mergeCell ref="B83:Q83"/>
    <mergeCell ref="C67:D67"/>
    <mergeCell ref="E67:F67"/>
    <mergeCell ref="H67:L67"/>
    <mergeCell ref="M67:N67"/>
    <mergeCell ref="O67:P67"/>
    <mergeCell ref="C68:D68"/>
    <mergeCell ref="E68:F68"/>
    <mergeCell ref="C69:D69"/>
    <mergeCell ref="E69:F69"/>
    <mergeCell ref="C70:D70"/>
    <mergeCell ref="E70:F70"/>
    <mergeCell ref="H68:L68"/>
    <mergeCell ref="M68:N68"/>
    <mergeCell ref="O68:P68"/>
    <mergeCell ref="H69:L69"/>
    <mergeCell ref="C66:D66"/>
    <mergeCell ref="E66:F66"/>
    <mergeCell ref="H66:L66"/>
    <mergeCell ref="M66:N66"/>
    <mergeCell ref="M69:N69"/>
    <mergeCell ref="O69:P69"/>
    <mergeCell ref="H70:L70"/>
    <mergeCell ref="M70:N70"/>
    <mergeCell ref="O70:P70"/>
    <mergeCell ref="E64:F64"/>
    <mergeCell ref="H64:L64"/>
    <mergeCell ref="M64:N64"/>
    <mergeCell ref="O64:P64"/>
    <mergeCell ref="O66:P66"/>
  </mergeCells>
  <pageMargins left="0.59055118110236227" right="0.39370078740157483" top="0.74803149606299213" bottom="0.74803149606299213" header="0.31496062992125984" footer="0.31496062992125984"/>
  <pageSetup paperSize="9" scale="44" orientation="portrait" r:id="rId1"/>
  <headerFooter scaleWithDoc="0">
    <oddFooter>&amp;L&amp;"Arial,Regular"&amp;8ACAP Renewal/1025/ACAP&amp;C&amp;"Arial,Regular"&amp;8ACAP Renewal &amp;A - Page &amp;P</oddFooter>
  </headerFooter>
  <rowBreaks count="3" manualBreakCount="3">
    <brk id="29" max="17" man="1"/>
    <brk id="46" max="17" man="1"/>
    <brk id="83"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6391" r:id="rId4" name="Check Box 7">
              <controlPr defaultSize="0" autoFill="0" autoLine="0" autoPict="0">
                <anchor moveWithCells="1">
                  <from>
                    <xdr:col>12</xdr:col>
                    <xdr:colOff>69850</xdr:colOff>
                    <xdr:row>34</xdr:row>
                    <xdr:rowOff>19050</xdr:rowOff>
                  </from>
                  <to>
                    <xdr:col>12</xdr:col>
                    <xdr:colOff>260350</xdr:colOff>
                    <xdr:row>34</xdr:row>
                    <xdr:rowOff>203200</xdr:rowOff>
                  </to>
                </anchor>
              </controlPr>
            </control>
          </mc:Choice>
        </mc:AlternateContent>
        <mc:AlternateContent xmlns:mc="http://schemas.openxmlformats.org/markup-compatibility/2006">
          <mc:Choice Requires="x14">
            <control shapeId="16392" r:id="rId5" name="Check Box 8">
              <controlPr defaultSize="0" autoFill="0" autoLine="0" autoPict="0">
                <anchor moveWithCells="1">
                  <from>
                    <xdr:col>12</xdr:col>
                    <xdr:colOff>69850</xdr:colOff>
                    <xdr:row>35</xdr:row>
                    <xdr:rowOff>31750</xdr:rowOff>
                  </from>
                  <to>
                    <xdr:col>12</xdr:col>
                    <xdr:colOff>260350</xdr:colOff>
                    <xdr:row>35</xdr:row>
                    <xdr:rowOff>171450</xdr:rowOff>
                  </to>
                </anchor>
              </controlPr>
            </control>
          </mc:Choice>
        </mc:AlternateContent>
        <mc:AlternateContent xmlns:mc="http://schemas.openxmlformats.org/markup-compatibility/2006">
          <mc:Choice Requires="x14">
            <control shapeId="16393" r:id="rId6" name="Check Box 9">
              <controlPr defaultSize="0" autoFill="0" autoLine="0" autoPict="0">
                <anchor moveWithCells="1">
                  <from>
                    <xdr:col>12</xdr:col>
                    <xdr:colOff>69850</xdr:colOff>
                    <xdr:row>36</xdr:row>
                    <xdr:rowOff>31750</xdr:rowOff>
                  </from>
                  <to>
                    <xdr:col>12</xdr:col>
                    <xdr:colOff>260350</xdr:colOff>
                    <xdr:row>36</xdr:row>
                    <xdr:rowOff>171450</xdr:rowOff>
                  </to>
                </anchor>
              </controlPr>
            </control>
          </mc:Choice>
        </mc:AlternateContent>
        <mc:AlternateContent xmlns:mc="http://schemas.openxmlformats.org/markup-compatibility/2006">
          <mc:Choice Requires="x14">
            <control shapeId="16394" r:id="rId7" name="Check Box 10">
              <controlPr defaultSize="0" autoFill="0" autoLine="0" autoPict="0">
                <anchor moveWithCells="1">
                  <from>
                    <xdr:col>12</xdr:col>
                    <xdr:colOff>69850</xdr:colOff>
                    <xdr:row>37</xdr:row>
                    <xdr:rowOff>50800</xdr:rowOff>
                  </from>
                  <to>
                    <xdr:col>12</xdr:col>
                    <xdr:colOff>260350</xdr:colOff>
                    <xdr:row>37</xdr:row>
                    <xdr:rowOff>165100</xdr:rowOff>
                  </to>
                </anchor>
              </controlPr>
            </control>
          </mc:Choice>
        </mc:AlternateContent>
        <mc:AlternateContent xmlns:mc="http://schemas.openxmlformats.org/markup-compatibility/2006">
          <mc:Choice Requires="x14">
            <control shapeId="16395" r:id="rId8" name="Check Box 11">
              <controlPr defaultSize="0" autoFill="0" autoLine="0" autoPict="0">
                <anchor moveWithCells="1">
                  <from>
                    <xdr:col>13</xdr:col>
                    <xdr:colOff>69850</xdr:colOff>
                    <xdr:row>34</xdr:row>
                    <xdr:rowOff>31750</xdr:rowOff>
                  </from>
                  <to>
                    <xdr:col>13</xdr:col>
                    <xdr:colOff>260350</xdr:colOff>
                    <xdr:row>34</xdr:row>
                    <xdr:rowOff>203200</xdr:rowOff>
                  </to>
                </anchor>
              </controlPr>
            </control>
          </mc:Choice>
        </mc:AlternateContent>
        <mc:AlternateContent xmlns:mc="http://schemas.openxmlformats.org/markup-compatibility/2006">
          <mc:Choice Requires="x14">
            <control shapeId="16396" r:id="rId9" name="Check Box 12">
              <controlPr defaultSize="0" autoFill="0" autoLine="0" autoPict="0">
                <anchor moveWithCells="1">
                  <from>
                    <xdr:col>13</xdr:col>
                    <xdr:colOff>69850</xdr:colOff>
                    <xdr:row>36</xdr:row>
                    <xdr:rowOff>31750</xdr:rowOff>
                  </from>
                  <to>
                    <xdr:col>13</xdr:col>
                    <xdr:colOff>260350</xdr:colOff>
                    <xdr:row>36</xdr:row>
                    <xdr:rowOff>171450</xdr:rowOff>
                  </to>
                </anchor>
              </controlPr>
            </control>
          </mc:Choice>
        </mc:AlternateContent>
        <mc:AlternateContent xmlns:mc="http://schemas.openxmlformats.org/markup-compatibility/2006">
          <mc:Choice Requires="x14">
            <control shapeId="16397" r:id="rId10" name="Check Box 13">
              <controlPr defaultSize="0" autoFill="0" autoLine="0" autoPict="0">
                <anchor moveWithCells="1">
                  <from>
                    <xdr:col>13</xdr:col>
                    <xdr:colOff>69850</xdr:colOff>
                    <xdr:row>37</xdr:row>
                    <xdr:rowOff>38100</xdr:rowOff>
                  </from>
                  <to>
                    <xdr:col>13</xdr:col>
                    <xdr:colOff>260350</xdr:colOff>
                    <xdr:row>37</xdr:row>
                    <xdr:rowOff>171450</xdr:rowOff>
                  </to>
                </anchor>
              </controlPr>
            </control>
          </mc:Choice>
        </mc:AlternateContent>
        <mc:AlternateContent xmlns:mc="http://schemas.openxmlformats.org/markup-compatibility/2006">
          <mc:Choice Requires="x14">
            <control shapeId="16398" r:id="rId11" name="Check Box 14">
              <controlPr defaultSize="0" autoFill="0" autoLine="0" autoPict="0">
                <anchor moveWithCells="1">
                  <from>
                    <xdr:col>13</xdr:col>
                    <xdr:colOff>69850</xdr:colOff>
                    <xdr:row>35</xdr:row>
                    <xdr:rowOff>31750</xdr:rowOff>
                  </from>
                  <to>
                    <xdr:col>13</xdr:col>
                    <xdr:colOff>260350</xdr:colOff>
                    <xdr:row>35</xdr:row>
                    <xdr:rowOff>171450</xdr:rowOff>
                  </to>
                </anchor>
              </controlPr>
            </control>
          </mc:Choice>
        </mc:AlternateContent>
        <mc:AlternateContent xmlns:mc="http://schemas.openxmlformats.org/markup-compatibility/2006">
          <mc:Choice Requires="x14">
            <control shapeId="16403" r:id="rId12" name="Check Box 19">
              <controlPr defaultSize="0" autoFill="0" autoLine="0" autoPict="0">
                <anchor moveWithCells="1">
                  <from>
                    <xdr:col>1</xdr:col>
                    <xdr:colOff>1733550</xdr:colOff>
                    <xdr:row>50</xdr:row>
                    <xdr:rowOff>19050</xdr:rowOff>
                  </from>
                  <to>
                    <xdr:col>2</xdr:col>
                    <xdr:colOff>0</xdr:colOff>
                    <xdr:row>50</xdr:row>
                    <xdr:rowOff>171450</xdr:rowOff>
                  </to>
                </anchor>
              </controlPr>
            </control>
          </mc:Choice>
        </mc:AlternateContent>
        <mc:AlternateContent xmlns:mc="http://schemas.openxmlformats.org/markup-compatibility/2006">
          <mc:Choice Requires="x14">
            <control shapeId="16404" r:id="rId13" name="Check Box 20">
              <controlPr defaultSize="0" autoFill="0" autoLine="0" autoPict="0">
                <anchor moveWithCells="1">
                  <from>
                    <xdr:col>1</xdr:col>
                    <xdr:colOff>1733550</xdr:colOff>
                    <xdr:row>51</xdr:row>
                    <xdr:rowOff>19050</xdr:rowOff>
                  </from>
                  <to>
                    <xdr:col>2</xdr:col>
                    <xdr:colOff>0</xdr:colOff>
                    <xdr:row>51</xdr:row>
                    <xdr:rowOff>171450</xdr:rowOff>
                  </to>
                </anchor>
              </controlPr>
            </control>
          </mc:Choice>
        </mc:AlternateContent>
        <mc:AlternateContent xmlns:mc="http://schemas.openxmlformats.org/markup-compatibility/2006">
          <mc:Choice Requires="x14">
            <control shapeId="16405" r:id="rId14" name="Check Box 21">
              <controlPr defaultSize="0" autoFill="0" autoLine="0" autoPict="0">
                <anchor moveWithCells="1">
                  <from>
                    <xdr:col>1</xdr:col>
                    <xdr:colOff>1733550</xdr:colOff>
                    <xdr:row>52</xdr:row>
                    <xdr:rowOff>19050</xdr:rowOff>
                  </from>
                  <to>
                    <xdr:col>2</xdr:col>
                    <xdr:colOff>0</xdr:colOff>
                    <xdr:row>52</xdr:row>
                    <xdr:rowOff>171450</xdr:rowOff>
                  </to>
                </anchor>
              </controlPr>
            </control>
          </mc:Choice>
        </mc:AlternateContent>
        <mc:AlternateContent xmlns:mc="http://schemas.openxmlformats.org/markup-compatibility/2006">
          <mc:Choice Requires="x14">
            <control shapeId="16406" r:id="rId15" name="Check Box 22">
              <controlPr defaultSize="0" autoFill="0" autoLine="0" autoPict="0">
                <anchor moveWithCells="1">
                  <from>
                    <xdr:col>1</xdr:col>
                    <xdr:colOff>1746250</xdr:colOff>
                    <xdr:row>54</xdr:row>
                    <xdr:rowOff>0</xdr:rowOff>
                  </from>
                  <to>
                    <xdr:col>2</xdr:col>
                    <xdr:colOff>0</xdr:colOff>
                    <xdr:row>54</xdr:row>
                    <xdr:rowOff>203200</xdr:rowOff>
                  </to>
                </anchor>
              </controlPr>
            </control>
          </mc:Choice>
        </mc:AlternateContent>
        <mc:AlternateContent xmlns:mc="http://schemas.openxmlformats.org/markup-compatibility/2006">
          <mc:Choice Requires="x14">
            <control shapeId="16408" r:id="rId16" name="Check Box 24">
              <controlPr defaultSize="0" autoFill="0" autoLine="0" autoPict="0">
                <anchor moveWithCells="1">
                  <from>
                    <xdr:col>1</xdr:col>
                    <xdr:colOff>1746250</xdr:colOff>
                    <xdr:row>55</xdr:row>
                    <xdr:rowOff>0</xdr:rowOff>
                  </from>
                  <to>
                    <xdr:col>2</xdr:col>
                    <xdr:colOff>0</xdr:colOff>
                    <xdr:row>55</xdr:row>
                    <xdr:rowOff>203200</xdr:rowOff>
                  </to>
                </anchor>
              </controlPr>
            </control>
          </mc:Choice>
        </mc:AlternateContent>
        <mc:AlternateContent xmlns:mc="http://schemas.openxmlformats.org/markup-compatibility/2006">
          <mc:Choice Requires="x14">
            <control shapeId="16409" r:id="rId17" name="Check Box 25">
              <controlPr defaultSize="0" autoFill="0" autoLine="0" autoPict="0">
                <anchor moveWithCells="1">
                  <from>
                    <xdr:col>1</xdr:col>
                    <xdr:colOff>1746250</xdr:colOff>
                    <xdr:row>56</xdr:row>
                    <xdr:rowOff>0</xdr:rowOff>
                  </from>
                  <to>
                    <xdr:col>2</xdr:col>
                    <xdr:colOff>0</xdr:colOff>
                    <xdr:row>57</xdr:row>
                    <xdr:rowOff>19050</xdr:rowOff>
                  </to>
                </anchor>
              </controlPr>
            </control>
          </mc:Choice>
        </mc:AlternateContent>
        <mc:AlternateContent xmlns:mc="http://schemas.openxmlformats.org/markup-compatibility/2006">
          <mc:Choice Requires="x14">
            <control shapeId="16410" r:id="rId18" name="Check Box 26">
              <controlPr defaultSize="0" autoFill="0" autoLine="0" autoPict="0">
                <anchor moveWithCells="1">
                  <from>
                    <xdr:col>1</xdr:col>
                    <xdr:colOff>1746250</xdr:colOff>
                    <xdr:row>57</xdr:row>
                    <xdr:rowOff>0</xdr:rowOff>
                  </from>
                  <to>
                    <xdr:col>2</xdr:col>
                    <xdr:colOff>0</xdr:colOff>
                    <xdr:row>58</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C2CEB-0E3E-4268-862B-19D1D0589AF7}">
  <sheetPr codeName="Sheet3">
    <pageSetUpPr fitToPage="1"/>
  </sheetPr>
  <dimension ref="A1:AY58"/>
  <sheetViews>
    <sheetView showGridLines="0" zoomScaleNormal="100" zoomScaleSheetLayoutView="115" zoomScalePageLayoutView="80" workbookViewId="0">
      <selection sqref="A1:Y1"/>
    </sheetView>
  </sheetViews>
  <sheetFormatPr defaultColWidth="8.81640625" defaultRowHeight="17.149999999999999" customHeight="1" x14ac:dyDescent="0.35"/>
  <cols>
    <col min="1" max="1" width="4.81640625" style="562" customWidth="1"/>
    <col min="2" max="24" width="3.7265625" style="562" customWidth="1"/>
    <col min="25" max="25" width="2.26953125" style="562" customWidth="1"/>
    <col min="26" max="26" width="40.54296875" style="562" customWidth="1"/>
    <col min="27" max="34" width="3.7265625" style="562" customWidth="1"/>
    <col min="35" max="35" width="2.81640625" style="562" customWidth="1"/>
    <col min="36" max="37" width="3.26953125" style="562" hidden="1" customWidth="1"/>
    <col min="38" max="39" width="3.453125" style="562" hidden="1" customWidth="1"/>
    <col min="40" max="40" width="0" style="562" hidden="1" customWidth="1"/>
    <col min="41" max="16384" width="8.81640625" style="562"/>
  </cols>
  <sheetData>
    <row r="1" spans="1:51" ht="18" x14ac:dyDescent="0.4">
      <c r="A1" s="1564" t="s">
        <v>433</v>
      </c>
      <c r="B1" s="1565"/>
      <c r="C1" s="1565"/>
      <c r="D1" s="1565"/>
      <c r="E1" s="1565"/>
      <c r="F1" s="1565"/>
      <c r="G1" s="1565"/>
      <c r="H1" s="1565"/>
      <c r="I1" s="1565"/>
      <c r="J1" s="1565"/>
      <c r="K1" s="1565"/>
      <c r="L1" s="1565"/>
      <c r="M1" s="1565"/>
      <c r="N1" s="1565"/>
      <c r="O1" s="1565"/>
      <c r="P1" s="1565"/>
      <c r="Q1" s="1565"/>
      <c r="R1" s="1565"/>
      <c r="S1" s="1565"/>
      <c r="T1" s="1565"/>
      <c r="U1" s="1565"/>
      <c r="V1" s="1565"/>
      <c r="W1" s="1565"/>
      <c r="X1" s="1565"/>
      <c r="Y1" s="1565"/>
      <c r="Z1" s="560"/>
      <c r="AA1" s="560"/>
      <c r="AB1" s="560"/>
      <c r="AC1" s="560"/>
      <c r="AD1" s="560"/>
      <c r="AE1" s="560"/>
      <c r="AF1" s="560"/>
      <c r="AG1" s="560"/>
      <c r="AH1" s="560"/>
      <c r="AI1" s="560"/>
      <c r="AJ1" s="560"/>
      <c r="AK1" s="560"/>
      <c r="AL1" s="560"/>
      <c r="AM1" s="560"/>
      <c r="AN1" s="560"/>
      <c r="AO1" s="560"/>
      <c r="AP1" s="561"/>
      <c r="AQ1" s="561"/>
      <c r="AR1" s="561"/>
      <c r="AS1" s="561"/>
      <c r="AT1" s="561"/>
      <c r="AU1" s="561"/>
      <c r="AV1" s="561"/>
      <c r="AW1" s="561"/>
      <c r="AX1" s="561"/>
      <c r="AY1" s="561"/>
    </row>
    <row r="2" spans="1:51" ht="24.75" customHeight="1" x14ac:dyDescent="0.4">
      <c r="A2" s="1566" t="s">
        <v>434</v>
      </c>
      <c r="B2" s="1566"/>
      <c r="C2" s="1566"/>
      <c r="D2" s="1566"/>
      <c r="E2" s="1566"/>
      <c r="F2" s="1566"/>
      <c r="G2" s="1566"/>
      <c r="H2" s="1566"/>
      <c r="I2" s="1566"/>
      <c r="J2" s="1566"/>
      <c r="K2" s="1566"/>
      <c r="L2" s="1566"/>
      <c r="M2" s="1566"/>
      <c r="N2" s="1566"/>
      <c r="O2" s="1566"/>
      <c r="P2" s="1566"/>
      <c r="Q2" s="1566"/>
      <c r="R2" s="1566"/>
      <c r="S2" s="1566"/>
      <c r="T2" s="1566"/>
      <c r="U2" s="1566"/>
      <c r="V2" s="1566"/>
      <c r="W2" s="1566"/>
      <c r="X2" s="1566"/>
      <c r="Y2" s="560"/>
      <c r="Z2" s="560"/>
      <c r="AA2" s="560"/>
      <c r="AB2" s="560"/>
      <c r="AC2" s="560"/>
      <c r="AD2" s="560"/>
      <c r="AE2" s="560"/>
      <c r="AF2" s="560"/>
      <c r="AG2" s="560"/>
      <c r="AH2" s="560"/>
      <c r="AI2" s="560"/>
      <c r="AJ2" s="560"/>
      <c r="AK2" s="560"/>
      <c r="AL2" s="560"/>
      <c r="AM2" s="560"/>
      <c r="AN2" s="560"/>
      <c r="AO2" s="560"/>
      <c r="AP2" s="561"/>
      <c r="AQ2" s="561"/>
      <c r="AR2" s="561"/>
      <c r="AS2" s="561"/>
      <c r="AT2" s="561"/>
      <c r="AU2" s="561"/>
      <c r="AV2" s="561"/>
      <c r="AW2" s="561"/>
      <c r="AX2" s="561"/>
      <c r="AY2" s="561"/>
    </row>
    <row r="3" spans="1:51" s="563" customFormat="1" ht="28.5" customHeight="1" x14ac:dyDescent="0.35">
      <c r="A3" s="1567" t="s">
        <v>21</v>
      </c>
      <c r="B3" s="1567"/>
      <c r="C3" s="1567"/>
      <c r="D3" s="1567"/>
      <c r="E3" s="1567"/>
      <c r="F3" s="1567"/>
      <c r="G3" s="1567"/>
      <c r="H3" s="1567"/>
      <c r="I3" s="1567"/>
      <c r="J3" s="1567"/>
      <c r="K3" s="1567"/>
      <c r="L3" s="1567"/>
      <c r="M3" s="1567"/>
      <c r="N3" s="1567"/>
      <c r="O3" s="1567"/>
      <c r="P3" s="1567"/>
      <c r="Q3" s="1567"/>
      <c r="R3" s="1567"/>
      <c r="S3" s="1567"/>
      <c r="T3" s="1567"/>
      <c r="U3" s="1567"/>
      <c r="V3" s="1567"/>
      <c r="W3" s="1567"/>
      <c r="X3" s="1567"/>
    </row>
    <row r="4" spans="1:51" s="563" customFormat="1" ht="15.5" x14ac:dyDescent="0.35">
      <c r="A4" s="564"/>
      <c r="B4" s="565"/>
      <c r="C4" s="565"/>
      <c r="D4" s="565"/>
      <c r="E4" s="565"/>
      <c r="F4" s="565"/>
      <c r="G4" s="565"/>
      <c r="H4" s="565"/>
      <c r="I4" s="565"/>
      <c r="J4" s="565"/>
      <c r="K4" s="565"/>
      <c r="L4" s="565"/>
      <c r="M4" s="565"/>
      <c r="N4" s="565"/>
      <c r="O4" s="565"/>
      <c r="P4" s="565"/>
      <c r="Q4" s="565"/>
      <c r="R4" s="565"/>
      <c r="S4" s="565"/>
      <c r="T4" s="565"/>
      <c r="U4" s="565"/>
      <c r="V4" s="565"/>
      <c r="W4" s="565"/>
      <c r="X4" s="565"/>
    </row>
    <row r="5" spans="1:51" s="563" customFormat="1" ht="15.5" x14ac:dyDescent="0.35">
      <c r="A5" s="1568" t="s">
        <v>435</v>
      </c>
      <c r="B5" s="1568"/>
      <c r="C5" s="1568"/>
      <c r="D5" s="1568"/>
      <c r="E5" s="1568"/>
      <c r="F5" s="1568"/>
      <c r="G5" s="1568"/>
      <c r="H5" s="1568"/>
      <c r="I5" s="1568"/>
      <c r="J5" s="1568"/>
      <c r="K5" s="1568"/>
      <c r="L5" s="1568"/>
      <c r="M5" s="1568"/>
      <c r="N5" s="1568"/>
      <c r="O5" s="1568"/>
      <c r="P5" s="1568"/>
      <c r="Q5" s="1568"/>
      <c r="R5" s="1568"/>
      <c r="S5" s="1568"/>
      <c r="T5" s="1568"/>
      <c r="U5" s="1568"/>
      <c r="V5" s="1568"/>
      <c r="W5" s="1568"/>
      <c r="X5" s="1568"/>
    </row>
    <row r="6" spans="1:51" s="563" customFormat="1" ht="17.25" customHeight="1" x14ac:dyDescent="0.35">
      <c r="A6" s="1568"/>
      <c r="B6" s="1568"/>
      <c r="C6" s="1568"/>
      <c r="D6" s="1568"/>
      <c r="E6" s="1568"/>
      <c r="F6" s="1568"/>
      <c r="G6" s="1568"/>
      <c r="H6" s="1568"/>
      <c r="I6" s="1568"/>
      <c r="J6" s="1568"/>
      <c r="K6" s="1568"/>
      <c r="L6" s="1568"/>
      <c r="M6" s="1568"/>
      <c r="N6" s="1568"/>
      <c r="O6" s="1568"/>
      <c r="P6" s="1568"/>
      <c r="Q6" s="1568"/>
      <c r="R6" s="1568"/>
      <c r="S6" s="1568"/>
      <c r="T6" s="1568"/>
      <c r="U6" s="1568"/>
      <c r="V6" s="1568"/>
      <c r="W6" s="1568"/>
      <c r="X6" s="1568"/>
    </row>
    <row r="7" spans="1:51" s="563" customFormat="1" ht="15.5" x14ac:dyDescent="0.35">
      <c r="A7" s="566"/>
      <c r="B7" s="566"/>
      <c r="C7" s="566"/>
      <c r="D7" s="566"/>
      <c r="E7" s="566"/>
      <c r="F7" s="566"/>
      <c r="G7" s="566"/>
      <c r="H7" s="566"/>
      <c r="I7" s="566"/>
      <c r="J7" s="566"/>
      <c r="K7" s="566"/>
      <c r="L7" s="566"/>
      <c r="M7" s="566"/>
      <c r="N7" s="566"/>
      <c r="O7" s="566"/>
      <c r="P7" s="566"/>
      <c r="Q7" s="566"/>
      <c r="R7" s="566"/>
      <c r="S7" s="566"/>
      <c r="T7" s="566"/>
      <c r="U7" s="566"/>
      <c r="V7" s="566"/>
      <c r="W7" s="566"/>
      <c r="X7" s="566"/>
    </row>
    <row r="8" spans="1:51" s="563" customFormat="1" ht="15" customHeight="1" x14ac:dyDescent="0.35">
      <c r="A8" s="563" t="s">
        <v>62</v>
      </c>
      <c r="B8" s="1488" t="s">
        <v>436</v>
      </c>
      <c r="C8" s="1488"/>
      <c r="D8" s="1488"/>
      <c r="E8" s="1488"/>
      <c r="F8" s="1488"/>
      <c r="G8" s="1488"/>
      <c r="H8" s="1488"/>
      <c r="I8" s="1488"/>
      <c r="J8" s="1488"/>
      <c r="K8" s="1488"/>
      <c r="L8" s="1488"/>
      <c r="M8" s="1488"/>
      <c r="N8" s="1488"/>
      <c r="O8" s="1488"/>
      <c r="P8" s="1488"/>
      <c r="Q8" s="1488"/>
      <c r="R8" s="1488"/>
      <c r="S8" s="1488"/>
      <c r="T8" s="1488"/>
      <c r="U8" s="1488"/>
      <c r="V8" s="1488"/>
      <c r="W8" s="1488"/>
      <c r="X8" s="1488"/>
    </row>
    <row r="9" spans="1:51" s="563" customFormat="1" ht="15" customHeight="1" x14ac:dyDescent="0.35">
      <c r="B9" s="567"/>
      <c r="C9" s="567"/>
      <c r="D9" s="567"/>
      <c r="E9" s="567"/>
      <c r="F9" s="567"/>
      <c r="G9" s="567"/>
      <c r="H9" s="567"/>
      <c r="I9" s="567"/>
      <c r="J9" s="567"/>
      <c r="K9" s="567"/>
      <c r="L9" s="567"/>
      <c r="M9" s="567"/>
      <c r="N9" s="567"/>
      <c r="O9" s="567"/>
      <c r="P9" s="567"/>
      <c r="Q9" s="567"/>
      <c r="R9" s="567"/>
      <c r="S9" s="567"/>
      <c r="T9" s="567"/>
      <c r="U9" s="567"/>
      <c r="V9" s="567"/>
      <c r="W9" s="567"/>
      <c r="X9" s="567"/>
    </row>
    <row r="10" spans="1:51" s="563" customFormat="1" ht="15" customHeight="1" x14ac:dyDescent="0.35">
      <c r="A10" s="564"/>
      <c r="B10" s="1558" t="s">
        <v>437</v>
      </c>
      <c r="C10" s="1559"/>
      <c r="D10" s="1559"/>
      <c r="E10" s="1559"/>
      <c r="F10" s="1560"/>
      <c r="G10" s="1561" t="s">
        <v>438</v>
      </c>
      <c r="H10" s="1562"/>
      <c r="I10" s="1562"/>
      <c r="J10" s="1562"/>
      <c r="K10" s="1562"/>
      <c r="L10" s="1562"/>
      <c r="M10" s="1562"/>
      <c r="N10" s="1562"/>
      <c r="O10" s="1562"/>
      <c r="P10" s="1562"/>
      <c r="Q10" s="1562"/>
      <c r="R10" s="1562"/>
      <c r="S10" s="1562"/>
      <c r="T10" s="1562"/>
      <c r="U10" s="1562"/>
      <c r="V10" s="1562"/>
      <c r="W10" s="1562"/>
      <c r="X10" s="1563"/>
    </row>
    <row r="11" spans="1:51" s="563" customFormat="1" ht="18" customHeight="1" x14ac:dyDescent="0.35">
      <c r="A11" s="564"/>
      <c r="B11" s="1541" t="s">
        <v>439</v>
      </c>
      <c r="C11" s="1542"/>
      <c r="D11" s="1542"/>
      <c r="E11" s="1542"/>
      <c r="F11" s="1543"/>
      <c r="G11" s="1544" t="s">
        <v>440</v>
      </c>
      <c r="H11" s="1545"/>
      <c r="I11" s="1545"/>
      <c r="J11" s="1545"/>
      <c r="K11" s="1545"/>
      <c r="L11" s="1545"/>
      <c r="M11" s="1545"/>
      <c r="N11" s="1545"/>
      <c r="O11" s="1545"/>
      <c r="P11" s="1545"/>
      <c r="Q11" s="1545"/>
      <c r="R11" s="1545"/>
      <c r="S11" s="1545"/>
      <c r="T11" s="1545"/>
      <c r="U11" s="1545"/>
      <c r="V11" s="1545"/>
      <c r="W11" s="1545"/>
      <c r="X11" s="1546"/>
    </row>
    <row r="12" spans="1:51" s="563" customFormat="1" ht="15" customHeight="1" x14ac:dyDescent="0.35">
      <c r="A12" s="564"/>
      <c r="B12" s="1547" t="s">
        <v>441</v>
      </c>
      <c r="C12" s="1548"/>
      <c r="D12" s="1548"/>
      <c r="E12" s="1548"/>
      <c r="F12" s="1549"/>
      <c r="G12" s="1550" t="s">
        <v>442</v>
      </c>
      <c r="H12" s="1551"/>
      <c r="I12" s="1551"/>
      <c r="J12" s="1551"/>
      <c r="K12" s="1551"/>
      <c r="L12" s="1551"/>
      <c r="M12" s="1551"/>
      <c r="N12" s="1551"/>
      <c r="O12" s="1551"/>
      <c r="P12" s="1551"/>
      <c r="Q12" s="1551"/>
      <c r="R12" s="1551"/>
      <c r="S12" s="1551"/>
      <c r="T12" s="1551"/>
      <c r="U12" s="1551"/>
      <c r="V12" s="1551"/>
      <c r="W12" s="1551"/>
      <c r="X12" s="1552"/>
    </row>
    <row r="13" spans="1:51" s="563" customFormat="1" ht="15.5" x14ac:dyDescent="0.35">
      <c r="A13" s="564"/>
      <c r="B13" s="565"/>
      <c r="C13" s="568"/>
      <c r="D13" s="568"/>
      <c r="E13" s="568"/>
      <c r="F13" s="568"/>
      <c r="G13" s="568"/>
      <c r="H13" s="569"/>
      <c r="I13" s="569"/>
      <c r="J13" s="569"/>
      <c r="K13" s="569"/>
      <c r="L13" s="569"/>
      <c r="M13" s="569"/>
      <c r="N13" s="569"/>
      <c r="O13" s="569"/>
      <c r="P13" s="569"/>
      <c r="Q13" s="569"/>
      <c r="R13" s="569"/>
      <c r="S13" s="569"/>
      <c r="T13" s="569"/>
      <c r="U13" s="569"/>
      <c r="V13" s="569"/>
      <c r="W13" s="569"/>
      <c r="X13" s="569"/>
    </row>
    <row r="14" spans="1:51" s="570" customFormat="1" ht="27.65" customHeight="1" x14ac:dyDescent="0.45">
      <c r="B14" s="1553" t="s">
        <v>443</v>
      </c>
      <c r="C14" s="1553"/>
      <c r="D14" s="1553"/>
      <c r="E14" s="1553"/>
      <c r="F14" s="1553"/>
      <c r="G14" s="1553"/>
      <c r="H14" s="1553"/>
      <c r="I14" s="1553"/>
      <c r="J14" s="1553"/>
      <c r="K14" s="1553"/>
      <c r="L14" s="1553"/>
      <c r="M14" s="1553"/>
      <c r="N14" s="1553"/>
      <c r="O14" s="1553"/>
      <c r="P14" s="1553"/>
      <c r="Q14" s="1554"/>
      <c r="R14" s="1555" t="s">
        <v>444</v>
      </c>
      <c r="S14" s="1556"/>
      <c r="T14" s="1556"/>
      <c r="U14" s="1556"/>
      <c r="V14" s="1556"/>
      <c r="W14" s="1556"/>
      <c r="X14" s="1557"/>
    </row>
    <row r="15" spans="1:51" s="571" customFormat="1" ht="14" x14ac:dyDescent="0.3">
      <c r="B15" s="1538" t="s">
        <v>445</v>
      </c>
      <c r="C15" s="1538"/>
      <c r="D15" s="1538"/>
      <c r="E15" s="1538"/>
      <c r="F15" s="1538"/>
      <c r="G15" s="1538"/>
      <c r="H15" s="1538"/>
      <c r="I15" s="1538"/>
      <c r="J15" s="1538"/>
      <c r="K15" s="1538"/>
      <c r="L15" s="1539" t="s">
        <v>446</v>
      </c>
      <c r="M15" s="1539"/>
      <c r="N15" s="1539"/>
      <c r="O15" s="1539"/>
      <c r="P15" s="1539"/>
      <c r="Q15" s="1539"/>
      <c r="R15" s="1539" t="s">
        <v>447</v>
      </c>
      <c r="S15" s="1539"/>
      <c r="T15" s="1539"/>
      <c r="U15" s="1539"/>
      <c r="V15" s="1539" t="s">
        <v>448</v>
      </c>
      <c r="W15" s="1539"/>
      <c r="X15" s="1539"/>
    </row>
    <row r="16" spans="1:51" s="571" customFormat="1" ht="14" x14ac:dyDescent="0.3">
      <c r="B16" s="1538"/>
      <c r="C16" s="1538"/>
      <c r="D16" s="1538"/>
      <c r="E16" s="1538"/>
      <c r="F16" s="1538"/>
      <c r="G16" s="1538"/>
      <c r="H16" s="1538"/>
      <c r="I16" s="1538"/>
      <c r="J16" s="1538"/>
      <c r="K16" s="1538"/>
      <c r="L16" s="1539"/>
      <c r="M16" s="1539"/>
      <c r="N16" s="1539"/>
      <c r="O16" s="1539"/>
      <c r="P16" s="1539"/>
      <c r="Q16" s="1539"/>
      <c r="R16" s="1539"/>
      <c r="S16" s="1539"/>
      <c r="T16" s="1539"/>
      <c r="U16" s="1539"/>
      <c r="V16" s="1539"/>
      <c r="W16" s="1539"/>
      <c r="X16" s="1539"/>
    </row>
    <row r="17" spans="1:26" s="571" customFormat="1" ht="14" x14ac:dyDescent="0.3">
      <c r="B17" s="1538"/>
      <c r="C17" s="1538"/>
      <c r="D17" s="1538"/>
      <c r="E17" s="1538"/>
      <c r="F17" s="1538"/>
      <c r="G17" s="1538"/>
      <c r="H17" s="1538"/>
      <c r="I17" s="1538"/>
      <c r="J17" s="1538"/>
      <c r="K17" s="1538"/>
      <c r="L17" s="1539"/>
      <c r="M17" s="1539"/>
      <c r="N17" s="1539"/>
      <c r="O17" s="1539"/>
      <c r="P17" s="1539"/>
      <c r="Q17" s="1539"/>
      <c r="R17" s="1539"/>
      <c r="S17" s="1539"/>
      <c r="T17" s="1539"/>
      <c r="U17" s="1539"/>
      <c r="V17" s="1539"/>
      <c r="W17" s="1539"/>
      <c r="X17" s="1539"/>
    </row>
    <row r="18" spans="1:26" s="570" customFormat="1" ht="23.25" customHeight="1" x14ac:dyDescent="0.45">
      <c r="B18" s="1490" t="s">
        <v>449</v>
      </c>
      <c r="C18" s="1491"/>
      <c r="D18" s="1491"/>
      <c r="E18" s="1491"/>
      <c r="F18" s="1491"/>
      <c r="G18" s="1491"/>
      <c r="H18" s="1491"/>
      <c r="I18" s="1491"/>
      <c r="J18" s="1491"/>
      <c r="K18" s="1492"/>
      <c r="L18" s="1496" t="s">
        <v>450</v>
      </c>
      <c r="M18" s="1497"/>
      <c r="N18" s="1497"/>
      <c r="O18" s="1497"/>
      <c r="P18" s="1497"/>
      <c r="Q18" s="1498"/>
      <c r="R18" s="1540">
        <v>-100</v>
      </c>
      <c r="S18" s="1540"/>
      <c r="T18" s="1540"/>
      <c r="U18" s="1540"/>
      <c r="V18" s="1536" t="s">
        <v>451</v>
      </c>
      <c r="W18" s="1537"/>
      <c r="X18" s="1537"/>
    </row>
    <row r="19" spans="1:26" s="570" customFormat="1" ht="22.5" x14ac:dyDescent="0.45">
      <c r="B19" s="1493"/>
      <c r="C19" s="1494"/>
      <c r="D19" s="1494"/>
      <c r="E19" s="1494"/>
      <c r="F19" s="1494"/>
      <c r="G19" s="1494"/>
      <c r="H19" s="1494"/>
      <c r="I19" s="1494"/>
      <c r="J19" s="1494"/>
      <c r="K19" s="1495"/>
      <c r="L19" s="1499"/>
      <c r="M19" s="1500"/>
      <c r="N19" s="1500"/>
      <c r="O19" s="1500"/>
      <c r="P19" s="1500"/>
      <c r="Q19" s="1501"/>
      <c r="R19" s="1540"/>
      <c r="S19" s="1540"/>
      <c r="T19" s="1540"/>
      <c r="U19" s="1540"/>
      <c r="V19" s="1537"/>
      <c r="W19" s="1537"/>
      <c r="X19" s="1537"/>
    </row>
    <row r="20" spans="1:26" s="570" customFormat="1" ht="22.5" x14ac:dyDescent="0.45">
      <c r="B20" s="1490" t="s">
        <v>452</v>
      </c>
      <c r="C20" s="1491"/>
      <c r="D20" s="1491"/>
      <c r="E20" s="1491"/>
      <c r="F20" s="1491"/>
      <c r="G20" s="1491"/>
      <c r="H20" s="1491"/>
      <c r="I20" s="1491"/>
      <c r="J20" s="1491"/>
      <c r="K20" s="1492"/>
      <c r="L20" s="1496" t="s">
        <v>453</v>
      </c>
      <c r="M20" s="1497"/>
      <c r="N20" s="1497"/>
      <c r="O20" s="1497"/>
      <c r="P20" s="1497"/>
      <c r="Q20" s="1498"/>
      <c r="R20" s="1502">
        <v>100</v>
      </c>
      <c r="S20" s="1502"/>
      <c r="T20" s="1502"/>
      <c r="U20" s="1502"/>
      <c r="V20" s="1503" t="s">
        <v>454</v>
      </c>
      <c r="W20" s="1504"/>
      <c r="X20" s="1504"/>
    </row>
    <row r="21" spans="1:26" s="570" customFormat="1" ht="22.5" x14ac:dyDescent="0.45">
      <c r="B21" s="1493"/>
      <c r="C21" s="1494"/>
      <c r="D21" s="1494"/>
      <c r="E21" s="1494"/>
      <c r="F21" s="1494"/>
      <c r="G21" s="1494"/>
      <c r="H21" s="1494"/>
      <c r="I21" s="1494"/>
      <c r="J21" s="1494"/>
      <c r="K21" s="1495"/>
      <c r="L21" s="1499"/>
      <c r="M21" s="1500"/>
      <c r="N21" s="1500"/>
      <c r="O21" s="1500"/>
      <c r="P21" s="1500"/>
      <c r="Q21" s="1501"/>
      <c r="R21" s="1502"/>
      <c r="S21" s="1502"/>
      <c r="T21" s="1502"/>
      <c r="U21" s="1502"/>
      <c r="V21" s="1504"/>
      <c r="W21" s="1504"/>
      <c r="X21" s="1504"/>
    </row>
    <row r="22" spans="1:26" ht="18" customHeight="1" x14ac:dyDescent="0.35">
      <c r="B22" s="1490" t="s">
        <v>455</v>
      </c>
      <c r="C22" s="1491"/>
      <c r="D22" s="1491"/>
      <c r="E22" s="1491"/>
      <c r="F22" s="1491"/>
      <c r="G22" s="1491"/>
      <c r="H22" s="1491"/>
      <c r="I22" s="1491"/>
      <c r="J22" s="1491"/>
      <c r="K22" s="1492"/>
      <c r="L22" s="1530" t="s">
        <v>456</v>
      </c>
      <c r="M22" s="1531"/>
      <c r="N22" s="1531"/>
      <c r="O22" s="1531"/>
      <c r="P22" s="1531"/>
      <c r="Q22" s="1532"/>
      <c r="R22" s="1517">
        <v>-100</v>
      </c>
      <c r="S22" s="1518"/>
      <c r="T22" s="1518"/>
      <c r="U22" s="1519"/>
      <c r="V22" s="1536" t="s">
        <v>451</v>
      </c>
      <c r="W22" s="1537"/>
      <c r="X22" s="1537"/>
    </row>
    <row r="23" spans="1:26" ht="21" customHeight="1" x14ac:dyDescent="0.35">
      <c r="B23" s="1493"/>
      <c r="C23" s="1494"/>
      <c r="D23" s="1494"/>
      <c r="E23" s="1494"/>
      <c r="F23" s="1494"/>
      <c r="G23" s="1494"/>
      <c r="H23" s="1494"/>
      <c r="I23" s="1494"/>
      <c r="J23" s="1494"/>
      <c r="K23" s="1495"/>
      <c r="L23" s="1533"/>
      <c r="M23" s="1534"/>
      <c r="N23" s="1534"/>
      <c r="O23" s="1534"/>
      <c r="P23" s="1534"/>
      <c r="Q23" s="1535"/>
      <c r="R23" s="1520"/>
      <c r="S23" s="1521"/>
      <c r="T23" s="1521"/>
      <c r="U23" s="1522"/>
      <c r="V23" s="1537"/>
      <c r="W23" s="1537"/>
      <c r="X23" s="1537"/>
    </row>
    <row r="24" spans="1:26" ht="17.5" x14ac:dyDescent="0.35">
      <c r="B24" s="1490" t="s">
        <v>457</v>
      </c>
      <c r="C24" s="1491"/>
      <c r="D24" s="1491"/>
      <c r="E24" s="1491"/>
      <c r="F24" s="1491"/>
      <c r="G24" s="1491"/>
      <c r="H24" s="1491"/>
      <c r="I24" s="1491"/>
      <c r="J24" s="1491"/>
      <c r="K24" s="1492"/>
      <c r="L24" s="1496" t="s">
        <v>453</v>
      </c>
      <c r="M24" s="1497"/>
      <c r="N24" s="1497"/>
      <c r="O24" s="1497"/>
      <c r="P24" s="1497"/>
      <c r="Q24" s="1498"/>
      <c r="R24" s="1502">
        <v>100</v>
      </c>
      <c r="S24" s="1502"/>
      <c r="T24" s="1502"/>
      <c r="U24" s="1502"/>
      <c r="V24" s="1503" t="s">
        <v>454</v>
      </c>
      <c r="W24" s="1504"/>
      <c r="X24" s="1504"/>
    </row>
    <row r="25" spans="1:26" ht="19.5" customHeight="1" x14ac:dyDescent="0.35">
      <c r="B25" s="1493"/>
      <c r="C25" s="1494"/>
      <c r="D25" s="1494"/>
      <c r="E25" s="1494"/>
      <c r="F25" s="1494"/>
      <c r="G25" s="1494"/>
      <c r="H25" s="1494"/>
      <c r="I25" s="1494"/>
      <c r="J25" s="1494"/>
      <c r="K25" s="1495"/>
      <c r="L25" s="1499"/>
      <c r="M25" s="1500"/>
      <c r="N25" s="1500"/>
      <c r="O25" s="1500"/>
      <c r="P25" s="1500"/>
      <c r="Q25" s="1501"/>
      <c r="R25" s="1502"/>
      <c r="S25" s="1502"/>
      <c r="T25" s="1502"/>
      <c r="U25" s="1502"/>
      <c r="V25" s="1504"/>
      <c r="W25" s="1504"/>
      <c r="X25" s="1504"/>
    </row>
    <row r="26" spans="1:26" ht="17.149999999999999" customHeight="1" x14ac:dyDescent="0.35">
      <c r="B26" s="1505" t="s">
        <v>458</v>
      </c>
      <c r="C26" s="1506"/>
      <c r="D26" s="1506"/>
      <c r="E26" s="1506"/>
      <c r="F26" s="1506"/>
      <c r="G26" s="1506"/>
      <c r="H26" s="1506"/>
      <c r="I26" s="1506"/>
      <c r="J26" s="1506"/>
      <c r="K26" s="1507"/>
      <c r="L26" s="1511" t="s">
        <v>459</v>
      </c>
      <c r="M26" s="1512"/>
      <c r="N26" s="1512"/>
      <c r="O26" s="1512"/>
      <c r="P26" s="1512"/>
      <c r="Q26" s="1513"/>
      <c r="R26" s="1517">
        <v>-500</v>
      </c>
      <c r="S26" s="1518"/>
      <c r="T26" s="1518"/>
      <c r="U26" s="1519"/>
      <c r="V26" s="1517">
        <v>0</v>
      </c>
      <c r="W26" s="1518"/>
      <c r="X26" s="1519"/>
    </row>
    <row r="27" spans="1:26" ht="17.149999999999999" customHeight="1" x14ac:dyDescent="0.35">
      <c r="B27" s="1508"/>
      <c r="C27" s="1509"/>
      <c r="D27" s="1509"/>
      <c r="E27" s="1509"/>
      <c r="F27" s="1509"/>
      <c r="G27" s="1509"/>
      <c r="H27" s="1509"/>
      <c r="I27" s="1509"/>
      <c r="J27" s="1509"/>
      <c r="K27" s="1510"/>
      <c r="L27" s="1514"/>
      <c r="M27" s="1515"/>
      <c r="N27" s="1515"/>
      <c r="O27" s="1515"/>
      <c r="P27" s="1515"/>
      <c r="Q27" s="1516"/>
      <c r="R27" s="1520"/>
      <c r="S27" s="1521"/>
      <c r="T27" s="1521"/>
      <c r="U27" s="1522"/>
      <c r="V27" s="1523"/>
      <c r="W27" s="1524"/>
      <c r="X27" s="1525"/>
    </row>
    <row r="28" spans="1:26" ht="17.149999999999999" customHeight="1" x14ac:dyDescent="0.35">
      <c r="B28" s="1505" t="s">
        <v>460</v>
      </c>
      <c r="C28" s="1506"/>
      <c r="D28" s="1506"/>
      <c r="E28" s="1506"/>
      <c r="F28" s="1506"/>
      <c r="G28" s="1506"/>
      <c r="H28" s="1506"/>
      <c r="I28" s="1506"/>
      <c r="J28" s="1506"/>
      <c r="K28" s="1507"/>
      <c r="L28" s="1511" t="s">
        <v>461</v>
      </c>
      <c r="M28" s="1512"/>
      <c r="N28" s="1512"/>
      <c r="O28" s="1512"/>
      <c r="P28" s="1512"/>
      <c r="Q28" s="1513"/>
      <c r="R28" s="1502">
        <v>600</v>
      </c>
      <c r="S28" s="1502"/>
      <c r="T28" s="1502"/>
      <c r="U28" s="1502"/>
      <c r="V28" s="1502">
        <v>0</v>
      </c>
      <c r="W28" s="1502"/>
      <c r="X28" s="1502"/>
    </row>
    <row r="29" spans="1:26" ht="17.149999999999999" customHeight="1" x14ac:dyDescent="0.35">
      <c r="B29" s="1508"/>
      <c r="C29" s="1509"/>
      <c r="D29" s="1509"/>
      <c r="E29" s="1509"/>
      <c r="F29" s="1509"/>
      <c r="G29" s="1509"/>
      <c r="H29" s="1509"/>
      <c r="I29" s="1509"/>
      <c r="J29" s="1509"/>
      <c r="K29" s="1510"/>
      <c r="L29" s="1526"/>
      <c r="M29" s="1527"/>
      <c r="N29" s="1527"/>
      <c r="O29" s="1527"/>
      <c r="P29" s="1527"/>
      <c r="Q29" s="1528"/>
      <c r="R29" s="1502"/>
      <c r="S29" s="1502"/>
      <c r="T29" s="1502"/>
      <c r="U29" s="1502"/>
      <c r="V29" s="1502"/>
      <c r="W29" s="1502"/>
      <c r="X29" s="1502"/>
    </row>
    <row r="30" spans="1:26" ht="30" customHeight="1" x14ac:dyDescent="0.35">
      <c r="B30" s="1529" t="s">
        <v>462</v>
      </c>
      <c r="C30" s="1529"/>
      <c r="D30" s="1529"/>
      <c r="E30" s="1529"/>
      <c r="F30" s="1529"/>
      <c r="G30" s="1529"/>
      <c r="H30" s="1529"/>
      <c r="I30" s="1529"/>
      <c r="J30" s="1529"/>
      <c r="K30" s="1529"/>
      <c r="L30" s="1529"/>
      <c r="M30" s="1529"/>
      <c r="N30" s="1529"/>
      <c r="O30" s="1529"/>
      <c r="P30" s="1529"/>
      <c r="Q30" s="1529"/>
      <c r="R30" s="1529"/>
      <c r="S30" s="1529"/>
      <c r="T30" s="1529"/>
      <c r="U30" s="1529"/>
      <c r="V30" s="1529"/>
      <c r="W30" s="1529"/>
      <c r="X30" s="1529"/>
    </row>
    <row r="31" spans="1:26" ht="50.25" customHeight="1" x14ac:dyDescent="0.35">
      <c r="A31" s="565" t="s">
        <v>64</v>
      </c>
      <c r="B31" s="1486" t="s">
        <v>757</v>
      </c>
      <c r="C31" s="1486"/>
      <c r="D31" s="1486"/>
      <c r="E31" s="1486"/>
      <c r="F31" s="1486"/>
      <c r="G31" s="1486"/>
      <c r="H31" s="1486"/>
      <c r="I31" s="1486"/>
      <c r="J31" s="1486"/>
      <c r="K31" s="1486"/>
      <c r="L31" s="1486"/>
      <c r="M31" s="1486"/>
      <c r="N31" s="1486"/>
      <c r="O31" s="1486"/>
      <c r="P31" s="1486"/>
      <c r="Q31" s="1486"/>
      <c r="R31" s="1486"/>
      <c r="S31" s="1486"/>
      <c r="T31" s="1486"/>
      <c r="U31" s="1486"/>
      <c r="V31" s="1486"/>
      <c r="W31" s="1486"/>
      <c r="X31" s="1486"/>
    </row>
    <row r="32" spans="1:26" ht="17.149999999999999" customHeight="1" x14ac:dyDescent="0.35">
      <c r="B32" s="572"/>
      <c r="C32" s="572"/>
      <c r="D32" s="572"/>
      <c r="E32" s="572"/>
      <c r="F32" s="572"/>
      <c r="G32" s="572"/>
      <c r="H32" s="572"/>
      <c r="I32" s="572"/>
      <c r="J32" s="572"/>
      <c r="K32" s="572"/>
      <c r="L32" s="573"/>
      <c r="M32" s="573"/>
      <c r="N32" s="573"/>
      <c r="O32" s="573"/>
      <c r="P32" s="573"/>
      <c r="Q32" s="573"/>
      <c r="R32" s="574"/>
      <c r="S32" s="574"/>
      <c r="T32" s="574"/>
      <c r="U32" s="574"/>
      <c r="V32" s="574"/>
      <c r="W32" s="574"/>
      <c r="X32" s="574"/>
      <c r="Z32" s="575"/>
    </row>
    <row r="33" spans="1:26" s="563" customFormat="1" ht="15" customHeight="1" x14ac:dyDescent="0.35">
      <c r="A33" s="565" t="s">
        <v>65</v>
      </c>
      <c r="B33" s="1486" t="s">
        <v>463</v>
      </c>
      <c r="C33" s="1486"/>
      <c r="D33" s="1486"/>
      <c r="E33" s="1486"/>
      <c r="F33" s="1486"/>
      <c r="G33" s="1486"/>
      <c r="H33" s="1486"/>
      <c r="I33" s="1486"/>
      <c r="J33" s="1486"/>
      <c r="K33" s="1486"/>
      <c r="L33" s="1486"/>
      <c r="M33" s="1486"/>
      <c r="N33" s="1486"/>
      <c r="O33" s="1486"/>
      <c r="P33" s="1486"/>
      <c r="Q33" s="1486"/>
      <c r="R33" s="1486"/>
      <c r="S33" s="1486"/>
      <c r="T33" s="1486"/>
      <c r="U33" s="1486"/>
      <c r="V33" s="1486"/>
      <c r="W33" s="1486"/>
      <c r="X33" s="1486"/>
      <c r="Y33" s="569"/>
      <c r="Z33" s="1487"/>
    </row>
    <row r="34" spans="1:26" s="563" customFormat="1" ht="15.5" x14ac:dyDescent="0.35">
      <c r="A34" s="564"/>
      <c r="B34" s="1486"/>
      <c r="C34" s="1486"/>
      <c r="D34" s="1486"/>
      <c r="E34" s="1486"/>
      <c r="F34" s="1486"/>
      <c r="G34" s="1486"/>
      <c r="H34" s="1486"/>
      <c r="I34" s="1486"/>
      <c r="J34" s="1486"/>
      <c r="K34" s="1486"/>
      <c r="L34" s="1486"/>
      <c r="M34" s="1486"/>
      <c r="N34" s="1486"/>
      <c r="O34" s="1486"/>
      <c r="P34" s="1486"/>
      <c r="Q34" s="1486"/>
      <c r="R34" s="1486"/>
      <c r="S34" s="1486"/>
      <c r="T34" s="1486"/>
      <c r="U34" s="1486"/>
      <c r="V34" s="1486"/>
      <c r="W34" s="1486"/>
      <c r="X34" s="1486"/>
      <c r="Y34" s="569"/>
      <c r="Z34" s="1487"/>
    </row>
    <row r="35" spans="1:26" s="563" customFormat="1" ht="15.5" x14ac:dyDescent="0.35">
      <c r="A35" s="564"/>
      <c r="B35" s="1486"/>
      <c r="C35" s="1486"/>
      <c r="D35" s="1486"/>
      <c r="E35" s="1486"/>
      <c r="F35" s="1486"/>
      <c r="G35" s="1486"/>
      <c r="H35" s="1486"/>
      <c r="I35" s="1486"/>
      <c r="J35" s="1486"/>
      <c r="K35" s="1486"/>
      <c r="L35" s="1486"/>
      <c r="M35" s="1486"/>
      <c r="N35" s="1486"/>
      <c r="O35" s="1486"/>
      <c r="P35" s="1486"/>
      <c r="Q35" s="1486"/>
      <c r="R35" s="1486"/>
      <c r="S35" s="1486"/>
      <c r="T35" s="1486"/>
      <c r="U35" s="1486"/>
      <c r="V35" s="1486"/>
      <c r="W35" s="1486"/>
      <c r="X35" s="1486"/>
      <c r="Y35" s="569"/>
      <c r="Z35" s="1487"/>
    </row>
    <row r="36" spans="1:26" s="563" customFormat="1" ht="15.5" x14ac:dyDescent="0.35">
      <c r="A36" s="564"/>
      <c r="B36" s="1486"/>
      <c r="C36" s="1486"/>
      <c r="D36" s="1486"/>
      <c r="E36" s="1486"/>
      <c r="F36" s="1486"/>
      <c r="G36" s="1486"/>
      <c r="H36" s="1486"/>
      <c r="I36" s="1486"/>
      <c r="J36" s="1486"/>
      <c r="K36" s="1486"/>
      <c r="L36" s="1486"/>
      <c r="M36" s="1486"/>
      <c r="N36" s="1486"/>
      <c r="O36" s="1486"/>
      <c r="P36" s="1486"/>
      <c r="Q36" s="1486"/>
      <c r="R36" s="1486"/>
      <c r="S36" s="1486"/>
      <c r="T36" s="1486"/>
      <c r="U36" s="1486"/>
      <c r="V36" s="1486"/>
      <c r="W36" s="1486"/>
      <c r="X36" s="1486"/>
      <c r="Y36" s="569"/>
      <c r="Z36" s="1487"/>
    </row>
    <row r="37" spans="1:26" s="563" customFormat="1" ht="46.5" customHeight="1" x14ac:dyDescent="0.35">
      <c r="A37" s="564"/>
      <c r="B37" s="1486"/>
      <c r="C37" s="1486"/>
      <c r="D37" s="1486"/>
      <c r="E37" s="1486"/>
      <c r="F37" s="1486"/>
      <c r="G37" s="1486"/>
      <c r="H37" s="1486"/>
      <c r="I37" s="1486"/>
      <c r="J37" s="1486"/>
      <c r="K37" s="1486"/>
      <c r="L37" s="1486"/>
      <c r="M37" s="1486"/>
      <c r="N37" s="1486"/>
      <c r="O37" s="1486"/>
      <c r="P37" s="1486"/>
      <c r="Q37" s="1486"/>
      <c r="R37" s="1486"/>
      <c r="S37" s="1486"/>
      <c r="T37" s="1486"/>
      <c r="U37" s="1486"/>
      <c r="V37" s="1486"/>
      <c r="W37" s="1486"/>
      <c r="X37" s="1486"/>
      <c r="Y37" s="569"/>
      <c r="Z37" s="1487"/>
    </row>
    <row r="38" spans="1:26" s="563" customFormat="1" ht="15.5" x14ac:dyDescent="0.35">
      <c r="A38" s="564"/>
      <c r="B38" s="567"/>
      <c r="C38" s="567"/>
      <c r="D38" s="567"/>
      <c r="E38" s="567"/>
      <c r="F38" s="567"/>
      <c r="G38" s="567"/>
      <c r="H38" s="567"/>
      <c r="I38" s="567"/>
      <c r="J38" s="567"/>
      <c r="K38" s="567"/>
      <c r="L38" s="567"/>
      <c r="M38" s="567"/>
      <c r="N38" s="567"/>
      <c r="O38" s="567"/>
      <c r="P38" s="567"/>
      <c r="Q38" s="567"/>
      <c r="R38" s="567"/>
      <c r="S38" s="567"/>
      <c r="T38" s="567"/>
      <c r="U38" s="567"/>
      <c r="V38" s="567"/>
      <c r="W38" s="567"/>
      <c r="X38" s="567"/>
      <c r="Y38" s="569"/>
      <c r="Z38" s="576"/>
    </row>
    <row r="39" spans="1:26" s="563" customFormat="1" ht="15" customHeight="1" x14ac:dyDescent="0.35">
      <c r="A39" s="564" t="s">
        <v>68</v>
      </c>
      <c r="B39" s="1486" t="s">
        <v>464</v>
      </c>
      <c r="C39" s="1486"/>
      <c r="D39" s="1486"/>
      <c r="E39" s="1486"/>
      <c r="F39" s="1486"/>
      <c r="G39" s="1486"/>
      <c r="H39" s="1486"/>
      <c r="I39" s="1486"/>
      <c r="J39" s="1486"/>
      <c r="K39" s="1486"/>
      <c r="L39" s="1486"/>
      <c r="M39" s="1486"/>
      <c r="N39" s="1486"/>
      <c r="O39" s="1486"/>
      <c r="P39" s="1486"/>
      <c r="Q39" s="1486"/>
      <c r="R39" s="1486"/>
      <c r="S39" s="1486"/>
      <c r="T39" s="1486"/>
      <c r="U39" s="1486"/>
      <c r="V39" s="1486"/>
      <c r="W39" s="1486"/>
      <c r="X39" s="1486"/>
      <c r="Y39" s="569"/>
    </row>
    <row r="40" spans="1:26" s="563" customFormat="1" ht="15.5" x14ac:dyDescent="0.35">
      <c r="A40" s="564"/>
      <c r="B40" s="1486"/>
      <c r="C40" s="1486"/>
      <c r="D40" s="1486"/>
      <c r="E40" s="1486"/>
      <c r="F40" s="1486"/>
      <c r="G40" s="1486"/>
      <c r="H40" s="1486"/>
      <c r="I40" s="1486"/>
      <c r="J40" s="1486"/>
      <c r="K40" s="1486"/>
      <c r="L40" s="1486"/>
      <c r="M40" s="1486"/>
      <c r="N40" s="1486"/>
      <c r="O40" s="1486"/>
      <c r="P40" s="1486"/>
      <c r="Q40" s="1486"/>
      <c r="R40" s="1486"/>
      <c r="S40" s="1486"/>
      <c r="T40" s="1486"/>
      <c r="U40" s="1486"/>
      <c r="V40" s="1486"/>
      <c r="W40" s="1486"/>
      <c r="X40" s="1486"/>
      <c r="Y40" s="569"/>
    </row>
    <row r="41" spans="1:26" s="563" customFormat="1" ht="15.5" x14ac:dyDescent="0.35">
      <c r="A41" s="564"/>
      <c r="B41" s="1486"/>
      <c r="C41" s="1486"/>
      <c r="D41" s="1486"/>
      <c r="E41" s="1486"/>
      <c r="F41" s="1486"/>
      <c r="G41" s="1486"/>
      <c r="H41" s="1486"/>
      <c r="I41" s="1486"/>
      <c r="J41" s="1486"/>
      <c r="K41" s="1486"/>
      <c r="L41" s="1486"/>
      <c r="M41" s="1486"/>
      <c r="N41" s="1486"/>
      <c r="O41" s="1486"/>
      <c r="P41" s="1486"/>
      <c r="Q41" s="1486"/>
      <c r="R41" s="1486"/>
      <c r="S41" s="1486"/>
      <c r="T41" s="1486"/>
      <c r="U41" s="1486"/>
      <c r="V41" s="1486"/>
      <c r="W41" s="1486"/>
      <c r="X41" s="1486"/>
      <c r="Y41" s="569"/>
    </row>
    <row r="42" spans="1:26" s="563" customFormat="1" ht="15.5" x14ac:dyDescent="0.35">
      <c r="A42" s="564"/>
      <c r="B42" s="1486"/>
      <c r="C42" s="1486"/>
      <c r="D42" s="1486"/>
      <c r="E42" s="1486"/>
      <c r="F42" s="1486"/>
      <c r="G42" s="1486"/>
      <c r="H42" s="1486"/>
      <c r="I42" s="1486"/>
      <c r="J42" s="1486"/>
      <c r="K42" s="1486"/>
      <c r="L42" s="1486"/>
      <c r="M42" s="1486"/>
      <c r="N42" s="1486"/>
      <c r="O42" s="1486"/>
      <c r="P42" s="1486"/>
      <c r="Q42" s="1486"/>
      <c r="R42" s="1486"/>
      <c r="S42" s="1486"/>
      <c r="T42" s="1486"/>
      <c r="U42" s="1486"/>
      <c r="V42" s="1486"/>
      <c r="W42" s="1486"/>
      <c r="X42" s="1486"/>
      <c r="Y42" s="569"/>
    </row>
    <row r="43" spans="1:26" s="563" customFormat="1" ht="15.5" x14ac:dyDescent="0.35">
      <c r="A43" s="564"/>
      <c r="B43" s="1486"/>
      <c r="C43" s="1486"/>
      <c r="D43" s="1486"/>
      <c r="E43" s="1486"/>
      <c r="F43" s="1486"/>
      <c r="G43" s="1486"/>
      <c r="H43" s="1486"/>
      <c r="I43" s="1486"/>
      <c r="J43" s="1486"/>
      <c r="K43" s="1486"/>
      <c r="L43" s="1486"/>
      <c r="M43" s="1486"/>
      <c r="N43" s="1486"/>
      <c r="O43" s="1486"/>
      <c r="P43" s="1486"/>
      <c r="Q43" s="1486"/>
      <c r="R43" s="1486"/>
      <c r="S43" s="1486"/>
      <c r="T43" s="1486"/>
      <c r="U43" s="1486"/>
      <c r="V43" s="1486"/>
      <c r="W43" s="1486"/>
      <c r="X43" s="1486"/>
      <c r="Y43" s="569"/>
    </row>
    <row r="44" spans="1:26" s="563" customFormat="1" ht="15.5" x14ac:dyDescent="0.35">
      <c r="A44" s="564"/>
      <c r="B44" s="1486"/>
      <c r="C44" s="1486"/>
      <c r="D44" s="1486"/>
      <c r="E44" s="1486"/>
      <c r="F44" s="1486"/>
      <c r="G44" s="1486"/>
      <c r="H44" s="1486"/>
      <c r="I44" s="1486"/>
      <c r="J44" s="1486"/>
      <c r="K44" s="1486"/>
      <c r="L44" s="1486"/>
      <c r="M44" s="1486"/>
      <c r="N44" s="1486"/>
      <c r="O44" s="1486"/>
      <c r="P44" s="1486"/>
      <c r="Q44" s="1486"/>
      <c r="R44" s="1486"/>
      <c r="S44" s="1486"/>
      <c r="T44" s="1486"/>
      <c r="U44" s="1486"/>
      <c r="V44" s="1486"/>
      <c r="W44" s="1486"/>
      <c r="X44" s="1486"/>
      <c r="Y44" s="569"/>
    </row>
    <row r="45" spans="1:26" s="563" customFormat="1" ht="34.5" customHeight="1" x14ac:dyDescent="0.35">
      <c r="A45" s="564"/>
      <c r="B45" s="1486"/>
      <c r="C45" s="1486"/>
      <c r="D45" s="1486"/>
      <c r="E45" s="1486"/>
      <c r="F45" s="1486"/>
      <c r="G45" s="1486"/>
      <c r="H45" s="1486"/>
      <c r="I45" s="1486"/>
      <c r="J45" s="1486"/>
      <c r="K45" s="1486"/>
      <c r="L45" s="1486"/>
      <c r="M45" s="1486"/>
      <c r="N45" s="1486"/>
      <c r="O45" s="1486"/>
      <c r="P45" s="1486"/>
      <c r="Q45" s="1486"/>
      <c r="R45" s="1486"/>
      <c r="S45" s="1486"/>
      <c r="T45" s="1486"/>
      <c r="U45" s="1486"/>
      <c r="V45" s="1486"/>
      <c r="W45" s="1486"/>
      <c r="X45" s="1486"/>
      <c r="Y45" s="569"/>
    </row>
    <row r="46" spans="1:26" s="563" customFormat="1" ht="15" customHeight="1" x14ac:dyDescent="0.35">
      <c r="A46" s="564" t="s">
        <v>465</v>
      </c>
      <c r="B46" s="1486" t="s">
        <v>758</v>
      </c>
      <c r="C46" s="1486"/>
      <c r="D46" s="1486"/>
      <c r="E46" s="1486"/>
      <c r="F46" s="1486"/>
      <c r="G46" s="1486"/>
      <c r="H46" s="1486"/>
      <c r="I46" s="1486"/>
      <c r="J46" s="1486"/>
      <c r="K46" s="1486"/>
      <c r="L46" s="1486"/>
      <c r="M46" s="1486"/>
      <c r="N46" s="1486"/>
      <c r="O46" s="1486"/>
      <c r="P46" s="1486"/>
      <c r="Q46" s="1486"/>
      <c r="R46" s="1486"/>
      <c r="S46" s="1486"/>
      <c r="T46" s="1486"/>
      <c r="U46" s="1486"/>
      <c r="V46" s="1486"/>
      <c r="W46" s="1486"/>
      <c r="X46" s="1486"/>
      <c r="Y46" s="569"/>
    </row>
    <row r="47" spans="1:26" s="563" customFormat="1" ht="15.5" x14ac:dyDescent="0.35">
      <c r="A47" s="564"/>
      <c r="B47" s="1486"/>
      <c r="C47" s="1486"/>
      <c r="D47" s="1486"/>
      <c r="E47" s="1486"/>
      <c r="F47" s="1486"/>
      <c r="G47" s="1486"/>
      <c r="H47" s="1486"/>
      <c r="I47" s="1486"/>
      <c r="J47" s="1486"/>
      <c r="K47" s="1486"/>
      <c r="L47" s="1486"/>
      <c r="M47" s="1486"/>
      <c r="N47" s="1486"/>
      <c r="O47" s="1486"/>
      <c r="P47" s="1486"/>
      <c r="Q47" s="1486"/>
      <c r="R47" s="1486"/>
      <c r="S47" s="1486"/>
      <c r="T47" s="1486"/>
      <c r="U47" s="1486"/>
      <c r="V47" s="1486"/>
      <c r="W47" s="1486"/>
      <c r="X47" s="1486"/>
      <c r="Y47" s="569"/>
    </row>
    <row r="48" spans="1:26" s="563" customFormat="1" ht="15.5" x14ac:dyDescent="0.35">
      <c r="A48" s="564"/>
      <c r="B48" s="1486"/>
      <c r="C48" s="1486"/>
      <c r="D48" s="1486"/>
      <c r="E48" s="1486"/>
      <c r="F48" s="1486"/>
      <c r="G48" s="1486"/>
      <c r="H48" s="1486"/>
      <c r="I48" s="1486"/>
      <c r="J48" s="1486"/>
      <c r="K48" s="1486"/>
      <c r="L48" s="1486"/>
      <c r="M48" s="1486"/>
      <c r="N48" s="1486"/>
      <c r="O48" s="1486"/>
      <c r="P48" s="1486"/>
      <c r="Q48" s="1486"/>
      <c r="R48" s="1486"/>
      <c r="S48" s="1486"/>
      <c r="T48" s="1486"/>
      <c r="U48" s="1486"/>
      <c r="V48" s="1486"/>
      <c r="W48" s="1486"/>
      <c r="X48" s="1486"/>
      <c r="Y48" s="569"/>
    </row>
    <row r="49" spans="1:26" s="563" customFormat="1" ht="132" customHeight="1" x14ac:dyDescent="0.35">
      <c r="A49" s="564"/>
      <c r="B49" s="1486"/>
      <c r="C49" s="1486"/>
      <c r="D49" s="1486"/>
      <c r="E49" s="1486"/>
      <c r="F49" s="1486"/>
      <c r="G49" s="1486"/>
      <c r="H49" s="1486"/>
      <c r="I49" s="1486"/>
      <c r="J49" s="1486"/>
      <c r="K49" s="1486"/>
      <c r="L49" s="1486"/>
      <c r="M49" s="1486"/>
      <c r="N49" s="1486"/>
      <c r="O49" s="1486"/>
      <c r="P49" s="1486"/>
      <c r="Q49" s="1486"/>
      <c r="R49" s="1486"/>
      <c r="S49" s="1486"/>
      <c r="T49" s="1486"/>
      <c r="U49" s="1486"/>
      <c r="V49" s="1486"/>
      <c r="W49" s="1486"/>
      <c r="X49" s="1486"/>
      <c r="Y49" s="569"/>
    </row>
    <row r="50" spans="1:26" s="563" customFormat="1" ht="15" customHeight="1" x14ac:dyDescent="0.35">
      <c r="A50" s="564" t="s">
        <v>466</v>
      </c>
      <c r="B50" s="1486" t="s">
        <v>467</v>
      </c>
      <c r="C50" s="1486"/>
      <c r="D50" s="1486"/>
      <c r="E50" s="1486"/>
      <c r="F50" s="1486"/>
      <c r="G50" s="1486"/>
      <c r="H50" s="1486"/>
      <c r="I50" s="1486"/>
      <c r="J50" s="1486"/>
      <c r="K50" s="1486"/>
      <c r="L50" s="1486"/>
      <c r="M50" s="1486"/>
      <c r="N50" s="1486"/>
      <c r="O50" s="1486"/>
      <c r="P50" s="1486"/>
      <c r="Q50" s="1486"/>
      <c r="R50" s="1486"/>
      <c r="S50" s="1486"/>
      <c r="T50" s="1486"/>
      <c r="U50" s="1486"/>
      <c r="V50" s="1486"/>
      <c r="W50" s="1486"/>
      <c r="X50" s="1486"/>
      <c r="Y50" s="569"/>
    </row>
    <row r="51" spans="1:26" s="563" customFormat="1" ht="15.65" customHeight="1" x14ac:dyDescent="0.35">
      <c r="A51" s="564"/>
      <c r="B51" s="577"/>
      <c r="C51" s="577"/>
      <c r="D51" s="577"/>
      <c r="E51" s="577"/>
      <c r="F51" s="577"/>
      <c r="G51" s="577"/>
      <c r="H51" s="577"/>
      <c r="I51" s="577"/>
      <c r="J51" s="577"/>
      <c r="K51" s="577"/>
      <c r="L51" s="577"/>
      <c r="M51" s="577"/>
      <c r="N51" s="577"/>
      <c r="O51" s="577"/>
      <c r="P51" s="577"/>
      <c r="Q51" s="577"/>
      <c r="R51" s="577"/>
      <c r="S51" s="577"/>
      <c r="T51" s="577"/>
      <c r="U51" s="577"/>
      <c r="V51" s="577"/>
      <c r="W51" s="577"/>
      <c r="X51" s="577"/>
      <c r="Y51" s="569"/>
    </row>
    <row r="52" spans="1:26" ht="17.5" x14ac:dyDescent="0.35">
      <c r="A52" s="564" t="s">
        <v>468</v>
      </c>
      <c r="B52" s="1488" t="s">
        <v>469</v>
      </c>
      <c r="C52" s="1488"/>
      <c r="D52" s="1488"/>
      <c r="E52" s="1488"/>
      <c r="F52" s="1488"/>
      <c r="G52" s="1488"/>
      <c r="H52" s="1488"/>
      <c r="I52" s="1488"/>
      <c r="J52" s="1488"/>
      <c r="K52" s="1488"/>
      <c r="L52" s="1488"/>
      <c r="M52" s="1488"/>
      <c r="N52" s="1488"/>
      <c r="O52" s="1488"/>
      <c r="P52" s="1488"/>
      <c r="Q52" s="1488"/>
      <c r="R52" s="1488"/>
      <c r="S52" s="1488"/>
      <c r="T52" s="1488"/>
      <c r="U52" s="1488"/>
      <c r="V52" s="1488"/>
      <c r="W52" s="1488"/>
      <c r="X52" s="1488"/>
      <c r="Z52" s="578"/>
    </row>
    <row r="53" spans="1:26" ht="17.5" x14ac:dyDescent="0.35">
      <c r="A53" s="579"/>
      <c r="B53" s="567"/>
      <c r="C53" s="567"/>
      <c r="D53" s="567"/>
      <c r="E53" s="567"/>
      <c r="F53" s="567"/>
      <c r="G53" s="567"/>
      <c r="H53" s="567"/>
      <c r="I53" s="567"/>
      <c r="J53" s="567"/>
      <c r="K53" s="567"/>
      <c r="L53" s="567"/>
      <c r="M53" s="567"/>
      <c r="N53" s="567"/>
      <c r="O53" s="567"/>
      <c r="P53" s="567"/>
      <c r="Q53" s="567"/>
      <c r="R53" s="567"/>
      <c r="S53" s="567"/>
      <c r="T53" s="567"/>
      <c r="U53" s="567"/>
      <c r="V53" s="567"/>
      <c r="W53" s="567"/>
      <c r="X53" s="567"/>
      <c r="Z53" s="578"/>
    </row>
    <row r="54" spans="1:26" ht="17.149999999999999" customHeight="1" x14ac:dyDescent="0.35">
      <c r="A54" s="563"/>
      <c r="B54" s="1489" t="s">
        <v>470</v>
      </c>
      <c r="C54" s="1489"/>
      <c r="D54" s="1489"/>
      <c r="E54" s="1489"/>
      <c r="F54" s="1489"/>
      <c r="G54" s="1489"/>
      <c r="H54" s="1489"/>
      <c r="I54" s="1489"/>
      <c r="J54" s="1489"/>
      <c r="K54" s="1489" t="s">
        <v>471</v>
      </c>
      <c r="L54" s="1489"/>
      <c r="M54" s="1489"/>
      <c r="N54" s="1489"/>
      <c r="O54" s="1489"/>
      <c r="P54" s="1489"/>
      <c r="Q54" s="1489"/>
      <c r="R54" s="1489"/>
      <c r="S54" s="1489"/>
      <c r="T54" s="1489"/>
      <c r="U54" s="1489"/>
      <c r="V54" s="1489"/>
      <c r="W54" s="1489"/>
      <c r="X54" s="1489"/>
      <c r="Y54" s="563"/>
    </row>
    <row r="55" spans="1:26" ht="103.5" customHeight="1" x14ac:dyDescent="0.35">
      <c r="A55" s="563"/>
      <c r="B55" s="1485" t="s">
        <v>472</v>
      </c>
      <c r="C55" s="1485"/>
      <c r="D55" s="1485"/>
      <c r="E55" s="1485"/>
      <c r="F55" s="1485"/>
      <c r="G55" s="1485"/>
      <c r="H55" s="1485"/>
      <c r="I55" s="1485"/>
      <c r="J55" s="1485"/>
      <c r="K55" s="1485" t="s">
        <v>473</v>
      </c>
      <c r="L55" s="1485"/>
      <c r="M55" s="1485"/>
      <c r="N55" s="1485"/>
      <c r="O55" s="1485"/>
      <c r="P55" s="1485"/>
      <c r="Q55" s="1485"/>
      <c r="R55" s="1485"/>
      <c r="S55" s="1485"/>
      <c r="T55" s="1485"/>
      <c r="U55" s="1485"/>
      <c r="V55" s="1485"/>
      <c r="W55" s="1485"/>
      <c r="X55" s="1485"/>
      <c r="Y55" s="563"/>
    </row>
    <row r="56" spans="1:26" ht="119.25" customHeight="1" x14ac:dyDescent="0.35">
      <c r="A56" s="563"/>
      <c r="B56" s="1485" t="s">
        <v>474</v>
      </c>
      <c r="C56" s="1485"/>
      <c r="D56" s="1485"/>
      <c r="E56" s="1485"/>
      <c r="F56" s="1485"/>
      <c r="G56" s="1485"/>
      <c r="H56" s="1485"/>
      <c r="I56" s="1485"/>
      <c r="J56" s="1485"/>
      <c r="K56" s="1485" t="s">
        <v>475</v>
      </c>
      <c r="L56" s="1485"/>
      <c r="M56" s="1485"/>
      <c r="N56" s="1485"/>
      <c r="O56" s="1485"/>
      <c r="P56" s="1485"/>
      <c r="Q56" s="1485"/>
      <c r="R56" s="1485"/>
      <c r="S56" s="1485"/>
      <c r="T56" s="1485"/>
      <c r="U56" s="1485"/>
      <c r="V56" s="1485"/>
      <c r="W56" s="1485"/>
      <c r="X56" s="1485"/>
      <c r="Y56" s="563"/>
    </row>
    <row r="57" spans="1:26" ht="17.149999999999999" customHeight="1" x14ac:dyDescent="0.35">
      <c r="A57" s="563"/>
      <c r="B57" s="563"/>
      <c r="C57" s="563"/>
      <c r="D57" s="563"/>
      <c r="E57" s="563"/>
      <c r="F57" s="563"/>
      <c r="G57" s="563"/>
      <c r="H57" s="563"/>
      <c r="I57" s="563"/>
      <c r="J57" s="563"/>
      <c r="K57" s="563"/>
      <c r="L57" s="563"/>
      <c r="M57" s="563"/>
      <c r="N57" s="563"/>
      <c r="O57" s="563"/>
      <c r="P57" s="563"/>
      <c r="Q57" s="563"/>
      <c r="R57" s="563"/>
      <c r="S57" s="563"/>
      <c r="T57" s="563"/>
      <c r="U57" s="563"/>
      <c r="V57" s="563"/>
      <c r="W57" s="563"/>
      <c r="X57" s="563"/>
      <c r="Y57" s="563"/>
    </row>
    <row r="58" spans="1:26" ht="17.149999999999999" customHeight="1" x14ac:dyDescent="0.35">
      <c r="A58" s="563"/>
      <c r="B58" s="563"/>
      <c r="C58" s="563"/>
      <c r="D58" s="563"/>
      <c r="E58" s="563"/>
      <c r="F58" s="563"/>
      <c r="G58" s="563"/>
      <c r="H58" s="563"/>
      <c r="I58" s="563"/>
      <c r="J58" s="563"/>
      <c r="K58" s="563"/>
      <c r="L58" s="563"/>
      <c r="M58" s="563"/>
      <c r="N58" s="563"/>
      <c r="O58" s="563"/>
      <c r="P58" s="563"/>
      <c r="Q58" s="563"/>
      <c r="R58" s="563"/>
      <c r="S58" s="563"/>
      <c r="T58" s="563"/>
      <c r="U58" s="563"/>
      <c r="V58" s="563"/>
      <c r="W58" s="563"/>
      <c r="X58" s="563"/>
      <c r="Y58" s="563"/>
    </row>
  </sheetData>
  <sheetProtection algorithmName="SHA-512" hashValue="VKoz+qnyvDJ0lSKXYHKSl8QOBcpY4DupUiEP5y9decr/oEApolsV5HdfgwNK7JwmEfOgzrWqEPUFOK/GfPSbpg==" saltValue="1S7jswQ2axSZoHR56gk0sA==" spinCount="100000" sheet="1" objects="1" scenarios="1"/>
  <mergeCells count="55">
    <mergeCell ref="B10:F10"/>
    <mergeCell ref="G10:X10"/>
    <mergeCell ref="A1:Y1"/>
    <mergeCell ref="A2:X2"/>
    <mergeCell ref="A3:X3"/>
    <mergeCell ref="A5:X6"/>
    <mergeCell ref="B8:X8"/>
    <mergeCell ref="B11:F11"/>
    <mergeCell ref="G11:X11"/>
    <mergeCell ref="B12:F12"/>
    <mergeCell ref="G12:X12"/>
    <mergeCell ref="B14:Q14"/>
    <mergeCell ref="R14:X14"/>
    <mergeCell ref="B15:K17"/>
    <mergeCell ref="L15:Q17"/>
    <mergeCell ref="R15:U17"/>
    <mergeCell ref="V15:X17"/>
    <mergeCell ref="B18:K19"/>
    <mergeCell ref="L18:Q19"/>
    <mergeCell ref="R18:U19"/>
    <mergeCell ref="V18:X19"/>
    <mergeCell ref="B20:K21"/>
    <mergeCell ref="L20:Q21"/>
    <mergeCell ref="R20:U21"/>
    <mergeCell ref="V20:X21"/>
    <mergeCell ref="B22:K23"/>
    <mergeCell ref="L22:Q23"/>
    <mergeCell ref="R22:U23"/>
    <mergeCell ref="V22:X23"/>
    <mergeCell ref="B31:X31"/>
    <mergeCell ref="B24:K25"/>
    <mergeCell ref="L24:Q25"/>
    <mergeCell ref="R24:U25"/>
    <mergeCell ref="V24:X25"/>
    <mergeCell ref="B26:K27"/>
    <mergeCell ref="L26:Q27"/>
    <mergeCell ref="R26:U27"/>
    <mergeCell ref="V26:X27"/>
    <mergeCell ref="B28:K29"/>
    <mergeCell ref="L28:Q29"/>
    <mergeCell ref="R28:U29"/>
    <mergeCell ref="V28:X29"/>
    <mergeCell ref="B30:X30"/>
    <mergeCell ref="B56:J56"/>
    <mergeCell ref="K56:X56"/>
    <mergeCell ref="B33:X37"/>
    <mergeCell ref="Z33:Z37"/>
    <mergeCell ref="B39:X45"/>
    <mergeCell ref="B46:X49"/>
    <mergeCell ref="B50:X50"/>
    <mergeCell ref="B52:X52"/>
    <mergeCell ref="B54:J54"/>
    <mergeCell ref="K54:X54"/>
    <mergeCell ref="B55:J55"/>
    <mergeCell ref="K55:X55"/>
  </mergeCells>
  <printOptions horizontalCentered="1"/>
  <pageMargins left="0.39370078740157483" right="0.31496062992125984" top="0.59055118110236227" bottom="0.59055118110236227" header="0.31496062992125984" footer="0.27559055118110237"/>
  <pageSetup paperSize="9" scale="55" orientation="portrait" r:id="rId1"/>
  <headerFooter>
    <oddFooter>&amp;L&amp;"Arial,Regular"&amp;10ACAP Renewal/1025/ACAP&amp;C&amp;A
Page &amp;P of &amp;N</oddFooter>
  </headerFooter>
  <rowBreaks count="1" manualBreakCount="1">
    <brk id="38" max="24" man="1"/>
  </rowBreaks>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TgthEs94voyGt6txVGD8QiZMh9sZpKSRh2aY5qpUT3A=</DigestValue>
    </Reference>
    <Reference Type="http://www.w3.org/2000/09/xmldsig#Object" URI="#idOfficeObject">
      <DigestMethod Algorithm="http://www.w3.org/2001/04/xmlenc#sha256"/>
      <DigestValue>KRHQZ/Z2cpJiEvlSeuOtjM0PSTWnJ/e2l2R4Awq9Crs=</DigestValue>
    </Reference>
    <Reference Type="http://uri.etsi.org/01903#SignedProperties" URI="#idSignedProperties">
      <Transforms>
        <Transform Algorithm="http://www.w3.org/TR/2001/REC-xml-c14n-20010315"/>
      </Transforms>
      <DigestMethod Algorithm="http://www.w3.org/2001/04/xmlenc#sha256"/>
      <DigestValue>qlICAuKFzwhiogiHwItYktRr8I8zH28uBGp/5Jm/kNU=</DigestValue>
    </Reference>
  </SignedInfo>
  <SignatureValue>ljE2bgOFi6EJw7Sw7OwY3CI0GP1n/V8J4+VBSz05zKAsU6s2GdmEBfbT3GEovzD8EqcMufy/A1tx
gxLtWzzqt74nuNlJ6m9G/bJLxbU1hgLi//8u9kipj8XCjPK12g5q6NmfjpC/Ai8OIcyjSbKfzXhE
hUKNmIXn3XYfTotsc5kuUNw1a3bg9DeCkzaTXbaXB21rQmo78axM88d21Z9UC2pqUSoDbUXzT8Ks
VEG7xkFc3FfKHh5SqS7/qeBgrR25kHxuqVb0IiQftUFWO2pEtAVkd2jAmUa4x3mfMTR4TdEEA4Vh
LkWz9QGMtbF+FBIMFg1XweFjMuCQ6Di49RECGA==</SignatureValue>
  <KeyInfo>
    <X509Data>
      <X509Certificate>MIIFzTCCBLWgAwIBAgIQTGKEg+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+2nJfxRuGUXR/rXgWQ9TTe+NwHwho//aFl0pXHujY9Mf5z8jE/kvmdiwasu0OU2zYRmfOybTtbfHOm2jmXHZdOwZDt1Ttqbh6fCxjVFsUoJ0kDqOazuWUEGL8OfQypc0lAr0pF3S8RiXOOi8jCInKx2AMhc67rXaXjJAuqEyGt3CG7NcZbrJHoiY6F1/T1tWFE/ylnxGpWRUi4aVIAzBwEXHpJyV5zfRDNt48NK7BXpsEo+JmA6NFNC+YvHySqh9yAolJGPO0xlUCLO+w+dyYN7dFCTDobSYuzUEm1SeJmGQO+qTksPHxJg3ZNQBEYNSVFE+RHK8IR2rFsCAwEAAaOCAcQwggHAMAwGA1UdEwEB/wQCMAAwHQYDVR0OBBYEFMKsJ5C5Q4hrrTPvNwi2DtMsHLGt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Um7pxKj59cs73zSrD+SxI9Oym6wdvQo6qQluLdiTYNrCthVStb6TD8EjUg9SQdQd2xqpuiZlIc4zU7xNrYUm5YC/598CiYW61xI5L6WK3zFkJLoTDUg6S8fgs5KXPB5FmDQVYp3lLX3YMPNT0zI8N1fcjPHLU4n4b3bc5icm2MgGzL0B+2eufQ5tWf/6Av0QkfdjUythpEU/xX8swX6LOqrVVXz9qE3XP4KyIoZpsHf1GzsQQeOTOZ0zdXh4opd8qQUkPay6bSgpQdu7wm/suUNhRMYqvZf1OAxT6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dgBJtLon2AhpBKNRvp2jQL8Ukxq7NjGx9Ht6gB2EKIM=</DigestValue>
      </Reference>
      <Reference URI="/xl/calcChain.xml?ContentType=application/vnd.openxmlformats-officedocument.spreadsheetml.calcChain+xml">
        <DigestMethod Algorithm="http://www.w3.org/2001/04/xmlenc#sha256"/>
        <DigestValue>GKG28OgEk0MOI4idmXzYE+gqAMS5KS1jOKyUETO41o8=</DigestValue>
      </Reference>
      <Reference URI="/xl/comments1.xml?ContentType=application/vnd.openxmlformats-officedocument.spreadsheetml.comments+xml">
        <DigestMethod Algorithm="http://www.w3.org/2001/04/xmlenc#sha256"/>
        <DigestValue>RNE2lzTTcxMSxaz8OaP6BDfqoGJjNtJk3UAZgrkOhuA=</DigestValue>
      </Reference>
      <Reference URI="/xl/comments2.xml?ContentType=application/vnd.openxmlformats-officedocument.spreadsheetml.comments+xml">
        <DigestMethod Algorithm="http://www.w3.org/2001/04/xmlenc#sha256"/>
        <DigestValue>/1We4GwJcqmOEc9/icm5VaorQH4uqlcXX2EjahdO2BY=</DigestValue>
      </Reference>
      <Reference URI="/xl/comments3.xml?ContentType=application/vnd.openxmlformats-officedocument.spreadsheetml.comments+xml">
        <DigestMethod Algorithm="http://www.w3.org/2001/04/xmlenc#sha256"/>
        <DigestValue>8PHvme9TPwWZClU5a/2Okmfe6IQJz7fvH6WkbxQV+ZE=</DigestValue>
      </Reference>
      <Reference URI="/xl/comments4.xml?ContentType=application/vnd.openxmlformats-officedocument.spreadsheetml.comments+xml">
        <DigestMethod Algorithm="http://www.w3.org/2001/04/xmlenc#sha256"/>
        <DigestValue>pg6jzr76mKrf5YtpAN+VlrI72FnAwV1s8TzycjdPcKM=</DigestValue>
      </Reference>
      <Reference URI="/xl/comments5.xml?ContentType=application/vnd.openxmlformats-officedocument.spreadsheetml.comments+xml">
        <DigestMethod Algorithm="http://www.w3.org/2001/04/xmlenc#sha256"/>
        <DigestValue>2zvGgAT2mJ60yfSfhdh9oj0EZrIg9K6RWurmcWdvuK8=</DigestValue>
      </Reference>
      <Reference URI="/xl/comments6.xml?ContentType=application/vnd.openxmlformats-officedocument.spreadsheetml.comments+xml">
        <DigestMethod Algorithm="http://www.w3.org/2001/04/xmlenc#sha256"/>
        <DigestValue>FqzxuMV7yNer6i87/Sc0YuHbKRUq0QaUIZWiSAcgot4=</DigestValue>
      </Reference>
      <Reference URI="/xl/ctrlProps/ctrlProp1.xml?ContentType=application/vnd.ms-excel.controlproperties+xml">
        <DigestMethod Algorithm="http://www.w3.org/2001/04/xmlenc#sha256"/>
        <DigestValue>PugJUys2DfYnCojV9fVG04D9ziSHTg/4D5fzUSJr/eI=</DigestValue>
      </Reference>
      <Reference URI="/xl/ctrlProps/ctrlProp10.xml?ContentType=application/vnd.ms-excel.controlproperties+xml">
        <DigestMethod Algorithm="http://www.w3.org/2001/04/xmlenc#sha256"/>
        <DigestValue>PugJUys2DfYnCojV9fVG04D9ziSHTg/4D5fzUSJr/eI=</DigestValue>
      </Reference>
      <Reference URI="/xl/ctrlProps/ctrlProp11.xml?ContentType=application/vnd.ms-excel.controlproperties+xml">
        <DigestMethod Algorithm="http://www.w3.org/2001/04/xmlenc#sha256"/>
        <DigestValue>PugJUys2DfYnCojV9fVG04D9ziSHTg/4D5fzUSJr/eI=</DigestValue>
      </Reference>
      <Reference URI="/xl/ctrlProps/ctrlProp12.xml?ContentType=application/vnd.ms-excel.controlproperties+xml">
        <DigestMethod Algorithm="http://www.w3.org/2001/04/xmlenc#sha256"/>
        <DigestValue>PugJUys2DfYnCojV9fVG04D9ziSHTg/4D5fzUSJr/eI=</DigestValue>
      </Reference>
      <Reference URI="/xl/ctrlProps/ctrlProp13.xml?ContentType=application/vnd.ms-excel.controlproperties+xml">
        <DigestMethod Algorithm="http://www.w3.org/2001/04/xmlenc#sha256"/>
        <DigestValue>y6hK0002raNKC0znJfILl0ze6n2oLTocEoNLASShv4o=</DigestValue>
      </Reference>
      <Reference URI="/xl/ctrlProps/ctrlProp14.xml?ContentType=application/vnd.ms-excel.controlproperties+xml">
        <DigestMethod Algorithm="http://www.w3.org/2001/04/xmlenc#sha256"/>
        <DigestValue>PugJUys2DfYnCojV9fVG04D9ziSHTg/4D5fzUSJr/eI=</DigestValue>
      </Reference>
      <Reference URI="/xl/ctrlProps/ctrlProp15.xml?ContentType=application/vnd.ms-excel.controlproperties+xml">
        <DigestMethod Algorithm="http://www.w3.org/2001/04/xmlenc#sha256"/>
        <DigestValue>PugJUys2DfYnCojV9fVG04D9ziSHTg/4D5fzUSJr/eI=</DigestValue>
      </Reference>
      <Reference URI="/xl/ctrlProps/ctrlProp16.xml?ContentType=application/vnd.ms-excel.controlproperties+xml">
        <DigestMethod Algorithm="http://www.w3.org/2001/04/xmlenc#sha256"/>
        <DigestValue>PugJUys2DfYnCojV9fVG04D9ziSHTg/4D5fzUSJr/eI=</DigestValue>
      </Reference>
      <Reference URI="/xl/ctrlProps/ctrlProp17.xml?ContentType=application/vnd.ms-excel.controlproperties+xml">
        <DigestMethod Algorithm="http://www.w3.org/2001/04/xmlenc#sha256"/>
        <DigestValue>PugJUys2DfYnCojV9fVG04D9ziSHTg/4D5fzUSJr/eI=</DigestValue>
      </Reference>
      <Reference URI="/xl/ctrlProps/ctrlProp18.xml?ContentType=application/vnd.ms-excel.controlproperties+xml">
        <DigestMethod Algorithm="http://www.w3.org/2001/04/xmlenc#sha256"/>
        <DigestValue>PugJUys2DfYnCojV9fVG04D9ziSHTg/4D5fzUSJr/eI=</DigestValue>
      </Reference>
      <Reference URI="/xl/ctrlProps/ctrlProp19.xml?ContentType=application/vnd.ms-excel.controlproperties+xml">
        <DigestMethod Algorithm="http://www.w3.org/2001/04/xmlenc#sha256"/>
        <DigestValue>PugJUys2DfYnCojV9fVG04D9ziSHTg/4D5fzUSJr/eI=</DigestValue>
      </Reference>
      <Reference URI="/xl/ctrlProps/ctrlProp2.xml?ContentType=application/vnd.ms-excel.controlproperties+xml">
        <DigestMethod Algorithm="http://www.w3.org/2001/04/xmlenc#sha256"/>
        <DigestValue>PugJUys2DfYnCojV9fVG04D9ziSHTg/4D5fzUSJr/eI=</DigestValue>
      </Reference>
      <Reference URI="/xl/ctrlProps/ctrlProp20.xml?ContentType=application/vnd.ms-excel.controlproperties+xml">
        <DigestMethod Algorithm="http://www.w3.org/2001/04/xmlenc#sha256"/>
        <DigestValue>PugJUys2DfYnCojV9fVG04D9ziSHTg/4D5fzUSJr/eI=</DigestValue>
      </Reference>
      <Reference URI="/xl/ctrlProps/ctrlProp21.xml?ContentType=application/vnd.ms-excel.controlproperties+xml">
        <DigestMethod Algorithm="http://www.w3.org/2001/04/xmlenc#sha256"/>
        <DigestValue>PugJUys2DfYnCojV9fVG04D9ziSHTg/4D5fzUSJr/eI=</DigestValue>
      </Reference>
      <Reference URI="/xl/ctrlProps/ctrlProp22.xml?ContentType=application/vnd.ms-excel.controlproperties+xml">
        <DigestMethod Algorithm="http://www.w3.org/2001/04/xmlenc#sha256"/>
        <DigestValue>PugJUys2DfYnCojV9fVG04D9ziSHTg/4D5fzUSJr/eI=</DigestValue>
      </Reference>
      <Reference URI="/xl/ctrlProps/ctrlProp23.xml?ContentType=application/vnd.ms-excel.controlproperties+xml">
        <DigestMethod Algorithm="http://www.w3.org/2001/04/xmlenc#sha256"/>
        <DigestValue>P7Y0LpdTIkL68YAt9ELpqJlXJdOge/yqpstzDFNyFmA=</DigestValue>
      </Reference>
      <Reference URI="/xl/ctrlProps/ctrlProp24.xml?ContentType=application/vnd.ms-excel.controlproperties+xml">
        <DigestMethod Algorithm="http://www.w3.org/2001/04/xmlenc#sha256"/>
        <DigestValue>PugJUys2DfYnCojV9fVG04D9ziSHTg/4D5fzUSJr/eI=</DigestValue>
      </Reference>
      <Reference URI="/xl/ctrlProps/ctrlProp25.xml?ContentType=application/vnd.ms-excel.controlproperties+xml">
        <DigestMethod Algorithm="http://www.w3.org/2001/04/xmlenc#sha256"/>
        <DigestValue>PugJUys2DfYnCojV9fVG04D9ziSHTg/4D5fzUSJr/eI=</DigestValue>
      </Reference>
      <Reference URI="/xl/ctrlProps/ctrlProp26.xml?ContentType=application/vnd.ms-excel.controlproperties+xml">
        <DigestMethod Algorithm="http://www.w3.org/2001/04/xmlenc#sha256"/>
        <DigestValue>PugJUys2DfYnCojV9fVG04D9ziSHTg/4D5fzUSJr/eI=</DigestValue>
      </Reference>
      <Reference URI="/xl/ctrlProps/ctrlProp27.xml?ContentType=application/vnd.ms-excel.controlproperties+xml">
        <DigestMethod Algorithm="http://www.w3.org/2001/04/xmlenc#sha256"/>
        <DigestValue>PugJUys2DfYnCojV9fVG04D9ziSHTg/4D5fzUSJr/eI=</DigestValue>
      </Reference>
      <Reference URI="/xl/ctrlProps/ctrlProp28.xml?ContentType=application/vnd.ms-excel.controlproperties+xml">
        <DigestMethod Algorithm="http://www.w3.org/2001/04/xmlenc#sha256"/>
        <DigestValue>PugJUys2DfYnCojV9fVG04D9ziSHTg/4D5fzUSJr/eI=</DigestValue>
      </Reference>
      <Reference URI="/xl/ctrlProps/ctrlProp29.xml?ContentType=application/vnd.ms-excel.controlproperties+xml">
        <DigestMethod Algorithm="http://www.w3.org/2001/04/xmlenc#sha256"/>
        <DigestValue>PugJUys2DfYnCojV9fVG04D9ziSHTg/4D5fzUSJr/eI=</DigestValue>
      </Reference>
      <Reference URI="/xl/ctrlProps/ctrlProp3.xml?ContentType=application/vnd.ms-excel.controlproperties+xml">
        <DigestMethod Algorithm="http://www.w3.org/2001/04/xmlenc#sha256"/>
        <DigestValue>PugJUys2DfYnCojV9fVG04D9ziSHTg/4D5fzUSJr/eI=</DigestValue>
      </Reference>
      <Reference URI="/xl/ctrlProps/ctrlProp30.xml?ContentType=application/vnd.ms-excel.controlproperties+xml">
        <DigestMethod Algorithm="http://www.w3.org/2001/04/xmlenc#sha256"/>
        <DigestValue>PugJUys2DfYnCojV9fVG04D9ziSHTg/4D5fzUSJr/eI=</DigestValue>
      </Reference>
      <Reference URI="/xl/ctrlProps/ctrlProp31.xml?ContentType=application/vnd.ms-excel.controlproperties+xml">
        <DigestMethod Algorithm="http://www.w3.org/2001/04/xmlenc#sha256"/>
        <DigestValue>PugJUys2DfYnCojV9fVG04D9ziSHTg/4D5fzUSJr/eI=</DigestValue>
      </Reference>
      <Reference URI="/xl/ctrlProps/ctrlProp32.xml?ContentType=application/vnd.ms-excel.controlproperties+xml">
        <DigestMethod Algorithm="http://www.w3.org/2001/04/xmlenc#sha256"/>
        <DigestValue>PugJUys2DfYnCojV9fVG04D9ziSHTg/4D5fzUSJr/eI=</DigestValue>
      </Reference>
      <Reference URI="/xl/ctrlProps/ctrlProp33.xml?ContentType=application/vnd.ms-excel.controlproperties+xml">
        <DigestMethod Algorithm="http://www.w3.org/2001/04/xmlenc#sha256"/>
        <DigestValue>PugJUys2DfYnCojV9fVG04D9ziSHTg/4D5fzUSJr/eI=</DigestValue>
      </Reference>
      <Reference URI="/xl/ctrlProps/ctrlProp34.xml?ContentType=application/vnd.ms-excel.controlproperties+xml">
        <DigestMethod Algorithm="http://www.w3.org/2001/04/xmlenc#sha256"/>
        <DigestValue>PugJUys2DfYnCojV9fVG04D9ziSHTg/4D5fzUSJr/eI=</DigestValue>
      </Reference>
      <Reference URI="/xl/ctrlProps/ctrlProp35.xml?ContentType=application/vnd.ms-excel.controlproperties+xml">
        <DigestMethod Algorithm="http://www.w3.org/2001/04/xmlenc#sha256"/>
        <DigestValue>PugJUys2DfYnCojV9fVG04D9ziSHTg/4D5fzUSJr/eI=</DigestValue>
      </Reference>
      <Reference URI="/xl/ctrlProps/ctrlProp36.xml?ContentType=application/vnd.ms-excel.controlproperties+xml">
        <DigestMethod Algorithm="http://www.w3.org/2001/04/xmlenc#sha256"/>
        <DigestValue>PugJUys2DfYnCojV9fVG04D9ziSHTg/4D5fzUSJr/eI=</DigestValue>
      </Reference>
      <Reference URI="/xl/ctrlProps/ctrlProp37.xml?ContentType=application/vnd.ms-excel.controlproperties+xml">
        <DigestMethod Algorithm="http://www.w3.org/2001/04/xmlenc#sha256"/>
        <DigestValue>PugJUys2DfYnCojV9fVG04D9ziSHTg/4D5fzUSJr/eI=</DigestValue>
      </Reference>
      <Reference URI="/xl/ctrlProps/ctrlProp38.xml?ContentType=application/vnd.ms-excel.controlproperties+xml">
        <DigestMethod Algorithm="http://www.w3.org/2001/04/xmlenc#sha256"/>
        <DigestValue>PugJUys2DfYnCojV9fVG04D9ziSHTg/4D5fzUSJr/eI=</DigestValue>
      </Reference>
      <Reference URI="/xl/ctrlProps/ctrlProp39.xml?ContentType=application/vnd.ms-excel.controlproperties+xml">
        <DigestMethod Algorithm="http://www.w3.org/2001/04/xmlenc#sha256"/>
        <DigestValue>PugJUys2DfYnCojV9fVG04D9ziSHTg/4D5fzUSJr/eI=</DigestValue>
      </Reference>
      <Reference URI="/xl/ctrlProps/ctrlProp4.xml?ContentType=application/vnd.ms-excel.controlproperties+xml">
        <DigestMethod Algorithm="http://www.w3.org/2001/04/xmlenc#sha256"/>
        <DigestValue>PugJUys2DfYnCojV9fVG04D9ziSHTg/4D5fzUSJr/eI=</DigestValue>
      </Reference>
      <Reference URI="/xl/ctrlProps/ctrlProp40.xml?ContentType=application/vnd.ms-excel.controlproperties+xml">
        <DigestMethod Algorithm="http://www.w3.org/2001/04/xmlenc#sha256"/>
        <DigestValue>PugJUys2DfYnCojV9fVG04D9ziSHTg/4D5fzUSJr/eI=</DigestValue>
      </Reference>
      <Reference URI="/xl/ctrlProps/ctrlProp41.xml?ContentType=application/vnd.ms-excel.controlproperties+xml">
        <DigestMethod Algorithm="http://www.w3.org/2001/04/xmlenc#sha256"/>
        <DigestValue>PugJUys2DfYnCojV9fVG04D9ziSHTg/4D5fzUSJr/eI=</DigestValue>
      </Reference>
      <Reference URI="/xl/ctrlProps/ctrlProp42.xml?ContentType=application/vnd.ms-excel.controlproperties+xml">
        <DigestMethod Algorithm="http://www.w3.org/2001/04/xmlenc#sha256"/>
        <DigestValue>PugJUys2DfYnCojV9fVG04D9ziSHTg/4D5fzUSJr/eI=</DigestValue>
      </Reference>
      <Reference URI="/xl/ctrlProps/ctrlProp43.xml?ContentType=application/vnd.ms-excel.controlproperties+xml">
        <DigestMethod Algorithm="http://www.w3.org/2001/04/xmlenc#sha256"/>
        <DigestValue>PugJUys2DfYnCojV9fVG04D9ziSHTg/4D5fzUSJr/eI=</DigestValue>
      </Reference>
      <Reference URI="/xl/ctrlProps/ctrlProp44.xml?ContentType=application/vnd.ms-excel.controlproperties+xml">
        <DigestMethod Algorithm="http://www.w3.org/2001/04/xmlenc#sha256"/>
        <DigestValue>PugJUys2DfYnCojV9fVG04D9ziSHTg/4D5fzUSJr/eI=</DigestValue>
      </Reference>
      <Reference URI="/xl/ctrlProps/ctrlProp45.xml?ContentType=application/vnd.ms-excel.controlproperties+xml">
        <DigestMethod Algorithm="http://www.w3.org/2001/04/xmlenc#sha256"/>
        <DigestValue>PugJUys2DfYnCojV9fVG04D9ziSHTg/4D5fzUSJr/eI=</DigestValue>
      </Reference>
      <Reference URI="/xl/ctrlProps/ctrlProp46.xml?ContentType=application/vnd.ms-excel.controlproperties+xml">
        <DigestMethod Algorithm="http://www.w3.org/2001/04/xmlenc#sha256"/>
        <DigestValue>PugJUys2DfYnCojV9fVG04D9ziSHTg/4D5fzUSJr/eI=</DigestValue>
      </Reference>
      <Reference URI="/xl/ctrlProps/ctrlProp47.xml?ContentType=application/vnd.ms-excel.controlproperties+xml">
        <DigestMethod Algorithm="http://www.w3.org/2001/04/xmlenc#sha256"/>
        <DigestValue>PugJUys2DfYnCojV9fVG04D9ziSHTg/4D5fzUSJr/eI=</DigestValue>
      </Reference>
      <Reference URI="/xl/ctrlProps/ctrlProp48.xml?ContentType=application/vnd.ms-excel.controlproperties+xml">
        <DigestMethod Algorithm="http://www.w3.org/2001/04/xmlenc#sha256"/>
        <DigestValue>PugJUys2DfYnCojV9fVG04D9ziSHTg/4D5fzUSJr/eI=</DigestValue>
      </Reference>
      <Reference URI="/xl/ctrlProps/ctrlProp49.xml?ContentType=application/vnd.ms-excel.controlproperties+xml">
        <DigestMethod Algorithm="http://www.w3.org/2001/04/xmlenc#sha256"/>
        <DigestValue>PugJUys2DfYnCojV9fVG04D9ziSHTg/4D5fzUSJr/eI=</DigestValue>
      </Reference>
      <Reference URI="/xl/ctrlProps/ctrlProp5.xml?ContentType=application/vnd.ms-excel.controlproperties+xml">
        <DigestMethod Algorithm="http://www.w3.org/2001/04/xmlenc#sha256"/>
        <DigestValue>PugJUys2DfYnCojV9fVG04D9ziSHTg/4D5fzUSJr/eI=</DigestValue>
      </Reference>
      <Reference URI="/xl/ctrlProps/ctrlProp50.xml?ContentType=application/vnd.ms-excel.controlproperties+xml">
        <DigestMethod Algorithm="http://www.w3.org/2001/04/xmlenc#sha256"/>
        <DigestValue>PugJUys2DfYnCojV9fVG04D9ziSHTg/4D5fzUSJr/eI=</DigestValue>
      </Reference>
      <Reference URI="/xl/ctrlProps/ctrlProp51.xml?ContentType=application/vnd.ms-excel.controlproperties+xml">
        <DigestMethod Algorithm="http://www.w3.org/2001/04/xmlenc#sha256"/>
        <DigestValue>PugJUys2DfYnCojV9fVG04D9ziSHTg/4D5fzUSJr/eI=</DigestValue>
      </Reference>
      <Reference URI="/xl/ctrlProps/ctrlProp52.xml?ContentType=application/vnd.ms-excel.controlproperties+xml">
        <DigestMethod Algorithm="http://www.w3.org/2001/04/xmlenc#sha256"/>
        <DigestValue>PugJUys2DfYnCojV9fVG04D9ziSHTg/4D5fzUSJr/eI=</DigestValue>
      </Reference>
      <Reference URI="/xl/ctrlProps/ctrlProp53.xml?ContentType=application/vnd.ms-excel.controlproperties+xml">
        <DigestMethod Algorithm="http://www.w3.org/2001/04/xmlenc#sha256"/>
        <DigestValue>PugJUys2DfYnCojV9fVG04D9ziSHTg/4D5fzUSJr/eI=</DigestValue>
      </Reference>
      <Reference URI="/xl/ctrlProps/ctrlProp54.xml?ContentType=application/vnd.ms-excel.controlproperties+xml">
        <DigestMethod Algorithm="http://www.w3.org/2001/04/xmlenc#sha256"/>
        <DigestValue>PugJUys2DfYnCojV9fVG04D9ziSHTg/4D5fzUSJr/eI=</DigestValue>
      </Reference>
      <Reference URI="/xl/ctrlProps/ctrlProp55.xml?ContentType=application/vnd.ms-excel.controlproperties+xml">
        <DigestMethod Algorithm="http://www.w3.org/2001/04/xmlenc#sha256"/>
        <DigestValue>PugJUys2DfYnCojV9fVG04D9ziSHTg/4D5fzUSJr/eI=</DigestValue>
      </Reference>
      <Reference URI="/xl/ctrlProps/ctrlProp56.xml?ContentType=application/vnd.ms-excel.controlproperties+xml">
        <DigestMethod Algorithm="http://www.w3.org/2001/04/xmlenc#sha256"/>
        <DigestValue>PugJUys2DfYnCojV9fVG04D9ziSHTg/4D5fzUSJr/eI=</DigestValue>
      </Reference>
      <Reference URI="/xl/ctrlProps/ctrlProp57.xml?ContentType=application/vnd.ms-excel.controlproperties+xml">
        <DigestMethod Algorithm="http://www.w3.org/2001/04/xmlenc#sha256"/>
        <DigestValue>PugJUys2DfYnCojV9fVG04D9ziSHTg/4D5fzUSJr/eI=</DigestValue>
      </Reference>
      <Reference URI="/xl/ctrlProps/ctrlProp58.xml?ContentType=application/vnd.ms-excel.controlproperties+xml">
        <DigestMethod Algorithm="http://www.w3.org/2001/04/xmlenc#sha256"/>
        <DigestValue>PugJUys2DfYnCojV9fVG04D9ziSHTg/4D5fzUSJr/eI=</DigestValue>
      </Reference>
      <Reference URI="/xl/ctrlProps/ctrlProp59.xml?ContentType=application/vnd.ms-excel.controlproperties+xml">
        <DigestMethod Algorithm="http://www.w3.org/2001/04/xmlenc#sha256"/>
        <DigestValue>PugJUys2DfYnCojV9fVG04D9ziSHTg/4D5fzUSJr/eI=</DigestValue>
      </Reference>
      <Reference URI="/xl/ctrlProps/ctrlProp6.xml?ContentType=application/vnd.ms-excel.controlproperties+xml">
        <DigestMethod Algorithm="http://www.w3.org/2001/04/xmlenc#sha256"/>
        <DigestValue>PugJUys2DfYnCojV9fVG04D9ziSHTg/4D5fzUSJr/eI=</DigestValue>
      </Reference>
      <Reference URI="/xl/ctrlProps/ctrlProp60.xml?ContentType=application/vnd.ms-excel.controlproperties+xml">
        <DigestMethod Algorithm="http://www.w3.org/2001/04/xmlenc#sha256"/>
        <DigestValue>PugJUys2DfYnCojV9fVG04D9ziSHTg/4D5fzUSJr/eI=</DigestValue>
      </Reference>
      <Reference URI="/xl/ctrlProps/ctrlProp61.xml?ContentType=application/vnd.ms-excel.controlproperties+xml">
        <DigestMethod Algorithm="http://www.w3.org/2001/04/xmlenc#sha256"/>
        <DigestValue>PugJUys2DfYnCojV9fVG04D9ziSHTg/4D5fzUSJr/eI=</DigestValue>
      </Reference>
      <Reference URI="/xl/ctrlProps/ctrlProp62.xml?ContentType=application/vnd.ms-excel.controlproperties+xml">
        <DigestMethod Algorithm="http://www.w3.org/2001/04/xmlenc#sha256"/>
        <DigestValue>PugJUys2DfYnCojV9fVG04D9ziSHTg/4D5fzUSJr/eI=</DigestValue>
      </Reference>
      <Reference URI="/xl/ctrlProps/ctrlProp63.xml?ContentType=application/vnd.ms-excel.controlproperties+xml">
        <DigestMethod Algorithm="http://www.w3.org/2001/04/xmlenc#sha256"/>
        <DigestValue>PugJUys2DfYnCojV9fVG04D9ziSHTg/4D5fzUSJr/eI=</DigestValue>
      </Reference>
      <Reference URI="/xl/ctrlProps/ctrlProp64.xml?ContentType=application/vnd.ms-excel.controlproperties+xml">
        <DigestMethod Algorithm="http://www.w3.org/2001/04/xmlenc#sha256"/>
        <DigestValue>PugJUys2DfYnCojV9fVG04D9ziSHTg/4D5fzUSJr/eI=</DigestValue>
      </Reference>
      <Reference URI="/xl/ctrlProps/ctrlProp65.xml?ContentType=application/vnd.ms-excel.controlproperties+xml">
        <DigestMethod Algorithm="http://www.w3.org/2001/04/xmlenc#sha256"/>
        <DigestValue>PugJUys2DfYnCojV9fVG04D9ziSHTg/4D5fzUSJr/eI=</DigestValue>
      </Reference>
      <Reference URI="/xl/ctrlProps/ctrlProp66.xml?ContentType=application/vnd.ms-excel.controlproperties+xml">
        <DigestMethod Algorithm="http://www.w3.org/2001/04/xmlenc#sha256"/>
        <DigestValue>PugJUys2DfYnCojV9fVG04D9ziSHTg/4D5fzUSJr/eI=</DigestValue>
      </Reference>
      <Reference URI="/xl/ctrlProps/ctrlProp67.xml?ContentType=application/vnd.ms-excel.controlproperties+xml">
        <DigestMethod Algorithm="http://www.w3.org/2001/04/xmlenc#sha256"/>
        <DigestValue>PugJUys2DfYnCojV9fVG04D9ziSHTg/4D5fzUSJr/eI=</DigestValue>
      </Reference>
      <Reference URI="/xl/ctrlProps/ctrlProp68.xml?ContentType=application/vnd.ms-excel.controlproperties+xml">
        <DigestMethod Algorithm="http://www.w3.org/2001/04/xmlenc#sha256"/>
        <DigestValue>PugJUys2DfYnCojV9fVG04D9ziSHTg/4D5fzUSJr/eI=</DigestValue>
      </Reference>
      <Reference URI="/xl/ctrlProps/ctrlProp69.xml?ContentType=application/vnd.ms-excel.controlproperties+xml">
        <DigestMethod Algorithm="http://www.w3.org/2001/04/xmlenc#sha256"/>
        <DigestValue>PugJUys2DfYnCojV9fVG04D9ziSHTg/4D5fzUSJr/eI=</DigestValue>
      </Reference>
      <Reference URI="/xl/ctrlProps/ctrlProp7.xml?ContentType=application/vnd.ms-excel.controlproperties+xml">
        <DigestMethod Algorithm="http://www.w3.org/2001/04/xmlenc#sha256"/>
        <DigestValue>PugJUys2DfYnCojV9fVG04D9ziSHTg/4D5fzUSJr/eI=</DigestValue>
      </Reference>
      <Reference URI="/xl/ctrlProps/ctrlProp70.xml?ContentType=application/vnd.ms-excel.controlproperties+xml">
        <DigestMethod Algorithm="http://www.w3.org/2001/04/xmlenc#sha256"/>
        <DigestValue>PugJUys2DfYnCojV9fVG04D9ziSHTg/4D5fzUSJr/eI=</DigestValue>
      </Reference>
      <Reference URI="/xl/ctrlProps/ctrlProp71.xml?ContentType=application/vnd.ms-excel.controlproperties+xml">
        <DigestMethod Algorithm="http://www.w3.org/2001/04/xmlenc#sha256"/>
        <DigestValue>PugJUys2DfYnCojV9fVG04D9ziSHTg/4D5fzUSJr/eI=</DigestValue>
      </Reference>
      <Reference URI="/xl/ctrlProps/ctrlProp72.xml?ContentType=application/vnd.ms-excel.controlproperties+xml">
        <DigestMethod Algorithm="http://www.w3.org/2001/04/xmlenc#sha256"/>
        <DigestValue>PugJUys2DfYnCojV9fVG04D9ziSHTg/4D5fzUSJr/eI=</DigestValue>
      </Reference>
      <Reference URI="/xl/ctrlProps/ctrlProp73.xml?ContentType=application/vnd.ms-excel.controlproperties+xml">
        <DigestMethod Algorithm="http://www.w3.org/2001/04/xmlenc#sha256"/>
        <DigestValue>PugJUys2DfYnCojV9fVG04D9ziSHTg/4D5fzUSJr/eI=</DigestValue>
      </Reference>
      <Reference URI="/xl/ctrlProps/ctrlProp74.xml?ContentType=application/vnd.ms-excel.controlproperties+xml">
        <DigestMethod Algorithm="http://www.w3.org/2001/04/xmlenc#sha256"/>
        <DigestValue>PugJUys2DfYnCojV9fVG04D9ziSHTg/4D5fzUSJr/eI=</DigestValue>
      </Reference>
      <Reference URI="/xl/ctrlProps/ctrlProp75.xml?ContentType=application/vnd.ms-excel.controlproperties+xml">
        <DigestMethod Algorithm="http://www.w3.org/2001/04/xmlenc#sha256"/>
        <DigestValue>PugJUys2DfYnCojV9fVG04D9ziSHTg/4D5fzUSJr/eI=</DigestValue>
      </Reference>
      <Reference URI="/xl/ctrlProps/ctrlProp76.xml?ContentType=application/vnd.ms-excel.controlproperties+xml">
        <DigestMethod Algorithm="http://www.w3.org/2001/04/xmlenc#sha256"/>
        <DigestValue>PugJUys2DfYnCojV9fVG04D9ziSHTg/4D5fzUSJr/eI=</DigestValue>
      </Reference>
      <Reference URI="/xl/ctrlProps/ctrlProp77.xml?ContentType=application/vnd.ms-excel.controlproperties+xml">
        <DigestMethod Algorithm="http://www.w3.org/2001/04/xmlenc#sha256"/>
        <DigestValue>PugJUys2DfYnCojV9fVG04D9ziSHTg/4D5fzUSJr/eI=</DigestValue>
      </Reference>
      <Reference URI="/xl/ctrlProps/ctrlProp78.xml?ContentType=application/vnd.ms-excel.controlproperties+xml">
        <DigestMethod Algorithm="http://www.w3.org/2001/04/xmlenc#sha256"/>
        <DigestValue>PugJUys2DfYnCojV9fVG04D9ziSHTg/4D5fzUSJr/eI=</DigestValue>
      </Reference>
      <Reference URI="/xl/ctrlProps/ctrlProp79.xml?ContentType=application/vnd.ms-excel.controlproperties+xml">
        <DigestMethod Algorithm="http://www.w3.org/2001/04/xmlenc#sha256"/>
        <DigestValue>PugJUys2DfYnCojV9fVG04D9ziSHTg/4D5fzUSJr/eI=</DigestValue>
      </Reference>
      <Reference URI="/xl/ctrlProps/ctrlProp8.xml?ContentType=application/vnd.ms-excel.controlproperties+xml">
        <DigestMethod Algorithm="http://www.w3.org/2001/04/xmlenc#sha256"/>
        <DigestValue>PugJUys2DfYnCojV9fVG04D9ziSHTg/4D5fzUSJr/eI=</DigestValue>
      </Reference>
      <Reference URI="/xl/ctrlProps/ctrlProp80.xml?ContentType=application/vnd.ms-excel.controlproperties+xml">
        <DigestMethod Algorithm="http://www.w3.org/2001/04/xmlenc#sha256"/>
        <DigestValue>PugJUys2DfYnCojV9fVG04D9ziSHTg/4D5fzUSJr/eI=</DigestValue>
      </Reference>
      <Reference URI="/xl/ctrlProps/ctrlProp81.xml?ContentType=application/vnd.ms-excel.controlproperties+xml">
        <DigestMethod Algorithm="http://www.w3.org/2001/04/xmlenc#sha256"/>
        <DigestValue>PugJUys2DfYnCojV9fVG04D9ziSHTg/4D5fzUSJr/eI=</DigestValue>
      </Reference>
      <Reference URI="/xl/ctrlProps/ctrlProp82.xml?ContentType=application/vnd.ms-excel.controlproperties+xml">
        <DigestMethod Algorithm="http://www.w3.org/2001/04/xmlenc#sha256"/>
        <DigestValue>PugJUys2DfYnCojV9fVG04D9ziSHTg/4D5fzUSJr/eI=</DigestValue>
      </Reference>
      <Reference URI="/xl/ctrlProps/ctrlProp83.xml?ContentType=application/vnd.ms-excel.controlproperties+xml">
        <DigestMethod Algorithm="http://www.w3.org/2001/04/xmlenc#sha256"/>
        <DigestValue>PugJUys2DfYnCojV9fVG04D9ziSHTg/4D5fzUSJr/eI=</DigestValue>
      </Reference>
      <Reference URI="/xl/ctrlProps/ctrlProp84.xml?ContentType=application/vnd.ms-excel.controlproperties+xml">
        <DigestMethod Algorithm="http://www.w3.org/2001/04/xmlenc#sha256"/>
        <DigestValue>PugJUys2DfYnCojV9fVG04D9ziSHTg/4D5fzUSJr/eI=</DigestValue>
      </Reference>
      <Reference URI="/xl/ctrlProps/ctrlProp85.xml?ContentType=application/vnd.ms-excel.controlproperties+xml">
        <DigestMethod Algorithm="http://www.w3.org/2001/04/xmlenc#sha256"/>
        <DigestValue>PugJUys2DfYnCojV9fVG04D9ziSHTg/4D5fzUSJr/eI=</DigestValue>
      </Reference>
      <Reference URI="/xl/ctrlProps/ctrlProp86.xml?ContentType=application/vnd.ms-excel.controlproperties+xml">
        <DigestMethod Algorithm="http://www.w3.org/2001/04/xmlenc#sha256"/>
        <DigestValue>PugJUys2DfYnCojV9fVG04D9ziSHTg/4D5fzUSJr/eI=</DigestValue>
      </Reference>
      <Reference URI="/xl/ctrlProps/ctrlProp87.xml?ContentType=application/vnd.ms-excel.controlproperties+xml">
        <DigestMethod Algorithm="http://www.w3.org/2001/04/xmlenc#sha256"/>
        <DigestValue>PugJUys2DfYnCojV9fVG04D9ziSHTg/4D5fzUSJr/eI=</DigestValue>
      </Reference>
      <Reference URI="/xl/ctrlProps/ctrlProp88.xml?ContentType=application/vnd.ms-excel.controlproperties+xml">
        <DigestMethod Algorithm="http://www.w3.org/2001/04/xmlenc#sha256"/>
        <DigestValue>PugJUys2DfYnCojV9fVG04D9ziSHTg/4D5fzUSJr/eI=</DigestValue>
      </Reference>
      <Reference URI="/xl/ctrlProps/ctrlProp89.xml?ContentType=application/vnd.ms-excel.controlproperties+xml">
        <DigestMethod Algorithm="http://www.w3.org/2001/04/xmlenc#sha256"/>
        <DigestValue>PugJUys2DfYnCojV9fVG04D9ziSHTg/4D5fzUSJr/eI=</DigestValue>
      </Reference>
      <Reference URI="/xl/ctrlProps/ctrlProp9.xml?ContentType=application/vnd.ms-excel.controlproperties+xml">
        <DigestMethod Algorithm="http://www.w3.org/2001/04/xmlenc#sha256"/>
        <DigestValue>PugJUys2DfYnCojV9fVG04D9ziSHTg/4D5fzUSJr/eI=</DigestValue>
      </Reference>
      <Reference URI="/xl/ctrlProps/ctrlProp90.xml?ContentType=application/vnd.ms-excel.controlproperties+xml">
        <DigestMethod Algorithm="http://www.w3.org/2001/04/xmlenc#sha256"/>
        <DigestValue>PugJUys2DfYnCojV9fVG04D9ziSHTg/4D5fzUSJr/eI=</DigestValue>
      </Reference>
      <Reference URI="/xl/ctrlProps/ctrlProp91.xml?ContentType=application/vnd.ms-excel.controlproperties+xml">
        <DigestMethod Algorithm="http://www.w3.org/2001/04/xmlenc#sha256"/>
        <DigestValue>PugJUys2DfYnCojV9fVG04D9ziSHTg/4D5fzUSJr/eI=</DigestValue>
      </Reference>
      <Reference URI="/xl/ctrlProps/ctrlProp92.xml?ContentType=application/vnd.ms-excel.controlproperties+xml">
        <DigestMethod Algorithm="http://www.w3.org/2001/04/xmlenc#sha256"/>
        <DigestValue>PugJUys2DfYnCojV9fVG04D9ziSHTg/4D5fzUSJr/eI=</DigestValue>
      </Reference>
      <Reference URI="/xl/ctrlProps/ctrlProp93.xml?ContentType=application/vnd.ms-excel.controlproperties+xml">
        <DigestMethod Algorithm="http://www.w3.org/2001/04/xmlenc#sha256"/>
        <DigestValue>PugJUys2DfYnCojV9fVG04D9ziSHTg/4D5fzUSJr/eI=</DigestValue>
      </Reference>
      <Reference URI="/xl/ctrlProps/ctrlProp94.xml?ContentType=application/vnd.ms-excel.controlproperties+xml">
        <DigestMethod Algorithm="http://www.w3.org/2001/04/xmlenc#sha256"/>
        <DigestValue>PugJUys2DfYnCojV9fVG04D9ziSHTg/4D5fzUSJr/eI=</DigestValue>
      </Reference>
      <Reference URI="/xl/ctrlProps/ctrlProp95.xml?ContentType=application/vnd.ms-excel.controlproperties+xml">
        <DigestMethod Algorithm="http://www.w3.org/2001/04/xmlenc#sha256"/>
        <DigestValue>PugJUys2DfYnCojV9fVG04D9ziSHTg/4D5fzUSJr/eI=</DigestValue>
      </Reference>
      <Reference URI="/xl/ctrlProps/ctrlProp96.xml?ContentType=application/vnd.ms-excel.controlproperties+xml">
        <DigestMethod Algorithm="http://www.w3.org/2001/04/xmlenc#sha256"/>
        <DigestValue>PugJUys2DfYnCojV9fVG04D9ziSHTg/4D5fzUSJr/eI=</DigestValue>
      </Reference>
      <Reference URI="/xl/ctrlProps/ctrlProp97.xml?ContentType=application/vnd.ms-excel.controlproperties+xml">
        <DigestMethod Algorithm="http://www.w3.org/2001/04/xmlenc#sha256"/>
        <DigestValue>PugJUys2DfYnCojV9fVG04D9ziSHTg/4D5fzUSJr/eI=</DigestValue>
      </Reference>
      <Reference URI="/xl/ctrlProps/ctrlProp98.xml?ContentType=application/vnd.ms-excel.controlproperties+xml">
        <DigestMethod Algorithm="http://www.w3.org/2001/04/xmlenc#sha256"/>
        <DigestValue>Kn0U7oNnykWpKn8IZ/+kJ8evzGLjqO+qpr09++OoUCo=</DigestValue>
      </Reference>
      <Reference URI="/xl/drawings/drawing1.xml?ContentType=application/vnd.openxmlformats-officedocument.drawing+xml">
        <DigestMethod Algorithm="http://www.w3.org/2001/04/xmlenc#sha256"/>
        <DigestValue>EsGP52H3BQ0HZsXJip8+XPojIRihlvtCL6877dE90DE=</DigestValue>
      </Reference>
      <Reference URI="/xl/drawings/drawing10.xml?ContentType=application/vnd.openxmlformats-officedocument.drawing+xml">
        <DigestMethod Algorithm="http://www.w3.org/2001/04/xmlenc#sha256"/>
        <DigestValue>8fgJPRZSZcPUynxzf3kcBKvWgwQC4ktNzE5hDHP4QfM=</DigestValue>
      </Reference>
      <Reference URI="/xl/drawings/drawing2.xml?ContentType=application/vnd.openxmlformats-officedocument.drawing+xml">
        <DigestMethod Algorithm="http://www.w3.org/2001/04/xmlenc#sha256"/>
        <DigestValue>LvP/cN327uVL1U0P0Bsq1YYU1rGngdtqWYmRY+T4g0k=</DigestValue>
      </Reference>
      <Reference URI="/xl/drawings/drawing3.xml?ContentType=application/vnd.openxmlformats-officedocument.drawing+xml">
        <DigestMethod Algorithm="http://www.w3.org/2001/04/xmlenc#sha256"/>
        <DigestValue>/oab07+HsRTzNbWw30iaE9L77yEZGyuPUY8LiXoHgA8=</DigestValue>
      </Reference>
      <Reference URI="/xl/drawings/drawing4.xml?ContentType=application/vnd.openxmlformats-officedocument.drawing+xml">
        <DigestMethod Algorithm="http://www.w3.org/2001/04/xmlenc#sha256"/>
        <DigestValue>smHlZ00s2v20K/zjgIPoUwWjeYS97G+HT9IN8yaeGpU=</DigestValue>
      </Reference>
      <Reference URI="/xl/drawings/drawing5.xml?ContentType=application/vnd.openxmlformats-officedocument.drawing+xml">
        <DigestMethod Algorithm="http://www.w3.org/2001/04/xmlenc#sha256"/>
        <DigestValue>RSooltpfvo6wvo/Zam1+JScChfVlKWzcjGt/LtVSQp4=</DigestValue>
      </Reference>
      <Reference URI="/xl/drawings/drawing6.xml?ContentType=application/vnd.openxmlformats-officedocument.drawing+xml">
        <DigestMethod Algorithm="http://www.w3.org/2001/04/xmlenc#sha256"/>
        <DigestValue>H5rhsJpjwHC47jbXMzPkNWlzVWz3jd46XCztWI/iWxc=</DigestValue>
      </Reference>
      <Reference URI="/xl/drawings/drawing7.xml?ContentType=application/vnd.openxmlformats-officedocument.drawing+xml">
        <DigestMethod Algorithm="http://www.w3.org/2001/04/xmlenc#sha256"/>
        <DigestValue>dqO7sl6cru1EV2o6pdHfvS9p4LW1EuLAbXDQQQb06jg=</DigestValue>
      </Reference>
      <Reference URI="/xl/drawings/drawing8.xml?ContentType=application/vnd.openxmlformats-officedocument.drawing+xml">
        <DigestMethod Algorithm="http://www.w3.org/2001/04/xmlenc#sha256"/>
        <DigestValue>mvUK8OKgSQQ+/wPRSzHDF3q5PJqooZqvMoxSdMpQSkk=</DigestValue>
      </Reference>
      <Reference URI="/xl/drawings/drawing9.xml?ContentType=application/vnd.openxmlformats-officedocument.drawing+xml">
        <DigestMethod Algorithm="http://www.w3.org/2001/04/xmlenc#sha256"/>
        <DigestValue>fYz02j9+N1SdIubWgy9otnykvTEJntDfz71mete4MQQ=</DigestValue>
      </Reference>
      <Reference URI="/xl/drawings/vmlDrawing1.vml?ContentType=application/vnd.openxmlformats-officedocument.vmlDrawing">
        <DigestMethod Algorithm="http://www.w3.org/2001/04/xmlenc#sha256"/>
        <DigestValue>wQOxGhsJdCeNQIu7EtNy0m1EXGKr6TVmnKLW+wL1rRA=</DigestValue>
      </Reference>
      <Reference URI="/xl/drawings/vmlDrawing2.vml?ContentType=application/vnd.openxmlformats-officedocument.vmlDrawing">
        <DigestMethod Algorithm="http://www.w3.org/2001/04/xmlenc#sha256"/>
        <DigestValue>rOVAdu1XpcYECMr8NTiUsY29vxcF7XSR6QVIjxvFevA=</DigestValue>
      </Reference>
      <Reference URI="/xl/drawings/vmlDrawing3.vml?ContentType=application/vnd.openxmlformats-officedocument.vmlDrawing">
        <DigestMethod Algorithm="http://www.w3.org/2001/04/xmlenc#sha256"/>
        <DigestValue>sKEsezTk4zfKSfMPcvVJLn1FP+lycTdJy+mnJI+GDn0=</DigestValue>
      </Reference>
      <Reference URI="/xl/drawings/vmlDrawing4.vml?ContentType=application/vnd.openxmlformats-officedocument.vmlDrawing">
        <DigestMethod Algorithm="http://www.w3.org/2001/04/xmlenc#sha256"/>
        <DigestValue>WmEDhdRk+Rh+Iq3hQFQrLp9hZziZQ06fNobiANrj+5E=</DigestValue>
      </Reference>
      <Reference URI="/xl/drawings/vmlDrawing5.vml?ContentType=application/vnd.openxmlformats-officedocument.vmlDrawing">
        <DigestMethod Algorithm="http://www.w3.org/2001/04/xmlenc#sha256"/>
        <DigestValue>VMetUauEN8P1RM7pWJ+2ND4mRCzY9/+Ksv8ml9qBlD4=</DigestValue>
      </Reference>
      <Reference URI="/xl/drawings/vmlDrawing6.vml?ContentType=application/vnd.openxmlformats-officedocument.vmlDrawing">
        <DigestMethod Algorithm="http://www.w3.org/2001/04/xmlenc#sha256"/>
        <DigestValue>pT8cfHDzjq+O1kWePC5j/9tvs/skDnKJ7rJM8la4wIk=</DigestValue>
      </Reference>
      <Reference URI="/xl/drawings/vmlDrawing7.vml?ContentType=application/vnd.openxmlformats-officedocument.vmlDrawing">
        <DigestMethod Algorithm="http://www.w3.org/2001/04/xmlenc#sha256"/>
        <DigestValue>6aVkpEvuY2PQ62H7lfSE0USlmiMiWnW17nGO9BoAn0A=</DigestValue>
      </Reference>
      <Reference URI="/xl/drawings/vmlDrawing8.vml?ContentType=application/vnd.openxmlformats-officedocument.vmlDrawing">
        <DigestMethod Algorithm="http://www.w3.org/2001/04/xmlenc#sha256"/>
        <DigestValue>rSuVhw8vTBIB5LGAzudNQ0TquqViVoM5tb5xwNL0fv4=</DigestValue>
      </Reference>
      <Reference URI="/xl/drawings/vmlDrawing9.vml?ContentType=application/vnd.openxmlformats-officedocument.vmlDrawing">
        <DigestMethod Algorithm="http://www.w3.org/2001/04/xmlenc#sha256"/>
        <DigestValue>AusirIq5iCbHqgCwodwi/MQrxkRAS9qG+9wt9eewxrw=</DigestValue>
      </Reference>
      <Reference URI="/xl/printerSettings/printerSettings1.bin?ContentType=application/vnd.openxmlformats-officedocument.spreadsheetml.printerSettings">
        <DigestMethod Algorithm="http://www.w3.org/2001/04/xmlenc#sha256"/>
        <DigestValue>XVv4jARv/CDMfHYFEBtpgZ6P1jfWgQBcbpEIPGexk2Y=</DigestValue>
      </Reference>
      <Reference URI="/xl/printerSettings/printerSettings10.bin?ContentType=application/vnd.openxmlformats-officedocument.spreadsheetml.printerSettings">
        <DigestMethod Algorithm="http://www.w3.org/2001/04/xmlenc#sha256"/>
        <DigestValue>XVv4jARv/CDMfHYFEBtpgZ6P1jfWgQBcbpEIPGexk2Y=</DigestValue>
      </Reference>
      <Reference URI="/xl/printerSettings/printerSettings11.bin?ContentType=application/vnd.openxmlformats-officedocument.spreadsheetml.printerSettings">
        <DigestMethod Algorithm="http://www.w3.org/2001/04/xmlenc#sha256"/>
        <DigestValue>gX++Qim5ayEdjAWPbLvOeH6kznVuQCBe2ry9x2FMWXQ=</DigestValue>
      </Reference>
      <Reference URI="/xl/printerSettings/printerSettings12.bin?ContentType=application/vnd.openxmlformats-officedocument.spreadsheetml.printerSettings">
        <DigestMethod Algorithm="http://www.w3.org/2001/04/xmlenc#sha256"/>
        <DigestValue>XVv4jARv/CDMfHYFEBtpgZ6P1jfWgQBcbpEIPGexk2Y=</DigestValue>
      </Reference>
      <Reference URI="/xl/printerSettings/printerSettings13.bin?ContentType=application/vnd.openxmlformats-officedocument.spreadsheetml.printerSettings">
        <DigestMethod Algorithm="http://www.w3.org/2001/04/xmlenc#sha256"/>
        <DigestValue>xZ/ZiUNI8DA4QoNHlsYwJnIyFQnzg/LBEdgkHmbw924=</DigestValue>
      </Reference>
      <Reference URI="/xl/printerSettings/printerSettings14.bin?ContentType=application/vnd.openxmlformats-officedocument.spreadsheetml.printerSettings">
        <DigestMethod Algorithm="http://www.w3.org/2001/04/xmlenc#sha256"/>
        <DigestValue>OQHCieVI5tvPPr/4dUR+sAQ5uymYpaogF8T6FaWTkCU=</DigestValue>
      </Reference>
      <Reference URI="/xl/printerSettings/printerSettings15.bin?ContentType=application/vnd.openxmlformats-officedocument.spreadsheetml.printerSettings">
        <DigestMethod Algorithm="http://www.w3.org/2001/04/xmlenc#sha256"/>
        <DigestValue>bEla2q7mLx91HYaz0tCg+n1ng48evEwvcKK4eiVTcKk=</DigestValue>
      </Reference>
      <Reference URI="/xl/printerSettings/printerSettings16.bin?ContentType=application/vnd.openxmlformats-officedocument.spreadsheetml.printerSettings">
        <DigestMethod Algorithm="http://www.w3.org/2001/04/xmlenc#sha256"/>
        <DigestValue>57WB5CR1fbGkLoazbQtAvismuPPWprvVI3TStWTmEY0=</DigestValue>
      </Reference>
      <Reference URI="/xl/printerSettings/printerSettings2.bin?ContentType=application/vnd.openxmlformats-officedocument.spreadsheetml.printerSettings">
        <DigestMethod Algorithm="http://www.w3.org/2001/04/xmlenc#sha256"/>
        <DigestValue>XVv4jARv/CDMfHYFEBtpgZ6P1jfWgQBcbpEIPGexk2Y=</DigestValue>
      </Reference>
      <Reference URI="/xl/printerSettings/printerSettings3.bin?ContentType=application/vnd.openxmlformats-officedocument.spreadsheetml.printerSettings">
        <DigestMethod Algorithm="http://www.w3.org/2001/04/xmlenc#sha256"/>
        <DigestValue>6Bjq/B79a2ygsWq286G8WthwyH7A2UPC1XGWPRKgsfM=</DigestValue>
      </Reference>
      <Reference URI="/xl/printerSettings/printerSettings4.bin?ContentType=application/vnd.openxmlformats-officedocument.spreadsheetml.printerSettings">
        <DigestMethod Algorithm="http://www.w3.org/2001/04/xmlenc#sha256"/>
        <DigestValue>XVv4jARv/CDMfHYFEBtpgZ6P1jfWgQBcbpEIPGexk2Y=</DigestValue>
      </Reference>
      <Reference URI="/xl/printerSettings/printerSettings5.bin?ContentType=application/vnd.openxmlformats-officedocument.spreadsheetml.printerSettings">
        <DigestMethod Algorithm="http://www.w3.org/2001/04/xmlenc#sha256"/>
        <DigestValue>XVv4jARv/CDMfHYFEBtpgZ6P1jfWgQBcbpEIPGexk2Y=</DigestValue>
      </Reference>
      <Reference URI="/xl/printerSettings/printerSettings6.bin?ContentType=application/vnd.openxmlformats-officedocument.spreadsheetml.printerSettings">
        <DigestMethod Algorithm="http://www.w3.org/2001/04/xmlenc#sha256"/>
        <DigestValue>XVv4jARv/CDMfHYFEBtpgZ6P1jfWgQBcbpEIPGexk2Y=</DigestValue>
      </Reference>
      <Reference URI="/xl/printerSettings/printerSettings7.bin?ContentType=application/vnd.openxmlformats-officedocument.spreadsheetml.printerSettings">
        <DigestMethod Algorithm="http://www.w3.org/2001/04/xmlenc#sha256"/>
        <DigestValue>XVv4jARv/CDMfHYFEBtpgZ6P1jfWgQBcbpEIPGexk2Y=</DigestValue>
      </Reference>
      <Reference URI="/xl/printerSettings/printerSettings8.bin?ContentType=application/vnd.openxmlformats-officedocument.spreadsheetml.printerSettings">
        <DigestMethod Algorithm="http://www.w3.org/2001/04/xmlenc#sha256"/>
        <DigestValue>X+6OBK9cAwVUrWWpeC7/5b2uw36Z1CaZDBOtcjXkfOI=</DigestValue>
      </Reference>
      <Reference URI="/xl/printerSettings/printerSettings9.bin?ContentType=application/vnd.openxmlformats-officedocument.spreadsheetml.printerSettings">
        <DigestMethod Algorithm="http://www.w3.org/2001/04/xmlenc#sha256"/>
        <DigestValue>CESyqr+pxBEs30GV939a+ZoTsZ3ucgBLIAOkoP4UBqw=</DigestValue>
      </Reference>
      <Reference URI="/xl/sharedStrings.xml?ContentType=application/vnd.openxmlformats-officedocument.spreadsheetml.sharedStrings+xml">
        <DigestMethod Algorithm="http://www.w3.org/2001/04/xmlenc#sha256"/>
        <DigestValue>h84d78tb//gSo4H0xl4Rh+07kS5AZspuVSJLgKig8AM=</DigestValue>
      </Reference>
      <Reference URI="/xl/styles.xml?ContentType=application/vnd.openxmlformats-officedocument.spreadsheetml.styles+xml">
        <DigestMethod Algorithm="http://www.w3.org/2001/04/xmlenc#sha256"/>
        <DigestValue>EZOenCZoXTGZODcbGDVzCol+Sv7Si3+pqJ+HKvo5wiM=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vpUgVHzFvpsFnfCRw+6BnTvpBKTw7Uyn3nLGQE3I5uc=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rAxpaJ+hIm1WfZ+/X5xpId8oHC0n4IWhxm+Svg20Xxc=</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QBjSIzAblLAVBSyTJdfgicKJt9BxCu+tS92xlNIBZ9o=</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fkPBar3BM4PW/yGZOh2Ad9F6CT/Z6jiiSh9YeArNeOU=</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r1wBicqtCWAYbSUjL4rxCrI9nBFachLni9VWxikNkYg=</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+c0Jv8cKBZ512iek9zvsOUTe5qSr3xlNGkWMJ7qGmaA=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r25mK7U+CD8H1MhPmwNDLyLPFjHScZfREPYDAGxENTw=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woaRqYLeH+req/PXAKnXh90bv0KdclUkqJzEP0iad6M=</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Transform>
          <Transform Algorithm="http://www.w3.org/TR/2001/REC-xml-c14n-20010315"/>
        </Transforms>
        <DigestMethod Algorithm="http://www.w3.org/2001/04/xmlenc#sha256"/>
        <DigestValue>mwMO5BkJNz5g1j6WgpoRJZ1nEzEcH5sGefsJBznWzl0=</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8GBkdvIoQMjH8FMovIVMybDnKSy+o1Iq5kbeR/D5jqs=</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WYiLX2NxpA8YpAnI0SAsCNFGCoaEJdeI8iQ5At+EkH8=</DigestValue>
      </Reference>
      <Reference URI="/xl/worksheets/sheet10.xml?ContentType=application/vnd.openxmlformats-officedocument.spreadsheetml.worksheet+xml">
        <DigestMethod Algorithm="http://www.w3.org/2001/04/xmlenc#sha256"/>
        <DigestValue>lZUC8UBZ9SXndh+BUDm4E1pgD+6kNT8UdsVBEosOHv0=</DigestValue>
      </Reference>
      <Reference URI="/xl/worksheets/sheet11.xml?ContentType=application/vnd.openxmlformats-officedocument.spreadsheetml.worksheet+xml">
        <DigestMethod Algorithm="http://www.w3.org/2001/04/xmlenc#sha256"/>
        <DigestValue>0nrwMQqHDW/boUO8K7jeLDqA0pOxx3uM+p5gbm5f74M=</DigestValue>
      </Reference>
      <Reference URI="/xl/worksheets/sheet12.xml?ContentType=application/vnd.openxmlformats-officedocument.spreadsheetml.worksheet+xml">
        <DigestMethod Algorithm="http://www.w3.org/2001/04/xmlenc#sha256"/>
        <DigestValue>urSzxhHt4H3M4ltQAaYlR1VJKDOKkI/R4H1yRua7OJA=</DigestValue>
      </Reference>
      <Reference URI="/xl/worksheets/sheet13.xml?ContentType=application/vnd.openxmlformats-officedocument.spreadsheetml.worksheet+xml">
        <DigestMethod Algorithm="http://www.w3.org/2001/04/xmlenc#sha256"/>
        <DigestValue>qBjtvEXqnqwANNI6s3p3GVPtSOPrQbFx9HvwSUlg6HQ=</DigestValue>
      </Reference>
      <Reference URI="/xl/worksheets/sheet14.xml?ContentType=application/vnd.openxmlformats-officedocument.spreadsheetml.worksheet+xml">
        <DigestMethod Algorithm="http://www.w3.org/2001/04/xmlenc#sha256"/>
        <DigestValue>Ty+EJ7BaNNV5ylP6b+imnmJQdAULzPlM+hkDtrXPUAo=</DigestValue>
      </Reference>
      <Reference URI="/xl/worksheets/sheet15.xml?ContentType=application/vnd.openxmlformats-officedocument.spreadsheetml.worksheet+xml">
        <DigestMethod Algorithm="http://www.w3.org/2001/04/xmlenc#sha256"/>
        <DigestValue>ErS7RhoGlBNam2zgk+cAgLYPuGgqpiIBnpz99wxwGZc=</DigestValue>
      </Reference>
      <Reference URI="/xl/worksheets/sheet16.xml?ContentType=application/vnd.openxmlformats-officedocument.spreadsheetml.worksheet+xml">
        <DigestMethod Algorithm="http://www.w3.org/2001/04/xmlenc#sha256"/>
        <DigestValue>W86zBbLkoKWoVOumw8LCjIKK8gQwNHNsHiEhhDb6yYI=</DigestValue>
      </Reference>
      <Reference URI="/xl/worksheets/sheet2.xml?ContentType=application/vnd.openxmlformats-officedocument.spreadsheetml.worksheet+xml">
        <DigestMethod Algorithm="http://www.w3.org/2001/04/xmlenc#sha256"/>
        <DigestValue>jyMvGY2QvW4BwNuHNthJGQ6x9nUirbWDF+aLB0DEt/E=</DigestValue>
      </Reference>
      <Reference URI="/xl/worksheets/sheet3.xml?ContentType=application/vnd.openxmlformats-officedocument.spreadsheetml.worksheet+xml">
        <DigestMethod Algorithm="http://www.w3.org/2001/04/xmlenc#sha256"/>
        <DigestValue>WCCfrolZaZY1Zivb3IR/cm8TDxrzywJSPqZC4wq6Sns=</DigestValue>
      </Reference>
      <Reference URI="/xl/worksheets/sheet4.xml?ContentType=application/vnd.openxmlformats-officedocument.spreadsheetml.worksheet+xml">
        <DigestMethod Algorithm="http://www.w3.org/2001/04/xmlenc#sha256"/>
        <DigestValue>WCNUoWzxTd7zlGs9VFjC2bBNV+FHuLndYRkRx2ONzb4=</DigestValue>
      </Reference>
      <Reference URI="/xl/worksheets/sheet5.xml?ContentType=application/vnd.openxmlformats-officedocument.spreadsheetml.worksheet+xml">
        <DigestMethod Algorithm="http://www.w3.org/2001/04/xmlenc#sha256"/>
        <DigestValue>IMvrlSAOETNjdgtvoMDRRxalu6xx6m9Uu9TxssHQ4Cs=</DigestValue>
      </Reference>
      <Reference URI="/xl/worksheets/sheet6.xml?ContentType=application/vnd.openxmlformats-officedocument.spreadsheetml.worksheet+xml">
        <DigestMethod Algorithm="http://www.w3.org/2001/04/xmlenc#sha256"/>
        <DigestValue>8SSMJ5VvGfS8PsOKiEm1tOspOIhAh4U+3lOemMI1leg=</DigestValue>
      </Reference>
      <Reference URI="/xl/worksheets/sheet7.xml?ContentType=application/vnd.openxmlformats-officedocument.spreadsheetml.worksheet+xml">
        <DigestMethod Algorithm="http://www.w3.org/2001/04/xmlenc#sha256"/>
        <DigestValue>dF6+dtx2vv1vUJJYqi2/l6SVVWWUH9oloGzePf4XuYw=</DigestValue>
      </Reference>
      <Reference URI="/xl/worksheets/sheet8.xml?ContentType=application/vnd.openxmlformats-officedocument.spreadsheetml.worksheet+xml">
        <DigestMethod Algorithm="http://www.w3.org/2001/04/xmlenc#sha256"/>
        <DigestValue>FV5DkH1xQsk5sVhhdsQAPsmHAvQbA4PUCTbk9bo2Olc=</DigestValue>
      </Reference>
      <Reference URI="/xl/worksheets/sheet9.xml?ContentType=application/vnd.openxmlformats-officedocument.spreadsheetml.worksheet+xml">
        <DigestMethod Algorithm="http://www.w3.org/2001/04/xmlenc#sha256"/>
        <DigestValue>cmc8SH8nadfnSGkKKeozt/l44LGnpNWtOBcQfEOCfvo=</DigestValue>
      </Reference>
    </Manifest>
    <SignatureProperties>
      <SignatureProperty Id="idSignatureTime" Target="#idPackageSignature">
        <mdssi:SignatureTime xmlns:mdssi="http://schemas.openxmlformats.org/package/2006/digital-signature">
          <mdssi:Format>YYYY-MM-DDThh:mm:ssTZD</mdssi:Format>
          <mdssi:Value>2025-10-30T13:02:19Z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2025-10-30T13:02:19Z</xd:SigningTime>
          <xd:SigningCertificate>
            <xd:Cert>
              <xd:CertDigest>
                <DigestMethod Algorithm="http://www.w3.org/2001/04/xmlenc#sha256"/>
                <DigestValue>1OL+co2axBa3LFE5AmRjF8nkkJMN9dWHsWk+S0ejSyo=</DigestValue>
              </xd:CertDigest>
              <xd:IssuerSerial>
                <X509IssuerName>CN=Entrust Class 3 Client CA - SHA256, OU="(c) 2015 Entrust, Inc. - for authorized use only", OU=See www.entrust.net/legal-terms, O="Entrust, Inc.", C=US</X509IssuerName>
                <X509SerialNumber>101532860501404526611644611315633383873</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 ma:contentTypeID="0x010100E64DA0AF08CD3C4DA423AF2326BBA5F7" ma:contentTypeVersion="5" ma:contentTypeDescription="Create a new document." ma:contentTypeScope="" ma:versionID="60cd0d95e3e952eb91358e5c63435b5c">
  <xsd:schema xmlns:xsd="http://www.w3.org/2001/XMLSchema" xmlns:xs="http://www.w3.org/2001/XMLSchema" xmlns:p="http://schemas.microsoft.com/office/2006/metadata/properties" xmlns:ns2="1b1de938-5bb5-4b65-8133-1128415929f2" targetNamespace="http://schemas.microsoft.com/office/2006/metadata/properties" ma:root="true" ma:fieldsID="ea31ba939d4a88e4dbca365089a8e114" ns2:_="">
    <xsd:import namespace="1b1de938-5bb5-4b65-8133-1128415929f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de938-5bb5-4b65-8133-1128415929f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17896CB4-95B5-4802-B6FD-0E7ECC3C2732}">
  <ds:schemaRefs>
    <ds:schemaRef ds:uri="http://schemas.microsoft.com/sharepoint/events"/>
  </ds:schemaRefs>
</ds:datastoreItem>
</file>

<file path=customXml/itemProps2.xml><?xml version="1.0" encoding="utf-8"?>
<ds:datastoreItem xmlns:ds="http://schemas.openxmlformats.org/officeDocument/2006/customXml" ds:itemID="{8CC6AA7D-BC9C-4FF3-A03C-C7B8C8024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de938-5bb5-4b65-8133-1128415929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E3B98A-18AB-4B36-A3B4-551170C95561}">
  <ds:schemaRefs>
    <ds:schemaRef ds:uri="http://schemas.microsoft.com/sharepoint/v3/contenttype/forms"/>
  </ds:schemaRefs>
</ds:datastoreItem>
</file>

<file path=customXml/itemProps4.xml><?xml version="1.0" encoding="utf-8"?>
<ds:datastoreItem xmlns:ds="http://schemas.openxmlformats.org/officeDocument/2006/customXml" ds:itemID="{08D700DD-FDB3-4AD7-B965-36C875A24F4D}">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33</vt:i4>
      </vt:variant>
    </vt:vector>
  </HeadingPairs>
  <TitlesOfParts>
    <vt:vector size="49" baseType="lpstr">
      <vt:lpstr>Overview</vt:lpstr>
      <vt:lpstr>Renewal Declaration</vt:lpstr>
      <vt:lpstr>GST Trend Analysis</vt:lpstr>
      <vt:lpstr>GST Trend Analysis (Additional)</vt:lpstr>
      <vt:lpstr>Report Section 1</vt:lpstr>
      <vt:lpstr>Report Section 2</vt:lpstr>
      <vt:lpstr>Report Section 3</vt:lpstr>
      <vt:lpstr>Report Section 4 to 7</vt:lpstr>
      <vt:lpstr>How to complete Follow-up</vt:lpstr>
      <vt:lpstr>Follow-up (Section 1.1)</vt:lpstr>
      <vt:lpstr>Follow-up (Section 1.2)</vt:lpstr>
      <vt:lpstr>Follow-up (Section 1.3)</vt:lpstr>
      <vt:lpstr>Follow-up (Section 2)</vt:lpstr>
      <vt:lpstr>Follow-up (Section 3)</vt:lpstr>
      <vt:lpstr>Working Papers - Supplies</vt:lpstr>
      <vt:lpstr>Working Papers - Purchases</vt:lpstr>
      <vt:lpstr>'Follow-up (Section 2)'!_ftn1</vt:lpstr>
      <vt:lpstr>'Working Papers - Purchases'!_ftn6</vt:lpstr>
      <vt:lpstr>'Working Papers - Purchases'!_ftn7</vt:lpstr>
      <vt:lpstr>'Follow-up (Section 2)'!_ftnref1</vt:lpstr>
      <vt:lpstr>'Working Papers - Purchases'!_ftnref10</vt:lpstr>
      <vt:lpstr>'How to complete Follow-up'!_ftnref2</vt:lpstr>
      <vt:lpstr>'Working Papers - Supplies'!_ftnref4</vt:lpstr>
      <vt:lpstr>'Working Papers - Supplies'!_ftnref5</vt:lpstr>
      <vt:lpstr>'Working Papers - Purchases'!_ftnref7</vt:lpstr>
      <vt:lpstr>'Working Papers - Purchases'!_ftnref8</vt:lpstr>
      <vt:lpstr>'Working Papers - Purchases'!_ftnref9</vt:lpstr>
      <vt:lpstr>'Follow-up (Section 1.1)'!Print_Area</vt:lpstr>
      <vt:lpstr>'Follow-up (Section 1.2)'!Print_Area</vt:lpstr>
      <vt:lpstr>'Follow-up (Section 1.3)'!Print_Area</vt:lpstr>
      <vt:lpstr>'Follow-up (Section 2)'!Print_Area</vt:lpstr>
      <vt:lpstr>'Follow-up (Section 3)'!Print_Area</vt:lpstr>
      <vt:lpstr>'GST Trend Analysis'!Print_Area</vt:lpstr>
      <vt:lpstr>'GST Trend Analysis (Additional)'!Print_Area</vt:lpstr>
      <vt:lpstr>'How to complete Follow-up'!Print_Area</vt:lpstr>
      <vt:lpstr>'Renewal Declaration'!Print_Area</vt:lpstr>
      <vt:lpstr>'Report Section 1'!Print_Area</vt:lpstr>
      <vt:lpstr>'Report Section 2'!Print_Area</vt:lpstr>
      <vt:lpstr>'Report Section 3'!Print_Area</vt:lpstr>
      <vt:lpstr>'Report Section 4 to 7'!Print_Area</vt:lpstr>
      <vt:lpstr>'Working Papers - Purchases'!Print_Area</vt:lpstr>
      <vt:lpstr>'Working Papers - Supplies'!Print_Area</vt:lpstr>
      <vt:lpstr>'Follow-up (Section 1.1)'!Print_Titles</vt:lpstr>
      <vt:lpstr>'Follow-up (Section 1.2)'!Print_Titles</vt:lpstr>
      <vt:lpstr>'Follow-up (Section 1.3)'!Print_Titles</vt:lpstr>
      <vt:lpstr>'GST Trend Analysis'!Print_Titles</vt:lpstr>
      <vt:lpstr>'GST Trend Analysis (Additional)'!Print_Titles</vt:lpstr>
      <vt:lpstr>'Renewal Declaration'!Text4</vt:lpstr>
      <vt:lpstr>'Renewal Declaration'!Text6</vt:lpstr>
    </vt:vector>
  </TitlesOfParts>
  <Manager/>
  <Company>IRAS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IRAS</dc:creator>
  <cp:keywords/>
  <dc:description/>
  <cp:lastModifiedBy>Team (IRAS)</cp:lastModifiedBy>
  <cp:revision/>
  <cp:lastPrinted>2025-10-14T06:24:54Z</cp:lastPrinted>
  <dcterms:created xsi:type="dcterms:W3CDTF">2015-08-18T01:39:21Z</dcterms:created>
  <dcterms:modified xsi:type="dcterms:W3CDTF">2025-10-29T03:56:15Z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0x010100E64DA0AF08CD3C4DA423AF2326BBA5F7</vt:lpwstr>
  </property>
  <property fmtid="{D5CDD505-2E9C-101B-9397-08002B2CF9AE}" pid="3" name="MSIP_Label_5434c4c7-833e-41e4-b0ab-cdb227a2f6f7_Enabled">
    <vt:lpwstr>true</vt:lpwstr>
  </property>
  <property fmtid="{D5CDD505-2E9C-101B-9397-08002B2CF9AE}" pid="4" name="MSIP_Label_5434c4c7-833e-41e4-b0ab-cdb227a2f6f7_SetDate">
    <vt:lpwstr>2025-10-29T03:55:46Z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6941fafa-20cb-44f8-b95a-39b9d56b7548</vt:lpwstr>
  </property>
  <property fmtid="{D5CDD505-2E9C-101B-9397-08002B2CF9AE}" pid="9" name="MSIP_Label_5434c4c7-833e-41e4-b0ab-cdb227a2f6f7_ContentBits">
    <vt:lpwstr>0</vt:lpwstr>
  </property>
</Properties>
</file>